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0490" windowHeight="7770" tabRatio="852"/>
  </bookViews>
  <sheets>
    <sheet name="様式1(反映状況調)" sheetId="35" r:id="rId1"/>
  </sheets>
  <definedNames>
    <definedName name="_xlnm._FilterDatabase" localSheetId="0" hidden="1">'様式1(反映状況調)'!$A$3:$AQ$575</definedName>
    <definedName name="_xlnm.Print_Area" localSheetId="0">'様式1(反映状況調)'!$A$1:$AQ$581</definedName>
    <definedName name="_xlnm.Print_Titles" localSheetId="0">'様式1(反映状況調)'!$3:$6</definedName>
  </definedNames>
  <calcPr calcId="152511"/>
</workbook>
</file>

<file path=xl/calcChain.xml><?xml version="1.0" encoding="utf-8"?>
<calcChain xmlns="http://schemas.openxmlformats.org/spreadsheetml/2006/main">
  <c r="M127" i="35" l="1"/>
  <c r="M525" i="35"/>
  <c r="M524" i="35"/>
  <c r="M523" i="35"/>
  <c r="M547" i="35"/>
  <c r="M546" i="35"/>
  <c r="M464" i="35"/>
  <c r="M462" i="35"/>
  <c r="M453" i="35"/>
  <c r="M454" i="35"/>
  <c r="M455" i="35"/>
  <c r="M456" i="35"/>
  <c r="M457" i="35"/>
  <c r="M458" i="35"/>
  <c r="M414" i="35"/>
  <c r="M413" i="35"/>
  <c r="M401" i="35"/>
  <c r="M391" i="35"/>
  <c r="M354" i="35" l="1"/>
  <c r="M353" i="35"/>
  <c r="M211" i="35"/>
  <c r="M212" i="35"/>
  <c r="M213" i="35"/>
  <c r="M214" i="35"/>
  <c r="M215" i="35"/>
  <c r="M216" i="35"/>
  <c r="M217" i="35"/>
  <c r="M218" i="35"/>
  <c r="M219" i="35"/>
  <c r="M210" i="35"/>
  <c r="M139" i="35"/>
  <c r="M137" i="35"/>
  <c r="M134" i="35"/>
  <c r="M133" i="35"/>
  <c r="M54" i="35" l="1"/>
  <c r="M53" i="35"/>
  <c r="M51" i="35"/>
  <c r="M50" i="35"/>
  <c r="M26" i="35"/>
  <c r="M135" i="35" l="1"/>
  <c r="M14" i="35"/>
  <c r="M11" i="35"/>
  <c r="M10" i="35"/>
  <c r="M552" i="35" l="1"/>
  <c r="M263" i="35"/>
  <c r="M262" i="35"/>
  <c r="M260" i="35"/>
  <c r="M259" i="35"/>
  <c r="M258" i="35"/>
  <c r="M257" i="35"/>
  <c r="M256" i="35"/>
  <c r="M47" i="35"/>
  <c r="M46" i="35"/>
  <c r="M45" i="35"/>
  <c r="M44" i="35"/>
  <c r="M551" i="35" l="1"/>
  <c r="M550" i="35"/>
  <c r="M428" i="35"/>
  <c r="M427" i="35"/>
  <c r="M343" i="35"/>
  <c r="M235" i="35"/>
  <c r="M234" i="35"/>
  <c r="M233" i="35"/>
  <c r="M232" i="35"/>
  <c r="M231" i="35"/>
  <c r="M229" i="35"/>
  <c r="M228" i="35"/>
  <c r="M227" i="35"/>
  <c r="M225" i="35"/>
  <c r="M223" i="35"/>
  <c r="M221" i="35"/>
  <c r="M188" i="35"/>
  <c r="M187" i="35"/>
  <c r="M186" i="35"/>
  <c r="M185" i="35"/>
  <c r="M184" i="35"/>
  <c r="M183" i="35"/>
  <c r="M57" i="35"/>
  <c r="M56" i="35"/>
  <c r="M55" i="35"/>
  <c r="M536" i="35" l="1"/>
  <c r="M535" i="35"/>
  <c r="M534" i="35"/>
  <c r="M530" i="35"/>
  <c r="M502" i="35"/>
  <c r="M501" i="35"/>
  <c r="M500" i="35"/>
  <c r="M499" i="35"/>
  <c r="M498" i="35"/>
  <c r="M418" i="35"/>
  <c r="M417" i="35"/>
  <c r="M359" i="35"/>
  <c r="M252" i="35"/>
  <c r="M251" i="35"/>
  <c r="M177" i="35"/>
  <c r="M176" i="35"/>
  <c r="M175" i="35"/>
  <c r="M84" i="35"/>
  <c r="M83" i="35"/>
  <c r="M36" i="35"/>
  <c r="M545" i="35" l="1"/>
  <c r="M369" i="35"/>
  <c r="M167" i="35"/>
  <c r="M166" i="35"/>
  <c r="M165" i="35"/>
  <c r="M164" i="35"/>
  <c r="M163" i="35"/>
  <c r="M162" i="35"/>
  <c r="M161" i="35"/>
  <c r="M160" i="35"/>
  <c r="M159" i="35"/>
  <c r="M158" i="35"/>
  <c r="M157" i="35"/>
  <c r="M156" i="35"/>
  <c r="M155" i="35"/>
  <c r="M153" i="35"/>
  <c r="M152" i="35"/>
  <c r="M151" i="35"/>
  <c r="M150" i="35"/>
  <c r="M149" i="35"/>
  <c r="M148" i="35"/>
  <c r="M147" i="35"/>
  <c r="M146" i="35"/>
  <c r="M145" i="35"/>
  <c r="M132" i="35"/>
  <c r="M131" i="35"/>
  <c r="M130" i="35"/>
  <c r="M129" i="35"/>
  <c r="M86" i="35"/>
  <c r="M79" i="35"/>
  <c r="M78" i="35"/>
  <c r="M77" i="35"/>
  <c r="M76" i="35"/>
  <c r="M75" i="35"/>
  <c r="M69" i="35"/>
  <c r="M68" i="35"/>
  <c r="M67" i="35"/>
  <c r="M66" i="35"/>
  <c r="M65" i="35"/>
  <c r="M64" i="35"/>
  <c r="M63" i="35"/>
  <c r="M62" i="35"/>
  <c r="M61" i="35"/>
  <c r="M42" i="35"/>
  <c r="M41" i="35"/>
  <c r="M544" i="35" l="1"/>
  <c r="M531" i="35"/>
  <c r="M348" i="35"/>
  <c r="M330" i="35"/>
  <c r="M328" i="35"/>
  <c r="M327" i="35"/>
  <c r="M326" i="35"/>
  <c r="M322" i="35"/>
  <c r="M320" i="35"/>
  <c r="M319" i="35"/>
  <c r="M318" i="35"/>
  <c r="M317" i="35"/>
  <c r="M315" i="35"/>
  <c r="M314" i="35"/>
  <c r="M288" i="35"/>
  <c r="M125" i="35"/>
  <c r="M123" i="35"/>
  <c r="M85" i="35"/>
  <c r="M72" i="35"/>
  <c r="M71" i="35"/>
  <c r="M490" i="35" l="1"/>
  <c r="M489" i="35"/>
  <c r="M522" i="35" l="1"/>
  <c r="M521" i="35"/>
  <c r="M520" i="35"/>
  <c r="M519" i="35"/>
  <c r="M518" i="35"/>
  <c r="M517" i="35"/>
  <c r="M516" i="35"/>
  <c r="M515" i="35"/>
  <c r="M514" i="35"/>
  <c r="M513" i="35"/>
  <c r="M512" i="35"/>
  <c r="M511" i="35"/>
  <c r="M510" i="35"/>
  <c r="M509" i="35"/>
  <c r="M508" i="35"/>
  <c r="M507" i="35"/>
  <c r="M555" i="35" l="1"/>
  <c r="M527" i="35"/>
  <c r="M473" i="35"/>
  <c r="M472" i="35"/>
  <c r="M471" i="35"/>
  <c r="M470" i="35"/>
  <c r="M469" i="35"/>
  <c r="M468" i="35"/>
  <c r="M467" i="35"/>
  <c r="M96" i="35"/>
  <c r="M95" i="35"/>
  <c r="M94" i="35"/>
  <c r="M553" i="35" l="1"/>
  <c r="M484" i="35"/>
  <c r="M483" i="35"/>
  <c r="M482" i="35"/>
  <c r="M481" i="35"/>
  <c r="M480" i="35"/>
  <c r="M425" i="35" l="1"/>
  <c r="M424" i="35"/>
  <c r="M423" i="35"/>
  <c r="M422" i="35"/>
  <c r="M415" i="35"/>
  <c r="M411" i="35"/>
  <c r="M410" i="35"/>
  <c r="M409" i="35"/>
  <c r="M408" i="35"/>
  <c r="M407" i="35"/>
  <c r="M404" i="35"/>
  <c r="M403" i="35"/>
  <c r="M402" i="35"/>
  <c r="M387" i="35"/>
  <c r="M381" i="35"/>
  <c r="M380" i="35"/>
  <c r="M368" i="35"/>
  <c r="M478" i="35" l="1"/>
  <c r="M477" i="35"/>
  <c r="M476" i="35"/>
  <c r="M475" i="35"/>
  <c r="M466" i="35"/>
  <c r="M465" i="35"/>
  <c r="M461" i="35"/>
  <c r="M460" i="35"/>
  <c r="M459" i="35"/>
  <c r="M452" i="35"/>
  <c r="M451" i="35"/>
  <c r="M450" i="35"/>
  <c r="M421" i="35"/>
  <c r="M379" i="35"/>
  <c r="M313" i="35"/>
  <c r="M312" i="35"/>
  <c r="M311" i="35"/>
  <c r="M310" i="35"/>
  <c r="M143" i="35"/>
  <c r="M81" i="35" l="1"/>
  <c r="M543" i="35" l="1"/>
  <c r="M540" i="35"/>
  <c r="M539" i="35"/>
  <c r="M542" i="35" l="1"/>
  <c r="M496" i="35"/>
  <c r="M495" i="35"/>
  <c r="M494" i="35"/>
  <c r="M493" i="35"/>
  <c r="M488" i="35"/>
  <c r="M487" i="35"/>
  <c r="M360" i="35"/>
  <c r="M358" i="35"/>
  <c r="M356" i="35"/>
  <c r="M93" i="35"/>
  <c r="M286" i="35" l="1"/>
  <c r="M285" i="35"/>
  <c r="M284" i="35"/>
  <c r="M283" i="35"/>
  <c r="M282" i="35"/>
  <c r="M281" i="35"/>
  <c r="M280" i="35"/>
  <c r="M279" i="35"/>
  <c r="M278" i="35"/>
  <c r="M277" i="35"/>
  <c r="M276" i="35"/>
  <c r="M275" i="35"/>
  <c r="M274" i="35"/>
  <c r="M273" i="35"/>
  <c r="M272" i="35"/>
  <c r="M271" i="35"/>
  <c r="M270" i="35"/>
  <c r="M269" i="35"/>
  <c r="M268" i="35"/>
  <c r="M267" i="35"/>
  <c r="M432" i="35" l="1"/>
  <c r="M431" i="35"/>
  <c r="M255" i="35"/>
  <c r="M253" i="35"/>
  <c r="M196" i="35"/>
  <c r="M195" i="35"/>
  <c r="M194" i="35"/>
  <c r="M193" i="35"/>
  <c r="M192" i="35"/>
  <c r="M189" i="35"/>
  <c r="M91" i="35"/>
  <c r="M90" i="35"/>
  <c r="M43" i="35"/>
  <c r="M549" i="35" l="1"/>
  <c r="M548" i="35"/>
  <c r="M504" i="35"/>
  <c r="M503" i="35"/>
  <c r="M419" i="35"/>
  <c r="M339" i="35"/>
  <c r="M338" i="35"/>
  <c r="M337" i="35"/>
  <c r="M335" i="35"/>
  <c r="M334" i="35"/>
  <c r="M333" i="35"/>
  <c r="M332" i="35"/>
  <c r="M296" i="35"/>
  <c r="M294" i="35"/>
  <c r="M182" i="35"/>
  <c r="M181" i="35"/>
  <c r="M180" i="35"/>
  <c r="M179" i="35"/>
  <c r="M178" i="35"/>
  <c r="M554" i="35" l="1"/>
  <c r="M526" i="35"/>
  <c r="M308" i="35" l="1"/>
  <c r="F308" i="35"/>
  <c r="M307" i="35"/>
  <c r="F307" i="35"/>
  <c r="M306" i="35"/>
  <c r="F306" i="35"/>
  <c r="M305" i="35"/>
  <c r="F305" i="35"/>
  <c r="F304" i="35"/>
  <c r="F303" i="35"/>
  <c r="F302" i="35"/>
  <c r="M301" i="35"/>
  <c r="F301" i="35"/>
  <c r="M300" i="35"/>
  <c r="F300" i="35"/>
  <c r="M299" i="35"/>
  <c r="F299" i="35"/>
  <c r="M298" i="35"/>
  <c r="F298" i="35"/>
  <c r="M116" i="35" l="1"/>
  <c r="M237" i="35" l="1"/>
  <c r="M249" i="35" l="1"/>
  <c r="M248" i="35"/>
  <c r="M247" i="35"/>
  <c r="M246" i="35"/>
  <c r="M245" i="35"/>
  <c r="M244" i="35"/>
  <c r="M243" i="35"/>
  <c r="M242" i="35"/>
  <c r="M241" i="35"/>
  <c r="M240" i="35"/>
  <c r="M239" i="35"/>
  <c r="M238" i="35"/>
</calcChain>
</file>

<file path=xl/sharedStrings.xml><?xml version="1.0" encoding="utf-8"?>
<sst xmlns="http://schemas.openxmlformats.org/spreadsheetml/2006/main" count="7516" uniqueCount="2240">
  <si>
    <t>一般会計</t>
    <rPh sb="0" eb="2">
      <t>イッパン</t>
    </rPh>
    <rPh sb="2" eb="4">
      <t>カイケイ</t>
    </rPh>
    <phoneticPr fontId="6"/>
  </si>
  <si>
    <t>会計区分</t>
    <phoneticPr fontId="6"/>
  </si>
  <si>
    <t>項・事項</t>
    <phoneticPr fontId="6"/>
  </si>
  <si>
    <t>当初予算額</t>
    <rPh sb="0" eb="2">
      <t>トウショ</t>
    </rPh>
    <rPh sb="2" eb="4">
      <t>ヨサン</t>
    </rPh>
    <rPh sb="4" eb="5">
      <t>ガク</t>
    </rPh>
    <phoneticPr fontId="6"/>
  </si>
  <si>
    <t>要求額</t>
    <rPh sb="0" eb="2">
      <t>ヨウキュウ</t>
    </rPh>
    <rPh sb="2" eb="3">
      <t>ガク</t>
    </rPh>
    <phoneticPr fontId="6"/>
  </si>
  <si>
    <t>差引き</t>
    <rPh sb="0" eb="2">
      <t>サシヒ</t>
    </rPh>
    <phoneticPr fontId="6"/>
  </si>
  <si>
    <t>Ａ</t>
    <phoneticPr fontId="6"/>
  </si>
  <si>
    <t>Ｂ</t>
    <phoneticPr fontId="6"/>
  </si>
  <si>
    <t>Ｂ－Ａ＝Ｃ</t>
    <phoneticPr fontId="6"/>
  </si>
  <si>
    <t>所見の概要</t>
    <rPh sb="0" eb="2">
      <t>ショケン</t>
    </rPh>
    <rPh sb="3" eb="5">
      <t>ガイヨウ</t>
    </rPh>
    <phoneticPr fontId="6"/>
  </si>
  <si>
    <t>執行額</t>
    <rPh sb="0" eb="2">
      <t>シッコウ</t>
    </rPh>
    <rPh sb="2" eb="3">
      <t>ガク</t>
    </rPh>
    <phoneticPr fontId="6"/>
  </si>
  <si>
    <t>評価結果</t>
    <rPh sb="0" eb="2">
      <t>ヒョウカ</t>
    </rPh>
    <rPh sb="2" eb="4">
      <t>ケッカ</t>
    </rPh>
    <phoneticPr fontId="6"/>
  </si>
  <si>
    <t>担当部局庁</t>
    <rPh sb="0" eb="2">
      <t>タントウ</t>
    </rPh>
    <rPh sb="2" eb="4">
      <t>ブキョク</t>
    </rPh>
    <rPh sb="4" eb="5">
      <t>チョウ</t>
    </rPh>
    <phoneticPr fontId="6"/>
  </si>
  <si>
    <t>事業
番号</t>
    <rPh sb="0" eb="2">
      <t>ジギョウ</t>
    </rPh>
    <rPh sb="3" eb="5">
      <t>バンゴウ</t>
    </rPh>
    <phoneticPr fontId="6"/>
  </si>
  <si>
    <t>事　　業　　名</t>
    <rPh sb="0" eb="1">
      <t>コト</t>
    </rPh>
    <rPh sb="3" eb="4">
      <t>ギョウ</t>
    </rPh>
    <rPh sb="6" eb="7">
      <t>メイ</t>
    </rPh>
    <phoneticPr fontId="6"/>
  </si>
  <si>
    <t>（単位：百万円）</t>
    <phoneticPr fontId="6"/>
  </si>
  <si>
    <t>備　考</t>
    <rPh sb="0" eb="1">
      <t>ソナエ</t>
    </rPh>
    <rPh sb="2" eb="3">
      <t>コウ</t>
    </rPh>
    <phoneticPr fontId="6"/>
  </si>
  <si>
    <t>反映内容</t>
    <phoneticPr fontId="6"/>
  </si>
  <si>
    <t>反映額</t>
    <rPh sb="0" eb="2">
      <t>ハンエイ</t>
    </rPh>
    <rPh sb="2" eb="3">
      <t>ガク</t>
    </rPh>
    <phoneticPr fontId="6"/>
  </si>
  <si>
    <t>縮減</t>
  </si>
  <si>
    <t>現状通り</t>
  </si>
  <si>
    <t>行政事業レビュー推進チームの所見</t>
    <rPh sb="0" eb="2">
      <t>ギョウセイ</t>
    </rPh>
    <rPh sb="2" eb="4">
      <t>ジギョウ</t>
    </rPh>
    <rPh sb="8" eb="10">
      <t>スイシン</t>
    </rPh>
    <rPh sb="14" eb="16">
      <t>ショケン</t>
    </rPh>
    <phoneticPr fontId="6"/>
  </si>
  <si>
    <t>いずれの施策にも関連しないもの</t>
    <rPh sb="4" eb="6">
      <t>シサク</t>
    </rPh>
    <rPh sb="8" eb="10">
      <t>カンレン</t>
    </rPh>
    <phoneticPr fontId="6"/>
  </si>
  <si>
    <t>前年度新規</t>
  </si>
  <si>
    <t xml:space="preserve">最終実施年度 </t>
  </si>
  <si>
    <t>その他</t>
  </si>
  <si>
    <t>　　　　「前年度新規」：前年度に新規に開始したもの。</t>
    <rPh sb="5" eb="7">
      <t>ゼンネン</t>
    </rPh>
    <rPh sb="7" eb="8">
      <t>ド</t>
    </rPh>
    <rPh sb="8" eb="10">
      <t>シンキ</t>
    </rPh>
    <rPh sb="12" eb="14">
      <t>ゼンネン</t>
    </rPh>
    <rPh sb="14" eb="15">
      <t>ド</t>
    </rPh>
    <rPh sb="16" eb="18">
      <t>シンキ</t>
    </rPh>
    <rPh sb="19" eb="21">
      <t>カイシ</t>
    </rPh>
    <phoneticPr fontId="6"/>
  </si>
  <si>
    <t>　</t>
  </si>
  <si>
    <t>反映状況</t>
    <rPh sb="0" eb="2">
      <t>ハンエイ</t>
    </rPh>
    <rPh sb="2" eb="4">
      <t>ジョウキョウ</t>
    </rPh>
    <phoneticPr fontId="6"/>
  </si>
  <si>
    <t>　　　　「その他」：上記の基準には該当しないが、行政事業レビュー推進チームが選定したもの。</t>
    <phoneticPr fontId="6"/>
  </si>
  <si>
    <t>基金</t>
    <rPh sb="0" eb="2">
      <t>キキン</t>
    </rPh>
    <phoneticPr fontId="6"/>
  </si>
  <si>
    <t>行革推進会議</t>
  </si>
  <si>
    <t>○</t>
  </si>
  <si>
    <t>注４．予備費を使用した場合は「備考」欄にその旨を記載するとともに、金額を記載すること。</t>
    <rPh sb="0" eb="1">
      <t>チュウ</t>
    </rPh>
    <rPh sb="3" eb="6">
      <t>ヨビヒ</t>
    </rPh>
    <rPh sb="7" eb="9">
      <t>シヨウ</t>
    </rPh>
    <rPh sb="11" eb="13">
      <t>バアイ</t>
    </rPh>
    <rPh sb="15" eb="17">
      <t>ビコウ</t>
    </rPh>
    <rPh sb="18" eb="19">
      <t>ラン</t>
    </rPh>
    <rPh sb="22" eb="23">
      <t>ムネ</t>
    </rPh>
    <rPh sb="24" eb="26">
      <t>キサイ</t>
    </rPh>
    <rPh sb="33" eb="35">
      <t>キンガク</t>
    </rPh>
    <rPh sb="36" eb="38">
      <t>キサイ</t>
    </rPh>
    <phoneticPr fontId="6"/>
  </si>
  <si>
    <t>事業全体の抜本的な改善</t>
  </si>
  <si>
    <t>事業内容の一部改善</t>
  </si>
  <si>
    <t>委託調査</t>
    <rPh sb="0" eb="2">
      <t>イタク</t>
    </rPh>
    <rPh sb="2" eb="4">
      <t>チョウサ</t>
    </rPh>
    <phoneticPr fontId="6"/>
  </si>
  <si>
    <t>補助金等</t>
    <rPh sb="0" eb="2">
      <t>ホジョ</t>
    </rPh>
    <rPh sb="2" eb="3">
      <t>キン</t>
    </rPh>
    <rPh sb="3" eb="4">
      <t>トウ</t>
    </rPh>
    <phoneticPr fontId="6"/>
  </si>
  <si>
    <t>執行
可能額</t>
    <rPh sb="0" eb="2">
      <t>シッコウ</t>
    </rPh>
    <rPh sb="3" eb="5">
      <t>カノウ</t>
    </rPh>
    <rPh sb="5" eb="6">
      <t>ガク</t>
    </rPh>
    <phoneticPr fontId="6"/>
  </si>
  <si>
    <t>事業開始
年度</t>
    <rPh sb="0" eb="2">
      <t>ジギョウ</t>
    </rPh>
    <rPh sb="2" eb="4">
      <t>カイシ</t>
    </rPh>
    <rPh sb="5" eb="7">
      <t>ネンド</t>
    </rPh>
    <phoneticPr fontId="6"/>
  </si>
  <si>
    <t>事業終了
(予定)年度</t>
    <rPh sb="0" eb="2">
      <t>ジギョウ</t>
    </rPh>
    <rPh sb="2" eb="4">
      <t>シュウリョウ</t>
    </rPh>
    <rPh sb="6" eb="8">
      <t>ヨテイ</t>
    </rPh>
    <rPh sb="9" eb="11">
      <t>ネンド</t>
    </rPh>
    <phoneticPr fontId="6"/>
  </si>
  <si>
    <t>　　　　「最終実施年度」：当該年度が事業の最終実施年度又は最終目標年度に当たるもの。</t>
    <rPh sb="5" eb="7">
      <t>サイシュウ</t>
    </rPh>
    <rPh sb="7" eb="9">
      <t>ジッシ</t>
    </rPh>
    <rPh sb="9" eb="11">
      <t>ネンド</t>
    </rPh>
    <rPh sb="13" eb="15">
      <t>トウガイ</t>
    </rPh>
    <rPh sb="15" eb="17">
      <t>ネンド</t>
    </rPh>
    <rPh sb="18" eb="20">
      <t>ジギョウ</t>
    </rPh>
    <rPh sb="21" eb="23">
      <t>サイシュウ</t>
    </rPh>
    <rPh sb="23" eb="25">
      <t>ジッシ</t>
    </rPh>
    <rPh sb="25" eb="27">
      <t>ネンド</t>
    </rPh>
    <rPh sb="27" eb="28">
      <t>マタ</t>
    </rPh>
    <rPh sb="29" eb="31">
      <t>サイシュウ</t>
    </rPh>
    <rPh sb="31" eb="33">
      <t>モクヒョウ</t>
    </rPh>
    <rPh sb="33" eb="35">
      <t>ネンド</t>
    </rPh>
    <rPh sb="36" eb="37">
      <t>ア</t>
    </rPh>
    <phoneticPr fontId="6"/>
  </si>
  <si>
    <t>　　　　「行革推進会議」：前年のレビューの取組の中で行政改革推進会議による意見の対象となったもの。</t>
    <rPh sb="5" eb="7">
      <t>ギョウカク</t>
    </rPh>
    <rPh sb="6" eb="7">
      <t>カワ</t>
    </rPh>
    <rPh sb="7" eb="9">
      <t>スイシン</t>
    </rPh>
    <rPh sb="9" eb="11">
      <t>カイギ</t>
    </rPh>
    <rPh sb="13" eb="15">
      <t>ゼンネン</t>
    </rPh>
    <rPh sb="21" eb="23">
      <t>トリクミ</t>
    </rPh>
    <rPh sb="24" eb="25">
      <t>ナカ</t>
    </rPh>
    <rPh sb="26" eb="28">
      <t>ギョウセイ</t>
    </rPh>
    <rPh sb="28" eb="30">
      <t>カイカク</t>
    </rPh>
    <rPh sb="30" eb="32">
      <t>スイシン</t>
    </rPh>
    <rPh sb="32" eb="34">
      <t>カイギ</t>
    </rPh>
    <rPh sb="37" eb="39">
      <t>イケン</t>
    </rPh>
    <rPh sb="40" eb="42">
      <t>タイショウ</t>
    </rPh>
    <phoneticPr fontId="6"/>
  </si>
  <si>
    <t>　　　  「継続の是非」：翌年度予算の概算要求に向けて事業の継続の是非等を判断する必要があるもの。</t>
    <rPh sb="13" eb="16">
      <t>ヨクネンド</t>
    </rPh>
    <rPh sb="16" eb="18">
      <t>ヨサン</t>
    </rPh>
    <rPh sb="19" eb="21">
      <t>ガイサン</t>
    </rPh>
    <rPh sb="21" eb="23">
      <t>ヨウキュウ</t>
    </rPh>
    <rPh sb="24" eb="25">
      <t>ム</t>
    </rPh>
    <rPh sb="27" eb="29">
      <t>ジギョウ</t>
    </rPh>
    <rPh sb="30" eb="32">
      <t>ケイゾク</t>
    </rPh>
    <rPh sb="33" eb="35">
      <t>ゼヒ</t>
    </rPh>
    <rPh sb="35" eb="36">
      <t>トウ</t>
    </rPh>
    <rPh sb="37" eb="39">
      <t>ハンダン</t>
    </rPh>
    <rPh sb="41" eb="43">
      <t>ヒツヨウ</t>
    </rPh>
    <phoneticPr fontId="6"/>
  </si>
  <si>
    <t>予定通り終了</t>
  </si>
  <si>
    <t>終了予定</t>
  </si>
  <si>
    <t>平成２９年度</t>
    <rPh sb="0" eb="2">
      <t>ヘイセイ</t>
    </rPh>
    <rPh sb="4" eb="6">
      <t>ネンド</t>
    </rPh>
    <phoneticPr fontId="6"/>
  </si>
  <si>
    <t>外部有識者の所見</t>
    <rPh sb="0" eb="2">
      <t>ガイブ</t>
    </rPh>
    <rPh sb="2" eb="4">
      <t>ユウシキ</t>
    </rPh>
    <rPh sb="4" eb="5">
      <t>シャ</t>
    </rPh>
    <rPh sb="6" eb="8">
      <t>ショケン</t>
    </rPh>
    <phoneticPr fontId="6"/>
  </si>
  <si>
    <t>外部有識者点検対象（公開プロセス含む）
※対象となる場合、理由を記載</t>
    <rPh sb="0" eb="2">
      <t>ガイブ</t>
    </rPh>
    <rPh sb="2" eb="5">
      <t>ユウシキシャ</t>
    </rPh>
    <rPh sb="5" eb="7">
      <t>テンケン</t>
    </rPh>
    <rPh sb="7" eb="9">
      <t>タイショウ</t>
    </rPh>
    <rPh sb="16" eb="17">
      <t>フク</t>
    </rPh>
    <rPh sb="21" eb="23">
      <t>タイショウ</t>
    </rPh>
    <rPh sb="26" eb="28">
      <t>バアイ</t>
    </rPh>
    <rPh sb="29" eb="31">
      <t>リユウ</t>
    </rPh>
    <rPh sb="32" eb="34">
      <t>キサイ</t>
    </rPh>
    <phoneticPr fontId="6"/>
  </si>
  <si>
    <t>平成３０年度</t>
    <rPh sb="0" eb="2">
      <t>ヘイセイ</t>
    </rPh>
    <rPh sb="4" eb="6">
      <t>ネンド</t>
    </rPh>
    <phoneticPr fontId="6"/>
  </si>
  <si>
    <t>平成２９年度
補正後予算額</t>
    <rPh sb="0" eb="2">
      <t>ヘイセイ</t>
    </rPh>
    <rPh sb="4" eb="6">
      <t>ネンド</t>
    </rPh>
    <rPh sb="7" eb="9">
      <t>ホセイ</t>
    </rPh>
    <rPh sb="9" eb="10">
      <t>ゴ</t>
    </rPh>
    <rPh sb="10" eb="13">
      <t>ヨサンガク</t>
    </rPh>
    <phoneticPr fontId="6"/>
  </si>
  <si>
    <t>平成３１年度</t>
    <rPh sb="0" eb="2">
      <t>ヘイセイ</t>
    </rPh>
    <rPh sb="4" eb="6">
      <t>ネンド</t>
    </rPh>
    <phoneticPr fontId="6"/>
  </si>
  <si>
    <t>平成２９年度レビューシート番号</t>
    <rPh sb="0" eb="2">
      <t>ヘイセイ</t>
    </rPh>
    <rPh sb="4" eb="6">
      <t>ネンド</t>
    </rPh>
    <rPh sb="13" eb="15">
      <t>バンゴウ</t>
    </rPh>
    <phoneticPr fontId="6"/>
  </si>
  <si>
    <t>平成２７年度対象</t>
  </si>
  <si>
    <t>平成２９年度対象</t>
  </si>
  <si>
    <t>-</t>
    <phoneticPr fontId="6"/>
  </si>
  <si>
    <t>３つを超える場合</t>
    <rPh sb="3" eb="4">
      <t>コ</t>
    </rPh>
    <rPh sb="6" eb="8">
      <t>バアイ</t>
    </rPh>
    <phoneticPr fontId="6"/>
  </si>
  <si>
    <t>１つ目</t>
    <rPh sb="2" eb="3">
      <t>メ</t>
    </rPh>
    <phoneticPr fontId="6"/>
  </si>
  <si>
    <t>２つ目</t>
    <rPh sb="2" eb="3">
      <t>メ</t>
    </rPh>
    <phoneticPr fontId="6"/>
  </si>
  <si>
    <t>３つ目</t>
    <rPh sb="2" eb="3">
      <t>メ</t>
    </rPh>
    <phoneticPr fontId="6"/>
  </si>
  <si>
    <t>-</t>
    <phoneticPr fontId="6"/>
  </si>
  <si>
    <t>新30</t>
  </si>
  <si>
    <t>国土交通省</t>
  </si>
  <si>
    <t>国土交通省</t>
    <phoneticPr fontId="6"/>
  </si>
  <si>
    <t>施策名：１-１　居住の安定確保と暮らしやすい居住環境・良質な住宅ストックの形成を図る</t>
    <rPh sb="0" eb="2">
      <t>シサク</t>
    </rPh>
    <rPh sb="2" eb="3">
      <t>メイ</t>
    </rPh>
    <rPh sb="8" eb="10">
      <t>キョジュウ</t>
    </rPh>
    <rPh sb="11" eb="13">
      <t>アンテイ</t>
    </rPh>
    <rPh sb="13" eb="15">
      <t>カクホ</t>
    </rPh>
    <rPh sb="16" eb="17">
      <t>ク</t>
    </rPh>
    <rPh sb="22" eb="24">
      <t>キョジュウ</t>
    </rPh>
    <rPh sb="24" eb="26">
      <t>カンキョウ</t>
    </rPh>
    <rPh sb="27" eb="29">
      <t>リョウシツ</t>
    </rPh>
    <rPh sb="30" eb="32">
      <t>ジュウタク</t>
    </rPh>
    <rPh sb="37" eb="39">
      <t>ケイセイ</t>
    </rPh>
    <rPh sb="40" eb="41">
      <t>ハカ</t>
    </rPh>
    <phoneticPr fontId="6"/>
  </si>
  <si>
    <t>公的賃貸住宅の管理等</t>
    <rPh sb="0" eb="2">
      <t>コウテキ</t>
    </rPh>
    <rPh sb="2" eb="4">
      <t>チンタイ</t>
    </rPh>
    <rPh sb="4" eb="6">
      <t>ジュウタク</t>
    </rPh>
    <rPh sb="7" eb="9">
      <t>カンリ</t>
    </rPh>
    <rPh sb="9" eb="10">
      <t>トウ</t>
    </rPh>
    <phoneticPr fontId="6"/>
  </si>
  <si>
    <t>平成18年度</t>
    <rPh sb="0" eb="2">
      <t>ヘイセイ</t>
    </rPh>
    <rPh sb="4" eb="6">
      <t>ネンド</t>
    </rPh>
    <phoneticPr fontId="6"/>
  </si>
  <si>
    <t>終了予定なし</t>
  </si>
  <si>
    <t>住宅局</t>
    <rPh sb="0" eb="3">
      <t>ジュウタクキョク</t>
    </rPh>
    <phoneticPr fontId="6"/>
  </si>
  <si>
    <t>（項）住宅対策諸費
　（大事項）住宅対策諸費に必要な経費
（項）住宅施設災害復旧事業費
　（大事項）住宅施設災害復旧事業に必要な経費</t>
    <rPh sb="12" eb="13">
      <t>ダイ</t>
    </rPh>
    <rPh sb="46" eb="47">
      <t>ダイ</t>
    </rPh>
    <phoneticPr fontId="6"/>
  </si>
  <si>
    <t>公営住宅整備等事業</t>
    <rPh sb="0" eb="2">
      <t>コウエイ</t>
    </rPh>
    <rPh sb="2" eb="4">
      <t>ジュウタク</t>
    </rPh>
    <rPh sb="4" eb="6">
      <t>セイビ</t>
    </rPh>
    <rPh sb="6" eb="7">
      <t>トウ</t>
    </rPh>
    <rPh sb="7" eb="9">
      <t>ジギョウ</t>
    </rPh>
    <phoneticPr fontId="6"/>
  </si>
  <si>
    <t>平成26年度</t>
    <rPh sb="0" eb="2">
      <t>ヘイセイ</t>
    </rPh>
    <rPh sb="4" eb="6">
      <t>ネンド</t>
    </rPh>
    <phoneticPr fontId="6"/>
  </si>
  <si>
    <t>平成34年度</t>
    <rPh sb="0" eb="2">
      <t>ヘイセイ</t>
    </rPh>
    <rPh sb="4" eb="6">
      <t>ネンド</t>
    </rPh>
    <phoneticPr fontId="6"/>
  </si>
  <si>
    <t xml:space="preserve">（項）住宅対策事業費
　（大事項）住宅対策事業に必要な経費
</t>
    <rPh sb="7" eb="10">
      <t>ジギョウヒ</t>
    </rPh>
    <rPh sb="21" eb="23">
      <t>ジギョウ</t>
    </rPh>
    <phoneticPr fontId="6"/>
  </si>
  <si>
    <t>平成19年度</t>
    <rPh sb="0" eb="2">
      <t>ヘイセイ</t>
    </rPh>
    <rPh sb="4" eb="6">
      <t>ネンド</t>
    </rPh>
    <phoneticPr fontId="6"/>
  </si>
  <si>
    <t>（項）住宅対策諸費
　（大事項）住宅対策諸費に必要な経費</t>
    <rPh sb="12" eb="13">
      <t>ダイ</t>
    </rPh>
    <phoneticPr fontId="6"/>
  </si>
  <si>
    <t>都市再生機構</t>
    <rPh sb="0" eb="2">
      <t>トシ</t>
    </rPh>
    <rPh sb="2" eb="4">
      <t>サイセイ</t>
    </rPh>
    <rPh sb="4" eb="6">
      <t>キコウ</t>
    </rPh>
    <phoneticPr fontId="6"/>
  </si>
  <si>
    <t>平成22年度</t>
    <rPh sb="0" eb="2">
      <t>ヘイセイ</t>
    </rPh>
    <rPh sb="4" eb="6">
      <t>ネンド</t>
    </rPh>
    <phoneticPr fontId="6"/>
  </si>
  <si>
    <t>平成２８年度対象</t>
  </si>
  <si>
    <t>施策名：１-２　住宅の取得・賃貸・管理・修繕が円滑に行われる住宅市場を整備する</t>
    <rPh sb="0" eb="2">
      <t>シサク</t>
    </rPh>
    <rPh sb="2" eb="3">
      <t>メイ</t>
    </rPh>
    <rPh sb="8" eb="10">
      <t>ジュウタク</t>
    </rPh>
    <rPh sb="11" eb="13">
      <t>シュトク</t>
    </rPh>
    <rPh sb="14" eb="16">
      <t>チンタイ</t>
    </rPh>
    <rPh sb="17" eb="19">
      <t>カンリ</t>
    </rPh>
    <rPh sb="20" eb="22">
      <t>シュウゼン</t>
    </rPh>
    <rPh sb="23" eb="25">
      <t>エンカツ</t>
    </rPh>
    <rPh sb="26" eb="27">
      <t>オコナ</t>
    </rPh>
    <rPh sb="30" eb="32">
      <t>ジュウタク</t>
    </rPh>
    <rPh sb="32" eb="34">
      <t>シジョウ</t>
    </rPh>
    <rPh sb="35" eb="37">
      <t>セイビ</t>
    </rPh>
    <phoneticPr fontId="6"/>
  </si>
  <si>
    <t>住宅金融支援機構【003再掲】</t>
    <rPh sb="12" eb="14">
      <t>サイケイ</t>
    </rPh>
    <phoneticPr fontId="6"/>
  </si>
  <si>
    <t>住宅市場環境整備推進経費</t>
    <rPh sb="0" eb="2">
      <t>ジュウタク</t>
    </rPh>
    <rPh sb="2" eb="4">
      <t>シジョウ</t>
    </rPh>
    <rPh sb="4" eb="6">
      <t>カンキョウ</t>
    </rPh>
    <rPh sb="6" eb="8">
      <t>セイビ</t>
    </rPh>
    <rPh sb="8" eb="10">
      <t>スイシン</t>
    </rPh>
    <rPh sb="10" eb="12">
      <t>ケイヒ</t>
    </rPh>
    <phoneticPr fontId="6"/>
  </si>
  <si>
    <t>（項）住宅市場整備推進費
　（大事項）住宅市場の環境整備の推進に必要な経費</t>
  </si>
  <si>
    <t>市街地環境整備推進経費</t>
    <rPh sb="0" eb="3">
      <t>シガイチ</t>
    </rPh>
    <rPh sb="3" eb="5">
      <t>カンキョウ</t>
    </rPh>
    <rPh sb="5" eb="7">
      <t>セイビ</t>
    </rPh>
    <rPh sb="7" eb="9">
      <t>スイシン</t>
    </rPh>
    <rPh sb="9" eb="11">
      <t>ケイヒ</t>
    </rPh>
    <phoneticPr fontId="6"/>
  </si>
  <si>
    <t>平成33年度</t>
    <rPh sb="0" eb="2">
      <t>ヘイセイ</t>
    </rPh>
    <rPh sb="4" eb="6">
      <t>ネンド</t>
    </rPh>
    <phoneticPr fontId="6"/>
  </si>
  <si>
    <t>住宅・建築物安全安心対策推進経費</t>
    <rPh sb="0" eb="2">
      <t>ジュウタク</t>
    </rPh>
    <rPh sb="3" eb="6">
      <t>ケンチクブツ</t>
    </rPh>
    <rPh sb="6" eb="8">
      <t>アンゼン</t>
    </rPh>
    <rPh sb="8" eb="10">
      <t>アンシン</t>
    </rPh>
    <rPh sb="10" eb="12">
      <t>タイサク</t>
    </rPh>
    <rPh sb="12" eb="14">
      <t>スイシン</t>
    </rPh>
    <rPh sb="14" eb="16">
      <t>ケイヒ</t>
    </rPh>
    <phoneticPr fontId="6"/>
  </si>
  <si>
    <t>平成15年度</t>
    <rPh sb="0" eb="2">
      <t>ヘイセイ</t>
    </rPh>
    <rPh sb="4" eb="6">
      <t>ネンド</t>
    </rPh>
    <phoneticPr fontId="6"/>
  </si>
  <si>
    <t>民間事業者等の知見を活用した建築基準整備の推進事業</t>
    <rPh sb="0" eb="2">
      <t>ミンカン</t>
    </rPh>
    <rPh sb="2" eb="5">
      <t>ジギョウシャ</t>
    </rPh>
    <rPh sb="5" eb="6">
      <t>トウ</t>
    </rPh>
    <rPh sb="7" eb="9">
      <t>チケン</t>
    </rPh>
    <rPh sb="10" eb="12">
      <t>カツヨウ</t>
    </rPh>
    <rPh sb="14" eb="16">
      <t>ケンチク</t>
    </rPh>
    <rPh sb="16" eb="18">
      <t>キジュン</t>
    </rPh>
    <rPh sb="18" eb="20">
      <t>セイビ</t>
    </rPh>
    <rPh sb="21" eb="23">
      <t>スイシン</t>
    </rPh>
    <rPh sb="23" eb="25">
      <t>ジギョウ</t>
    </rPh>
    <phoneticPr fontId="6"/>
  </si>
  <si>
    <t>平成20年度</t>
    <rPh sb="0" eb="2">
      <t>ヘイセイ</t>
    </rPh>
    <rPh sb="4" eb="6">
      <t>ネンド</t>
    </rPh>
    <phoneticPr fontId="6"/>
  </si>
  <si>
    <t>建築物の安全確保のための体制の整備事業</t>
    <rPh sb="0" eb="3">
      <t>ケンチクブツ</t>
    </rPh>
    <rPh sb="4" eb="6">
      <t>アンゼン</t>
    </rPh>
    <rPh sb="6" eb="8">
      <t>カクホ</t>
    </rPh>
    <rPh sb="12" eb="14">
      <t>タイセイ</t>
    </rPh>
    <rPh sb="15" eb="17">
      <t>セイビ</t>
    </rPh>
    <rPh sb="17" eb="19">
      <t>ジギョウ</t>
    </rPh>
    <phoneticPr fontId="6"/>
  </si>
  <si>
    <t>マンション管理適正化・再生推進事業</t>
    <rPh sb="5" eb="7">
      <t>カンリ</t>
    </rPh>
    <rPh sb="7" eb="10">
      <t>テキセイカ</t>
    </rPh>
    <rPh sb="11" eb="13">
      <t>サイセイ</t>
    </rPh>
    <rPh sb="13" eb="15">
      <t>スイシン</t>
    </rPh>
    <rPh sb="15" eb="17">
      <t>ジギョウ</t>
    </rPh>
    <phoneticPr fontId="16"/>
  </si>
  <si>
    <t>平成25年度</t>
    <rPh sb="0" eb="2">
      <t>ヘイセイ</t>
    </rPh>
    <rPh sb="4" eb="6">
      <t>ネンド</t>
    </rPh>
    <phoneticPr fontId="6"/>
  </si>
  <si>
    <t>平成30年度</t>
    <rPh sb="0" eb="2">
      <t>ヘイセイ</t>
    </rPh>
    <rPh sb="4" eb="6">
      <t>ネンド</t>
    </rPh>
    <phoneticPr fontId="6"/>
  </si>
  <si>
    <t>住宅建築技術高度化・展開推進事業</t>
  </si>
  <si>
    <t>住み替え等円滑化推進事業</t>
    <rPh sb="0" eb="1">
      <t>ス</t>
    </rPh>
    <rPh sb="2" eb="3">
      <t>カ</t>
    </rPh>
    <rPh sb="4" eb="5">
      <t>トウ</t>
    </rPh>
    <rPh sb="5" eb="8">
      <t>エンカツカ</t>
    </rPh>
    <rPh sb="8" eb="10">
      <t>スイシン</t>
    </rPh>
    <rPh sb="10" eb="12">
      <t>ジギョウ</t>
    </rPh>
    <phoneticPr fontId="6"/>
  </si>
  <si>
    <t>平成27年度</t>
    <rPh sb="0" eb="2">
      <t>ヘイセイ</t>
    </rPh>
    <rPh sb="4" eb="6">
      <t>ネンド</t>
    </rPh>
    <phoneticPr fontId="6"/>
  </si>
  <si>
    <t>平成29年度</t>
    <rPh sb="0" eb="2">
      <t>ヘイセイ</t>
    </rPh>
    <rPh sb="4" eb="6">
      <t>ネンド</t>
    </rPh>
    <phoneticPr fontId="6"/>
  </si>
  <si>
    <t>（項）住宅市場整備推進費
　（大事項）住宅市場の環境整備の推進に必要な経費</t>
    <rPh sb="1" eb="2">
      <t>コウ</t>
    </rPh>
    <rPh sb="3" eb="5">
      <t>ジュウタク</t>
    </rPh>
    <rPh sb="5" eb="7">
      <t>シジョウ</t>
    </rPh>
    <rPh sb="7" eb="9">
      <t>セイビ</t>
    </rPh>
    <rPh sb="9" eb="12">
      <t>スイシンヒ</t>
    </rPh>
    <rPh sb="15" eb="16">
      <t>ダイ</t>
    </rPh>
    <rPh sb="16" eb="18">
      <t>ジコウ</t>
    </rPh>
    <rPh sb="19" eb="21">
      <t>ジュウタク</t>
    </rPh>
    <rPh sb="21" eb="23">
      <t>シジョウ</t>
    </rPh>
    <rPh sb="24" eb="26">
      <t>カンキョウ</t>
    </rPh>
    <rPh sb="26" eb="28">
      <t>セイビ</t>
    </rPh>
    <rPh sb="29" eb="31">
      <t>スイシン</t>
    </rPh>
    <rPh sb="32" eb="34">
      <t>ヒツヨウ</t>
    </rPh>
    <rPh sb="35" eb="37">
      <t>ケイヒ</t>
    </rPh>
    <phoneticPr fontId="6"/>
  </si>
  <si>
    <t>重層的住宅セーフティネット構築支援事業</t>
    <rPh sb="3" eb="5">
      <t>ジュウタク</t>
    </rPh>
    <phoneticPr fontId="6"/>
  </si>
  <si>
    <t>平成31年度</t>
    <rPh sb="0" eb="2">
      <t>ヘイセイ</t>
    </rPh>
    <rPh sb="4" eb="6">
      <t>ネンド</t>
    </rPh>
    <phoneticPr fontId="6"/>
  </si>
  <si>
    <t>多世代交流型住宅ストック活用推進事業</t>
  </si>
  <si>
    <t>省エネ住宅・建築物の整備に向けた体制整備</t>
  </si>
  <si>
    <t>インスペクションの活用による住宅市場活性化事業</t>
    <rPh sb="21" eb="23">
      <t>ジギョウ</t>
    </rPh>
    <phoneticPr fontId="6"/>
  </si>
  <si>
    <t>新興国に対する我が国建築基準の普及促進事業</t>
  </si>
  <si>
    <t>先駆的空き家対策モデル事業</t>
  </si>
  <si>
    <t>平成28年度</t>
    <rPh sb="0" eb="2">
      <t>ヘイセイ</t>
    </rPh>
    <rPh sb="4" eb="6">
      <t>ネンド</t>
    </rPh>
    <phoneticPr fontId="6"/>
  </si>
  <si>
    <t>住宅ストック維持・向上促進事業</t>
  </si>
  <si>
    <t>平成32年度</t>
    <rPh sb="0" eb="2">
      <t>ヘイセイ</t>
    </rPh>
    <rPh sb="4" eb="6">
      <t>ネンド</t>
    </rPh>
    <phoneticPr fontId="6"/>
  </si>
  <si>
    <t>定期報告制度の運用に関する調査事業</t>
  </si>
  <si>
    <t>空き家所有者情報提供による空き家利活用推進事業</t>
  </si>
  <si>
    <t>地域に根ざした木造住宅施工技術体制整備事業</t>
  </si>
  <si>
    <t>建築基準法・建築士法等の円滑な執行体制の確保に関する事業</t>
    <rPh sb="0" eb="2">
      <t>ケンチク</t>
    </rPh>
    <rPh sb="2" eb="4">
      <t>キジュン</t>
    </rPh>
    <rPh sb="4" eb="5">
      <t>ホウ</t>
    </rPh>
    <rPh sb="6" eb="10">
      <t>ケンチクシホウ</t>
    </rPh>
    <rPh sb="10" eb="11">
      <t>トウ</t>
    </rPh>
    <rPh sb="12" eb="14">
      <t>エンカツ</t>
    </rPh>
    <rPh sb="15" eb="17">
      <t>シッコウ</t>
    </rPh>
    <rPh sb="17" eb="19">
      <t>タイセイ</t>
    </rPh>
    <rPh sb="20" eb="22">
      <t>カクホ</t>
    </rPh>
    <rPh sb="23" eb="24">
      <t>カン</t>
    </rPh>
    <rPh sb="26" eb="28">
      <t>ジギョウ</t>
    </rPh>
    <phoneticPr fontId="6"/>
  </si>
  <si>
    <t>住宅市場安定化対策事業</t>
    <rPh sb="0" eb="2">
      <t>ジュウタク</t>
    </rPh>
    <rPh sb="2" eb="4">
      <t>シジョウ</t>
    </rPh>
    <rPh sb="4" eb="7">
      <t>アンテイカ</t>
    </rPh>
    <rPh sb="7" eb="9">
      <t>タイサク</t>
    </rPh>
    <rPh sb="9" eb="11">
      <t>ジギョウ</t>
    </rPh>
    <phoneticPr fontId="6"/>
  </si>
  <si>
    <t>施策名：２-３　総合的なバリアフリー化を推進する</t>
    <phoneticPr fontId="6"/>
  </si>
  <si>
    <t>総合的なバリアフリー社会の形成の推進</t>
    <rPh sb="13" eb="15">
      <t>ケイセイ</t>
    </rPh>
    <phoneticPr fontId="16"/>
  </si>
  <si>
    <t>総合政策局</t>
    <rPh sb="0" eb="2">
      <t>ソウゴウ</t>
    </rPh>
    <rPh sb="2" eb="4">
      <t>セイサク</t>
    </rPh>
    <rPh sb="4" eb="5">
      <t>キョク</t>
    </rPh>
    <phoneticPr fontId="6"/>
  </si>
  <si>
    <t>（項）総合的バリアフリー推進費
　（大事項）総合的なバリアフリー社会の形成の推進に必要な経費
（項）地方運輸行政推進費
　（大事項）総合的なバリアフリー社会の形成の推進に必要な経費</t>
  </si>
  <si>
    <t>施策名：２-４　海洋・沿岸域環境や港湾空間の保全・再生・形成、海洋廃棄物処理、海洋汚染防止を推進する</t>
    <phoneticPr fontId="6"/>
  </si>
  <si>
    <t>平成16年度</t>
    <rPh sb="0" eb="2">
      <t>ヘイセイ</t>
    </rPh>
    <rPh sb="4" eb="6">
      <t>ネンド</t>
    </rPh>
    <phoneticPr fontId="6"/>
  </si>
  <si>
    <t>（項）海洋環境対策費
　（大事項）海洋・沿岸域環境の保全等の推進に必要な経費</t>
  </si>
  <si>
    <t>（項）海洋環境対策費
　（大事項）海洋・沿岸域環境の保全等の推進に必要な経費
（項）地方運輸行政推進費
　（大事項）海洋・沿岸域環境の保全等の推進に必要な経費</t>
  </si>
  <si>
    <t>海岸事業</t>
    <rPh sb="0" eb="2">
      <t>カイガン</t>
    </rPh>
    <rPh sb="2" eb="4">
      <t>ジギョウ</t>
    </rPh>
    <phoneticPr fontId="6"/>
  </si>
  <si>
    <t>昭和24年度</t>
    <rPh sb="0" eb="2">
      <t>ショウワ</t>
    </rPh>
    <rPh sb="4" eb="6">
      <t>ネンド</t>
    </rPh>
    <phoneticPr fontId="6"/>
  </si>
  <si>
    <t>水管理・国土保全局</t>
    <rPh sb="0" eb="1">
      <t>ミズ</t>
    </rPh>
    <rPh sb="1" eb="3">
      <t>カンリ</t>
    </rPh>
    <rPh sb="4" eb="6">
      <t>コクド</t>
    </rPh>
    <rPh sb="6" eb="9">
      <t>ホゼンキョク</t>
    </rPh>
    <phoneticPr fontId="6"/>
  </si>
  <si>
    <t>（項）海岸事業費
　（大事項）海岸事業に必要な経費</t>
  </si>
  <si>
    <t>低潮線の保全に要する経費</t>
    <rPh sb="0" eb="3">
      <t>テイチョウセン</t>
    </rPh>
    <rPh sb="4" eb="6">
      <t>ホゼン</t>
    </rPh>
    <rPh sb="7" eb="8">
      <t>ヨウ</t>
    </rPh>
    <rPh sb="10" eb="12">
      <t>ケイヒ</t>
    </rPh>
    <phoneticPr fontId="6"/>
  </si>
  <si>
    <t>平成23年度</t>
    <rPh sb="0" eb="2">
      <t>ヘイセイ</t>
    </rPh>
    <rPh sb="4" eb="6">
      <t>ネンド</t>
    </rPh>
    <phoneticPr fontId="6"/>
  </si>
  <si>
    <t>（項）海洋環境対策費
（大事項）海洋・沿岸域環境の保全等の推進に必要な経費</t>
  </si>
  <si>
    <t>船舶油濁損害対策</t>
    <rPh sb="0" eb="2">
      <t>センパク</t>
    </rPh>
    <rPh sb="2" eb="4">
      <t>ユダク</t>
    </rPh>
    <rPh sb="4" eb="6">
      <t>ソンガイ</t>
    </rPh>
    <rPh sb="6" eb="8">
      <t>タイサク</t>
    </rPh>
    <phoneticPr fontId="11"/>
  </si>
  <si>
    <t>海事局</t>
    <rPh sb="0" eb="2">
      <t>カイジ</t>
    </rPh>
    <rPh sb="2" eb="3">
      <t>キョク</t>
    </rPh>
    <phoneticPr fontId="6"/>
  </si>
  <si>
    <t>（項）海洋環境対策費
　（大事項）海洋・沿岸域環境の保全等の推進に必要な経費
（項）地方運輸行政推進費
　（大事項）海洋・沿岸域環境の保全等の推進に必要な経費</t>
    <rPh sb="1" eb="2">
      <t>コウ</t>
    </rPh>
    <rPh sb="13" eb="14">
      <t>ダイ</t>
    </rPh>
    <rPh sb="14" eb="16">
      <t>ジコウ</t>
    </rPh>
    <rPh sb="40" eb="41">
      <t>コウ</t>
    </rPh>
    <rPh sb="54" eb="57">
      <t>ダイジコウ</t>
    </rPh>
    <phoneticPr fontId="6"/>
  </si>
  <si>
    <t>廃棄物埋立護岸等整備事業</t>
    <rPh sb="0" eb="3">
      <t>ハイキブツ</t>
    </rPh>
    <rPh sb="3" eb="5">
      <t>ウメタテ</t>
    </rPh>
    <rPh sb="5" eb="8">
      <t>ゴガンナド</t>
    </rPh>
    <rPh sb="8" eb="10">
      <t>セイビ</t>
    </rPh>
    <rPh sb="10" eb="12">
      <t>ジギョウ</t>
    </rPh>
    <phoneticPr fontId="16"/>
  </si>
  <si>
    <t>昭和48年度</t>
    <rPh sb="0" eb="2">
      <t>ショウワ</t>
    </rPh>
    <rPh sb="4" eb="6">
      <t>ネンド</t>
    </rPh>
    <phoneticPr fontId="6"/>
  </si>
  <si>
    <t>港湾局</t>
    <rPh sb="0" eb="2">
      <t>コウワン</t>
    </rPh>
    <rPh sb="2" eb="3">
      <t>キョク</t>
    </rPh>
    <phoneticPr fontId="6"/>
  </si>
  <si>
    <t>（項）港湾環境整備事業費
　（大事項）港湾環境整備事業に必要な経費</t>
    <rPh sb="1" eb="2">
      <t>コウ</t>
    </rPh>
    <rPh sb="3" eb="5">
      <t>コウワン</t>
    </rPh>
    <rPh sb="5" eb="7">
      <t>カンキョウ</t>
    </rPh>
    <rPh sb="7" eb="9">
      <t>セイビ</t>
    </rPh>
    <rPh sb="9" eb="11">
      <t>ジギョウ</t>
    </rPh>
    <rPh sb="11" eb="12">
      <t>ヒ</t>
    </rPh>
    <rPh sb="15" eb="16">
      <t>ダイ</t>
    </rPh>
    <rPh sb="16" eb="18">
      <t>ジコウ</t>
    </rPh>
    <rPh sb="19" eb="21">
      <t>コウワン</t>
    </rPh>
    <rPh sb="21" eb="23">
      <t>カンキョウ</t>
    </rPh>
    <rPh sb="23" eb="25">
      <t>セイビ</t>
    </rPh>
    <rPh sb="25" eb="27">
      <t>ジギョウ</t>
    </rPh>
    <rPh sb="28" eb="30">
      <t>ヒツヨウ</t>
    </rPh>
    <rPh sb="31" eb="33">
      <t>ケイヒ</t>
    </rPh>
    <phoneticPr fontId="6"/>
  </si>
  <si>
    <t>港湾公害防止対策事業</t>
    <rPh sb="0" eb="2">
      <t>コウワン</t>
    </rPh>
    <rPh sb="2" eb="4">
      <t>コウガイ</t>
    </rPh>
    <rPh sb="4" eb="6">
      <t>ボウシ</t>
    </rPh>
    <rPh sb="6" eb="8">
      <t>タイサク</t>
    </rPh>
    <rPh sb="8" eb="10">
      <t>ジギョウ</t>
    </rPh>
    <phoneticPr fontId="16"/>
  </si>
  <si>
    <t>昭和47年度</t>
    <rPh sb="0" eb="2">
      <t>ショウワ</t>
    </rPh>
    <rPh sb="4" eb="6">
      <t>ネンド</t>
    </rPh>
    <phoneticPr fontId="6"/>
  </si>
  <si>
    <t>海岸事業（直轄）</t>
    <rPh sb="0" eb="2">
      <t>カイガン</t>
    </rPh>
    <rPh sb="2" eb="4">
      <t>ジギョウ</t>
    </rPh>
    <rPh sb="5" eb="7">
      <t>チョッカツ</t>
    </rPh>
    <phoneticPr fontId="6"/>
  </si>
  <si>
    <t>（項）海岸事業費
　（大事項）海岸事業に必要な経費</t>
    <rPh sb="1" eb="2">
      <t>コウ</t>
    </rPh>
    <rPh sb="3" eb="5">
      <t>カイガン</t>
    </rPh>
    <rPh sb="5" eb="8">
      <t>ジギョウヒ</t>
    </rPh>
    <rPh sb="11" eb="12">
      <t>ダイ</t>
    </rPh>
    <rPh sb="12" eb="14">
      <t>ジコウ</t>
    </rPh>
    <rPh sb="15" eb="17">
      <t>カイガン</t>
    </rPh>
    <rPh sb="17" eb="19">
      <t>ジギョウ</t>
    </rPh>
    <rPh sb="20" eb="22">
      <t>ヒツヨウ</t>
    </rPh>
    <rPh sb="23" eb="25">
      <t>ケイヒ</t>
    </rPh>
    <phoneticPr fontId="6"/>
  </si>
  <si>
    <t>港湾区域における低潮線の保全に要する経費</t>
    <rPh sb="0" eb="2">
      <t>コウワン</t>
    </rPh>
    <rPh sb="2" eb="4">
      <t>クイキ</t>
    </rPh>
    <rPh sb="8" eb="10">
      <t>テイチョウ</t>
    </rPh>
    <rPh sb="10" eb="11">
      <t>セン</t>
    </rPh>
    <rPh sb="12" eb="14">
      <t>ホゼン</t>
    </rPh>
    <rPh sb="15" eb="16">
      <t>ヨウ</t>
    </rPh>
    <rPh sb="18" eb="20">
      <t>ケイヒ</t>
    </rPh>
    <phoneticPr fontId="6"/>
  </si>
  <si>
    <t>平成24年度</t>
    <rPh sb="0" eb="2">
      <t>ヘイセイ</t>
    </rPh>
    <rPh sb="4" eb="6">
      <t>ネンド</t>
    </rPh>
    <phoneticPr fontId="6"/>
  </si>
  <si>
    <t>港湾局</t>
    <rPh sb="0" eb="3">
      <t>コウワンキョク</t>
    </rPh>
    <phoneticPr fontId="6"/>
  </si>
  <si>
    <t>（項）海洋環境対策費
　（大事項）海洋・沿岸域環境の保全等の推進に必要な経費</t>
    <rPh sb="1" eb="2">
      <t>コウ</t>
    </rPh>
    <rPh sb="3" eb="5">
      <t>カイヨウ</t>
    </rPh>
    <rPh sb="5" eb="7">
      <t>カンキョウ</t>
    </rPh>
    <rPh sb="7" eb="9">
      <t>タイサク</t>
    </rPh>
    <rPh sb="9" eb="10">
      <t>ヒ</t>
    </rPh>
    <rPh sb="13" eb="14">
      <t>ダイ</t>
    </rPh>
    <rPh sb="14" eb="16">
      <t>ジコウ</t>
    </rPh>
    <rPh sb="17" eb="19">
      <t>カイヨウ</t>
    </rPh>
    <rPh sb="20" eb="22">
      <t>エンガン</t>
    </rPh>
    <rPh sb="22" eb="23">
      <t>イキ</t>
    </rPh>
    <rPh sb="23" eb="25">
      <t>カンキョウ</t>
    </rPh>
    <rPh sb="26" eb="28">
      <t>ホゼン</t>
    </rPh>
    <rPh sb="28" eb="29">
      <t>トウ</t>
    </rPh>
    <rPh sb="30" eb="32">
      <t>スイシン</t>
    </rPh>
    <rPh sb="33" eb="35">
      <t>ヒツヨウ</t>
    </rPh>
    <rPh sb="36" eb="38">
      <t>ケイヒ</t>
    </rPh>
    <phoneticPr fontId="6"/>
  </si>
  <si>
    <t>港湾機能を阻害しない洋上風力発電施設等の施工基準等の検討経費</t>
  </si>
  <si>
    <t>港湾局</t>
  </si>
  <si>
    <t>一般会計</t>
  </si>
  <si>
    <t>（項）海洋環境対策費
（大事項）海洋・沿岸域環境の保全等の推進に必要な経費</t>
    <rPh sb="12" eb="13">
      <t>ダイ</t>
    </rPh>
    <rPh sb="22" eb="24">
      <t>カンキョウ</t>
    </rPh>
    <phoneticPr fontId="6"/>
  </si>
  <si>
    <t>施策名：２-５　快適な道路環境等を創造する</t>
    <phoneticPr fontId="6"/>
  </si>
  <si>
    <t>道路事業（直轄・改築等）</t>
    <rPh sb="0" eb="2">
      <t>ドウロ</t>
    </rPh>
    <rPh sb="2" eb="4">
      <t>ジギョウ</t>
    </rPh>
    <rPh sb="5" eb="7">
      <t>チョッカツ</t>
    </rPh>
    <rPh sb="10" eb="11">
      <t>トウ</t>
    </rPh>
    <phoneticPr fontId="6"/>
  </si>
  <si>
    <t>昭和27年度</t>
    <rPh sb="0" eb="2">
      <t>ショウワ</t>
    </rPh>
    <rPh sb="4" eb="6">
      <t>ネンド</t>
    </rPh>
    <phoneticPr fontId="6"/>
  </si>
  <si>
    <t>道路局</t>
    <rPh sb="0" eb="3">
      <t>ドウロキョク</t>
    </rPh>
    <phoneticPr fontId="6"/>
  </si>
  <si>
    <t>（項）道路環境改善事業費
　（大事項）道路環境改善事業に必要な経費
（項）道路交通安全対策事業費
　（大事項）道路更新防災対策事業及び維持管理に必要な経費
　（大事項）道路交通安全対策事業に必要な経費
（項）地域連携道路事業費
　（大事項）地域連携道路事業に必要な経費
（項）道路交通円滑化事業費
　（大事項）道路交通円滑化事業に必要な経費</t>
    <rPh sb="35" eb="36">
      <t>コウ</t>
    </rPh>
    <rPh sb="51" eb="52">
      <t>ダイ</t>
    </rPh>
    <rPh sb="52" eb="54">
      <t>ジコウ</t>
    </rPh>
    <rPh sb="80" eb="81">
      <t>ダイ</t>
    </rPh>
    <rPh sb="81" eb="83">
      <t>ジコウ</t>
    </rPh>
    <rPh sb="102" eb="103">
      <t>コウ</t>
    </rPh>
    <rPh sb="116" eb="117">
      <t>ダイ</t>
    </rPh>
    <rPh sb="117" eb="119">
      <t>ジコウ</t>
    </rPh>
    <rPh sb="136" eb="137">
      <t>コウ</t>
    </rPh>
    <rPh sb="151" eb="152">
      <t>ダイ</t>
    </rPh>
    <rPh sb="152" eb="154">
      <t>ジコウ</t>
    </rPh>
    <phoneticPr fontId="6"/>
  </si>
  <si>
    <t>道路事業（直轄・無電柱化推進）</t>
    <rPh sb="0" eb="2">
      <t>ドウロ</t>
    </rPh>
    <rPh sb="2" eb="4">
      <t>ジギョウ</t>
    </rPh>
    <rPh sb="5" eb="7">
      <t>チョッカツ</t>
    </rPh>
    <rPh sb="8" eb="9">
      <t>ム</t>
    </rPh>
    <rPh sb="9" eb="11">
      <t>デンチュウ</t>
    </rPh>
    <rPh sb="11" eb="12">
      <t>カ</t>
    </rPh>
    <rPh sb="12" eb="14">
      <t>スイシン</t>
    </rPh>
    <phoneticPr fontId="6"/>
  </si>
  <si>
    <t>昭和61年度</t>
    <rPh sb="0" eb="2">
      <t>ショウワ</t>
    </rPh>
    <rPh sb="4" eb="6">
      <t>ネンド</t>
    </rPh>
    <phoneticPr fontId="6"/>
  </si>
  <si>
    <t>（項）道路環境等対策費
　（大事項）道路環境等対策に必要な経費</t>
    <rPh sb="1" eb="2">
      <t>コウ</t>
    </rPh>
    <rPh sb="3" eb="5">
      <t>ドウロ</t>
    </rPh>
    <rPh sb="5" eb="7">
      <t>カンキョウ</t>
    </rPh>
    <rPh sb="7" eb="8">
      <t>ナド</t>
    </rPh>
    <rPh sb="8" eb="11">
      <t>タイサクヒ</t>
    </rPh>
    <rPh sb="14" eb="15">
      <t>ダイ</t>
    </rPh>
    <rPh sb="15" eb="17">
      <t>ジコウ</t>
    </rPh>
    <rPh sb="18" eb="20">
      <t>ドウロ</t>
    </rPh>
    <rPh sb="20" eb="23">
      <t>カンキョウナド</t>
    </rPh>
    <rPh sb="23" eb="25">
      <t>タイサク</t>
    </rPh>
    <rPh sb="26" eb="28">
      <t>ヒツヨウ</t>
    </rPh>
    <rPh sb="29" eb="31">
      <t>ケイヒ</t>
    </rPh>
    <phoneticPr fontId="6"/>
  </si>
  <si>
    <t>無電柱化の浅層埋設を促進するための調査</t>
  </si>
  <si>
    <t>立体道路制度を推進するための調査検討業務</t>
  </si>
  <si>
    <t>平成14年度</t>
  </si>
  <si>
    <t>自動車局</t>
    <rPh sb="0" eb="3">
      <t>ジドウシャ</t>
    </rPh>
    <rPh sb="3" eb="4">
      <t>キョク</t>
    </rPh>
    <phoneticPr fontId="6"/>
  </si>
  <si>
    <t>（項）道路環境等対策費
　（大事項）道路環境等対策に必要な経費</t>
    <rPh sb="14" eb="15">
      <t>ダイ</t>
    </rPh>
    <phoneticPr fontId="6"/>
  </si>
  <si>
    <t>自動車安全特別会計自動車検査登録勘定</t>
    <rPh sb="0" eb="3">
      <t>ジドウシャ</t>
    </rPh>
    <rPh sb="3" eb="5">
      <t>アンゼン</t>
    </rPh>
    <rPh sb="5" eb="7">
      <t>トクベツ</t>
    </rPh>
    <rPh sb="7" eb="9">
      <t>カイケイ</t>
    </rPh>
    <rPh sb="9" eb="12">
      <t>ジドウシャ</t>
    </rPh>
    <rPh sb="12" eb="14">
      <t>ケンサ</t>
    </rPh>
    <rPh sb="14" eb="16">
      <t>トウロク</t>
    </rPh>
    <rPh sb="16" eb="18">
      <t>カンジョウ</t>
    </rPh>
    <phoneticPr fontId="6"/>
  </si>
  <si>
    <t>（項）業務取扱費
　（大事項）車両の環境対策に必要な経費</t>
    <rPh sb="11" eb="12">
      <t>ダイ</t>
    </rPh>
    <phoneticPr fontId="6"/>
  </si>
  <si>
    <t>トラック運送業の生産性向上促進事業</t>
    <rPh sb="4" eb="7">
      <t>ウンソウギョウ</t>
    </rPh>
    <rPh sb="8" eb="11">
      <t>セイサンセイ</t>
    </rPh>
    <rPh sb="11" eb="13">
      <t>コウジョウ</t>
    </rPh>
    <rPh sb="13" eb="15">
      <t>ソクシン</t>
    </rPh>
    <rPh sb="15" eb="17">
      <t>ジギョウ</t>
    </rPh>
    <phoneticPr fontId="6"/>
  </si>
  <si>
    <t>トラック運送業における働き方改革推進事業</t>
    <rPh sb="4" eb="7">
      <t>ウンソウギョウ</t>
    </rPh>
    <rPh sb="11" eb="12">
      <t>ハタラ</t>
    </rPh>
    <rPh sb="13" eb="14">
      <t>カタ</t>
    </rPh>
    <rPh sb="14" eb="16">
      <t>カイカク</t>
    </rPh>
    <rPh sb="16" eb="18">
      <t>スイシン</t>
    </rPh>
    <rPh sb="18" eb="20">
      <t>ジギョウ</t>
    </rPh>
    <phoneticPr fontId="6"/>
  </si>
  <si>
    <t>平成29年度</t>
  </si>
  <si>
    <t>施策名：２-６　水資源の確保、水源地域活性化等を推進する</t>
    <rPh sb="0" eb="2">
      <t>シサク</t>
    </rPh>
    <rPh sb="2" eb="3">
      <t>メイ</t>
    </rPh>
    <rPh sb="8" eb="9">
      <t>ミズ</t>
    </rPh>
    <rPh sb="9" eb="11">
      <t>シゲン</t>
    </rPh>
    <rPh sb="12" eb="14">
      <t>カクホ</t>
    </rPh>
    <rPh sb="15" eb="17">
      <t>スイゲン</t>
    </rPh>
    <rPh sb="17" eb="19">
      <t>チイキ</t>
    </rPh>
    <rPh sb="19" eb="22">
      <t>カッセイカ</t>
    </rPh>
    <rPh sb="22" eb="23">
      <t>トウ</t>
    </rPh>
    <rPh sb="24" eb="26">
      <t>スイシン</t>
    </rPh>
    <phoneticPr fontId="6"/>
  </si>
  <si>
    <t>地下水対策及び地下水保全管理調査等に要する経費</t>
    <rPh sb="0" eb="3">
      <t>チカスイ</t>
    </rPh>
    <rPh sb="3" eb="5">
      <t>タイサク</t>
    </rPh>
    <rPh sb="5" eb="6">
      <t>オヨ</t>
    </rPh>
    <rPh sb="7" eb="10">
      <t>チカスイ</t>
    </rPh>
    <rPh sb="10" eb="12">
      <t>ホゼン</t>
    </rPh>
    <rPh sb="12" eb="14">
      <t>カンリ</t>
    </rPh>
    <rPh sb="14" eb="16">
      <t>チョウサ</t>
    </rPh>
    <rPh sb="16" eb="17">
      <t>トウ</t>
    </rPh>
    <rPh sb="18" eb="19">
      <t>ヨウ</t>
    </rPh>
    <rPh sb="21" eb="23">
      <t>ケイヒ</t>
    </rPh>
    <phoneticPr fontId="6"/>
  </si>
  <si>
    <t>昭和49年度</t>
    <rPh sb="0" eb="2">
      <t>ショウワ</t>
    </rPh>
    <rPh sb="4" eb="6">
      <t>ネンド</t>
    </rPh>
    <phoneticPr fontId="6"/>
  </si>
  <si>
    <t>(項)水資源対策費
　(大事項)水資源確保等の推進に必要な経費</t>
  </si>
  <si>
    <t>大規模自然災害等の発生時における水利調整方策等検討経費</t>
    <rPh sb="0" eb="3">
      <t>ダイキボ</t>
    </rPh>
    <rPh sb="3" eb="5">
      <t>シゼン</t>
    </rPh>
    <rPh sb="5" eb="7">
      <t>サイガイ</t>
    </rPh>
    <rPh sb="7" eb="8">
      <t>トウ</t>
    </rPh>
    <rPh sb="9" eb="12">
      <t>ハッセイジ</t>
    </rPh>
    <rPh sb="16" eb="18">
      <t>スイリ</t>
    </rPh>
    <rPh sb="18" eb="20">
      <t>チョウセイ</t>
    </rPh>
    <rPh sb="20" eb="22">
      <t>ホウサク</t>
    </rPh>
    <rPh sb="22" eb="23">
      <t>トウ</t>
    </rPh>
    <rPh sb="23" eb="25">
      <t>ケントウ</t>
    </rPh>
    <rPh sb="25" eb="27">
      <t>ケイヒ</t>
    </rPh>
    <phoneticPr fontId="6"/>
  </si>
  <si>
    <t>（項）水資源対策費
　（大事項）水資源確保等の推進に必要な経費</t>
  </si>
  <si>
    <t>水資源開発事業</t>
    <rPh sb="0" eb="3">
      <t>ミズシゲン</t>
    </rPh>
    <rPh sb="3" eb="5">
      <t>カイハツ</t>
    </rPh>
    <rPh sb="5" eb="7">
      <t>ジギョウ</t>
    </rPh>
    <phoneticPr fontId="6"/>
  </si>
  <si>
    <t>昭和37年度</t>
    <rPh sb="0" eb="2">
      <t>ショウワ</t>
    </rPh>
    <rPh sb="4" eb="6">
      <t>ネンド</t>
    </rPh>
    <phoneticPr fontId="6"/>
  </si>
  <si>
    <t>水管理・国土保全局　水資源部</t>
    <rPh sb="0" eb="1">
      <t>ミズ</t>
    </rPh>
    <rPh sb="1" eb="3">
      <t>カンリ</t>
    </rPh>
    <rPh sb="4" eb="6">
      <t>コクド</t>
    </rPh>
    <rPh sb="6" eb="9">
      <t>ホゼンキョク</t>
    </rPh>
    <rPh sb="10" eb="13">
      <t>ミズシゲン</t>
    </rPh>
    <rPh sb="13" eb="14">
      <t>ブ</t>
    </rPh>
    <phoneticPr fontId="6"/>
  </si>
  <si>
    <t>（項）水資源開発事業費
　（大事項）水資源開発の促進に必要な経費
　（大事項）水資源確保を図るための水道施設整備に必要な経費
　（大事項）水資源確保を図るための工業用水道事業に必要な経費
　（大事項）水資源確保を図るための農業生産基盤整備事業に必要な経費</t>
    <rPh sb="1" eb="2">
      <t>コウ</t>
    </rPh>
    <rPh sb="3" eb="6">
      <t>ミズシゲン</t>
    </rPh>
    <rPh sb="6" eb="8">
      <t>カイハツ</t>
    </rPh>
    <rPh sb="8" eb="11">
      <t>ジギョウヒ</t>
    </rPh>
    <rPh sb="14" eb="15">
      <t>ダイ</t>
    </rPh>
    <rPh sb="15" eb="17">
      <t>ジコウ</t>
    </rPh>
    <rPh sb="18" eb="21">
      <t>ミズシゲン</t>
    </rPh>
    <rPh sb="21" eb="23">
      <t>カイハツ</t>
    </rPh>
    <rPh sb="24" eb="26">
      <t>ソクシン</t>
    </rPh>
    <rPh sb="27" eb="29">
      <t>ヒツヨウ</t>
    </rPh>
    <rPh sb="30" eb="32">
      <t>ケイヒ</t>
    </rPh>
    <rPh sb="35" eb="36">
      <t>ダイ</t>
    </rPh>
    <rPh sb="36" eb="38">
      <t>ジコウ</t>
    </rPh>
    <rPh sb="39" eb="42">
      <t>ミズシゲン</t>
    </rPh>
    <rPh sb="42" eb="44">
      <t>カクホ</t>
    </rPh>
    <rPh sb="45" eb="46">
      <t>ハカ</t>
    </rPh>
    <rPh sb="50" eb="52">
      <t>スイドウ</t>
    </rPh>
    <rPh sb="52" eb="54">
      <t>シセツ</t>
    </rPh>
    <rPh sb="54" eb="56">
      <t>セイビ</t>
    </rPh>
    <rPh sb="57" eb="59">
      <t>ヒツヨウ</t>
    </rPh>
    <rPh sb="60" eb="62">
      <t>ケイヒ</t>
    </rPh>
    <rPh sb="65" eb="66">
      <t>ダイ</t>
    </rPh>
    <rPh sb="66" eb="68">
      <t>ジコウ</t>
    </rPh>
    <rPh sb="69" eb="72">
      <t>ミズシゲン</t>
    </rPh>
    <rPh sb="72" eb="74">
      <t>カクホ</t>
    </rPh>
    <rPh sb="75" eb="76">
      <t>ハカ</t>
    </rPh>
    <rPh sb="80" eb="83">
      <t>コウギョウヨウ</t>
    </rPh>
    <rPh sb="83" eb="85">
      <t>スイドウ</t>
    </rPh>
    <rPh sb="85" eb="87">
      <t>ジギョウ</t>
    </rPh>
    <rPh sb="88" eb="90">
      <t>ヒツヨウ</t>
    </rPh>
    <rPh sb="91" eb="93">
      <t>ケイヒ</t>
    </rPh>
    <rPh sb="96" eb="97">
      <t>ダイ</t>
    </rPh>
    <rPh sb="97" eb="99">
      <t>ジコウ</t>
    </rPh>
    <phoneticPr fontId="6"/>
  </si>
  <si>
    <t>世界的水資源問題を踏まえた我が国の対応方策検討調査経費</t>
    <rPh sb="0" eb="3">
      <t>セカイテキ</t>
    </rPh>
    <rPh sb="3" eb="4">
      <t>ミズ</t>
    </rPh>
    <rPh sb="4" eb="6">
      <t>シゲン</t>
    </rPh>
    <rPh sb="6" eb="8">
      <t>モンダイ</t>
    </rPh>
    <rPh sb="9" eb="10">
      <t>フ</t>
    </rPh>
    <rPh sb="13" eb="14">
      <t>ワ</t>
    </rPh>
    <rPh sb="15" eb="16">
      <t>クニ</t>
    </rPh>
    <rPh sb="17" eb="19">
      <t>タイオウ</t>
    </rPh>
    <rPh sb="19" eb="21">
      <t>ホウサク</t>
    </rPh>
    <rPh sb="21" eb="23">
      <t>ケントウ</t>
    </rPh>
    <rPh sb="23" eb="25">
      <t>チョウサ</t>
    </rPh>
    <rPh sb="25" eb="27">
      <t>ケイヒ</t>
    </rPh>
    <phoneticPr fontId="8"/>
  </si>
  <si>
    <t>昭和60年度</t>
    <rPh sb="0" eb="2">
      <t>ショウワ</t>
    </rPh>
    <rPh sb="4" eb="6">
      <t>ネンド</t>
    </rPh>
    <phoneticPr fontId="6"/>
  </si>
  <si>
    <t>水管理・国土保全局　水資源部</t>
  </si>
  <si>
    <t>水管理・国土保全局　水資源部</t>
    <rPh sb="0" eb="1">
      <t>ミズ</t>
    </rPh>
    <rPh sb="1" eb="3">
      <t>カンリ</t>
    </rPh>
    <rPh sb="4" eb="6">
      <t>コクド</t>
    </rPh>
    <rPh sb="6" eb="8">
      <t>ホゼン</t>
    </rPh>
    <rPh sb="8" eb="9">
      <t>キョク</t>
    </rPh>
    <rPh sb="10" eb="13">
      <t>ミズシゲン</t>
    </rPh>
    <rPh sb="13" eb="14">
      <t>ブ</t>
    </rPh>
    <phoneticPr fontId="6"/>
  </si>
  <si>
    <t>水源地域対策基本問題調査費</t>
    <rPh sb="0" eb="4">
      <t>スイゲンチイキ</t>
    </rPh>
    <rPh sb="4" eb="6">
      <t>タイサク</t>
    </rPh>
    <rPh sb="6" eb="8">
      <t>キホン</t>
    </rPh>
    <rPh sb="8" eb="10">
      <t>モンダイ</t>
    </rPh>
    <rPh sb="10" eb="12">
      <t>チョウサ</t>
    </rPh>
    <rPh sb="12" eb="13">
      <t>ヒ</t>
    </rPh>
    <phoneticPr fontId="6"/>
  </si>
  <si>
    <t>平成4年度</t>
    <rPh sb="0" eb="2">
      <t>ヘイセイ</t>
    </rPh>
    <rPh sb="3" eb="5">
      <t>ネンド</t>
    </rPh>
    <phoneticPr fontId="6"/>
  </si>
  <si>
    <t>水資源の現状把握等に要する経費</t>
    <rPh sb="0" eb="1">
      <t>ミズ</t>
    </rPh>
    <rPh sb="1" eb="3">
      <t>シゲン</t>
    </rPh>
    <rPh sb="4" eb="6">
      <t>ゲンジョウ</t>
    </rPh>
    <rPh sb="6" eb="8">
      <t>ハアク</t>
    </rPh>
    <rPh sb="8" eb="9">
      <t>ナド</t>
    </rPh>
    <rPh sb="10" eb="11">
      <t>ヨウ</t>
    </rPh>
    <rPh sb="13" eb="15">
      <t>ケイヒ</t>
    </rPh>
    <phoneticPr fontId="8"/>
  </si>
  <si>
    <t>昭和50年度</t>
    <rPh sb="0" eb="2">
      <t>ショウワ</t>
    </rPh>
    <rPh sb="4" eb="6">
      <t>ネンド</t>
    </rPh>
    <phoneticPr fontId="6"/>
  </si>
  <si>
    <t>水資源の有効利用等の推進に関する調査経費</t>
    <rPh sb="0" eb="3">
      <t>ミズシゲン</t>
    </rPh>
    <rPh sb="4" eb="6">
      <t>ユウコウ</t>
    </rPh>
    <rPh sb="6" eb="8">
      <t>リヨウ</t>
    </rPh>
    <rPh sb="8" eb="9">
      <t>トウ</t>
    </rPh>
    <rPh sb="10" eb="12">
      <t>スイシン</t>
    </rPh>
    <rPh sb="13" eb="14">
      <t>カン</t>
    </rPh>
    <rPh sb="16" eb="18">
      <t>チョウサ</t>
    </rPh>
    <rPh sb="18" eb="20">
      <t>ケイヒ</t>
    </rPh>
    <phoneticPr fontId="6"/>
  </si>
  <si>
    <t>平成12年度</t>
    <rPh sb="0" eb="2">
      <t>ヘイセイ</t>
    </rPh>
    <rPh sb="4" eb="6">
      <t>ネンド</t>
    </rPh>
    <phoneticPr fontId="6"/>
  </si>
  <si>
    <t>気候変動への適応策検討経費</t>
  </si>
  <si>
    <t>施策名：２-７　良好で緑豊かな都市空間の形成、歴史的風土の再生等を推進する</t>
    <rPh sb="0" eb="2">
      <t>シサク</t>
    </rPh>
    <rPh sb="2" eb="3">
      <t>メイ</t>
    </rPh>
    <rPh sb="8" eb="10">
      <t>リョウコウ</t>
    </rPh>
    <rPh sb="11" eb="12">
      <t>ミドリ</t>
    </rPh>
    <rPh sb="12" eb="13">
      <t>ユタ</t>
    </rPh>
    <rPh sb="15" eb="19">
      <t>トシクウカン</t>
    </rPh>
    <rPh sb="20" eb="22">
      <t>ケイセイ</t>
    </rPh>
    <rPh sb="23" eb="26">
      <t>レキシテキ</t>
    </rPh>
    <rPh sb="26" eb="28">
      <t>フウド</t>
    </rPh>
    <rPh sb="29" eb="31">
      <t>サイセイ</t>
    </rPh>
    <rPh sb="31" eb="32">
      <t>トウ</t>
    </rPh>
    <rPh sb="33" eb="35">
      <t>スイシン</t>
    </rPh>
    <phoneticPr fontId="6"/>
  </si>
  <si>
    <t>国営公園等事業</t>
    <rPh sb="0" eb="2">
      <t>コクエイ</t>
    </rPh>
    <rPh sb="2" eb="4">
      <t>コウエン</t>
    </rPh>
    <rPh sb="4" eb="5">
      <t>トウ</t>
    </rPh>
    <rPh sb="5" eb="7">
      <t>ジギョウ</t>
    </rPh>
    <phoneticPr fontId="18"/>
  </si>
  <si>
    <t>都市局</t>
    <rPh sb="0" eb="3">
      <t>トシキョク</t>
    </rPh>
    <phoneticPr fontId="6"/>
  </si>
  <si>
    <t>（項）国営公園等事業費
　（大事項）良好で緑豊かな都市空間の形成等のための国営公園等事業に必要な経費</t>
    <rPh sb="45" eb="47">
      <t>ヒツヨウ</t>
    </rPh>
    <phoneticPr fontId="6"/>
  </si>
  <si>
    <t>都市公園防災事業</t>
    <rPh sb="0" eb="2">
      <t>トシ</t>
    </rPh>
    <rPh sb="2" eb="4">
      <t>コウエン</t>
    </rPh>
    <rPh sb="4" eb="6">
      <t>ボウサイ</t>
    </rPh>
    <rPh sb="6" eb="8">
      <t>ジギョウ</t>
    </rPh>
    <phoneticPr fontId="18"/>
  </si>
  <si>
    <t>平成11年度</t>
    <rPh sb="0" eb="2">
      <t>ヘイセイ</t>
    </rPh>
    <rPh sb="4" eb="6">
      <t>ネンド</t>
    </rPh>
    <phoneticPr fontId="6"/>
  </si>
  <si>
    <t>明日香村歴史的風土創造的活用事業交付金</t>
    <rPh sb="0" eb="4">
      <t>アスカムラ</t>
    </rPh>
    <rPh sb="4" eb="7">
      <t>レキシテキ</t>
    </rPh>
    <rPh sb="7" eb="9">
      <t>フウド</t>
    </rPh>
    <rPh sb="9" eb="12">
      <t>ソウゾウテキ</t>
    </rPh>
    <rPh sb="12" eb="14">
      <t>カツヨウ</t>
    </rPh>
    <rPh sb="14" eb="16">
      <t>ジギョウ</t>
    </rPh>
    <rPh sb="16" eb="19">
      <t>コウフキン</t>
    </rPh>
    <phoneticPr fontId="19"/>
  </si>
  <si>
    <t>（項）緑地環境対策費
　（大事項）緑地環境の保全等の対策に必要な経費</t>
    <rPh sb="13" eb="14">
      <t>ダイ</t>
    </rPh>
    <phoneticPr fontId="6"/>
  </si>
  <si>
    <t>施策名：２-８　良好な水環境・水辺空間の形成・水と緑のネットワークの形成、適正な汚水処理の確保、下水道資源の循環を推進する</t>
    <rPh sb="0" eb="2">
      <t>シサク</t>
    </rPh>
    <rPh sb="2" eb="3">
      <t>メイ</t>
    </rPh>
    <rPh sb="8" eb="10">
      <t>リョウコウ</t>
    </rPh>
    <rPh sb="11" eb="12">
      <t>ミズ</t>
    </rPh>
    <rPh sb="12" eb="14">
      <t>カンキョウ</t>
    </rPh>
    <rPh sb="15" eb="17">
      <t>ミズベ</t>
    </rPh>
    <rPh sb="17" eb="19">
      <t>クウカン</t>
    </rPh>
    <rPh sb="20" eb="22">
      <t>ケイセイ</t>
    </rPh>
    <rPh sb="23" eb="24">
      <t>ミズ</t>
    </rPh>
    <rPh sb="25" eb="26">
      <t>ミドリ</t>
    </rPh>
    <rPh sb="34" eb="36">
      <t>ケイセイ</t>
    </rPh>
    <rPh sb="37" eb="39">
      <t>テキセイ</t>
    </rPh>
    <rPh sb="40" eb="42">
      <t>オスイ</t>
    </rPh>
    <rPh sb="42" eb="44">
      <t>ショリ</t>
    </rPh>
    <rPh sb="45" eb="47">
      <t>カクホ</t>
    </rPh>
    <rPh sb="48" eb="51">
      <t>ゲスイドウ</t>
    </rPh>
    <rPh sb="51" eb="53">
      <t>シゲン</t>
    </rPh>
    <rPh sb="54" eb="56">
      <t>ジュンカン</t>
    </rPh>
    <rPh sb="57" eb="59">
      <t>スイシン</t>
    </rPh>
    <phoneticPr fontId="6"/>
  </si>
  <si>
    <t>国営公園等事業【057再掲】</t>
    <rPh sb="0" eb="2">
      <t>コクエイ</t>
    </rPh>
    <rPh sb="2" eb="4">
      <t>コウエン</t>
    </rPh>
    <rPh sb="4" eb="5">
      <t>トウ</t>
    </rPh>
    <rPh sb="5" eb="7">
      <t>ジギョウ</t>
    </rPh>
    <rPh sb="11" eb="13">
      <t>サイケイ</t>
    </rPh>
    <phoneticPr fontId="18"/>
  </si>
  <si>
    <t>河川改修事業</t>
    <rPh sb="0" eb="2">
      <t>カセン</t>
    </rPh>
    <rPh sb="2" eb="4">
      <t>カイシュウ</t>
    </rPh>
    <rPh sb="4" eb="6">
      <t>ジギョウ</t>
    </rPh>
    <phoneticPr fontId="6"/>
  </si>
  <si>
    <t>昭和元年度以前</t>
    <rPh sb="0" eb="2">
      <t>ショウワ</t>
    </rPh>
    <rPh sb="2" eb="5">
      <t>ガンネンド</t>
    </rPh>
    <rPh sb="5" eb="7">
      <t>イゼン</t>
    </rPh>
    <phoneticPr fontId="6"/>
  </si>
  <si>
    <t>（項）都市水環境整備事業費
　（大事項）都市水環境整備事業に必要な経費
（項）河川整備事業費
　（大事項）河川整備事業に必要な経費
（項）総合流域防災事業費
　（大事項）総合流域防災事業に必要な経費</t>
  </si>
  <si>
    <t>下水道事業</t>
    <rPh sb="0" eb="5">
      <t>ゲスイドウジギョウ</t>
    </rPh>
    <phoneticPr fontId="6"/>
  </si>
  <si>
    <t>昭和32年度</t>
    <rPh sb="0" eb="2">
      <t>ショウワ</t>
    </rPh>
    <rPh sb="4" eb="6">
      <t>ネンド</t>
    </rPh>
    <phoneticPr fontId="6"/>
  </si>
  <si>
    <t>(項)下水道事業費
　(大事項)適正な汚水処理の確保等のための下水道事業に必要な経費
(項)下水道防災事業費
　(大事項)下水道防災事業に必要な経費</t>
    <rPh sb="3" eb="6">
      <t>ゲスイドウ</t>
    </rPh>
    <rPh sb="6" eb="9">
      <t>ジギョウヒ</t>
    </rPh>
    <rPh sb="16" eb="18">
      <t>テキセイ</t>
    </rPh>
    <rPh sb="19" eb="21">
      <t>オスイ</t>
    </rPh>
    <rPh sb="21" eb="23">
      <t>ショリ</t>
    </rPh>
    <rPh sb="24" eb="26">
      <t>カクホ</t>
    </rPh>
    <rPh sb="26" eb="27">
      <t>トウ</t>
    </rPh>
    <rPh sb="31" eb="34">
      <t>ゲスイドウ</t>
    </rPh>
    <rPh sb="34" eb="36">
      <t>ジギョウ</t>
    </rPh>
    <rPh sb="37" eb="39">
      <t>ヒツヨウ</t>
    </rPh>
    <rPh sb="40" eb="42">
      <t>ケイヒ</t>
    </rPh>
    <rPh sb="49" eb="51">
      <t>ボウサイ</t>
    </rPh>
    <rPh sb="61" eb="64">
      <t>ゲスイドウ</t>
    </rPh>
    <rPh sb="64" eb="66">
      <t>ボウサイ</t>
    </rPh>
    <rPh sb="66" eb="68">
      <t>ジギョウ</t>
    </rPh>
    <phoneticPr fontId="6"/>
  </si>
  <si>
    <t>下水道リスク管理システムの運用経費</t>
    <rPh sb="0" eb="3">
      <t>ゲスイドウ</t>
    </rPh>
    <rPh sb="6" eb="8">
      <t>カンリ</t>
    </rPh>
    <rPh sb="13" eb="15">
      <t>ウンヨウ</t>
    </rPh>
    <rPh sb="15" eb="17">
      <t>ケイヒ</t>
    </rPh>
    <phoneticPr fontId="6"/>
  </si>
  <si>
    <t>平成13年度</t>
    <rPh sb="0" eb="2">
      <t>ヘイセイ</t>
    </rPh>
    <rPh sb="4" eb="6">
      <t>ネンド</t>
    </rPh>
    <phoneticPr fontId="6"/>
  </si>
  <si>
    <t>(項)水環境対策費
　(大事項)良好な水環境の形成等の推進に必要な経費</t>
  </si>
  <si>
    <t>下水道分野の水ビジネス国際展開経費</t>
    <rPh sb="0" eb="3">
      <t>ゲスイドウ</t>
    </rPh>
    <rPh sb="3" eb="5">
      <t>ブンヤ</t>
    </rPh>
    <rPh sb="6" eb="7">
      <t>ミズ</t>
    </rPh>
    <rPh sb="11" eb="13">
      <t>コクサイ</t>
    </rPh>
    <rPh sb="13" eb="15">
      <t>テンカイ</t>
    </rPh>
    <rPh sb="15" eb="17">
      <t>ケイヒ</t>
    </rPh>
    <phoneticPr fontId="6"/>
  </si>
  <si>
    <t>平成21年度</t>
    <rPh sb="0" eb="2">
      <t>ヘイセイ</t>
    </rPh>
    <rPh sb="4" eb="6">
      <t>ネンド</t>
    </rPh>
    <phoneticPr fontId="6"/>
  </si>
  <si>
    <t>施策名：３-９　地球温暖化防止等の環境の保全を行う</t>
    <rPh sb="0" eb="2">
      <t>シサク</t>
    </rPh>
    <rPh sb="2" eb="3">
      <t>メイ</t>
    </rPh>
    <rPh sb="8" eb="10">
      <t>チキュウ</t>
    </rPh>
    <rPh sb="10" eb="13">
      <t>オンダンカ</t>
    </rPh>
    <rPh sb="13" eb="15">
      <t>ボウシ</t>
    </rPh>
    <rPh sb="15" eb="16">
      <t>トウ</t>
    </rPh>
    <rPh sb="17" eb="19">
      <t>カンキョウ</t>
    </rPh>
    <rPh sb="20" eb="22">
      <t>ホゼン</t>
    </rPh>
    <rPh sb="23" eb="24">
      <t>オコナ</t>
    </rPh>
    <phoneticPr fontId="6"/>
  </si>
  <si>
    <t>社会資本分野における環境対策の推進</t>
    <rPh sb="0" eb="4">
      <t>シャカイシホン</t>
    </rPh>
    <rPh sb="4" eb="6">
      <t>ブンヤ</t>
    </rPh>
    <rPh sb="10" eb="12">
      <t>カンキョウ</t>
    </rPh>
    <rPh sb="12" eb="14">
      <t>タイサク</t>
    </rPh>
    <rPh sb="15" eb="17">
      <t>スイシン</t>
    </rPh>
    <phoneticPr fontId="6"/>
  </si>
  <si>
    <t>平成14年度</t>
    <rPh sb="0" eb="2">
      <t>ヘイセイ</t>
    </rPh>
    <rPh sb="4" eb="6">
      <t>ネンド</t>
    </rPh>
    <phoneticPr fontId="6"/>
  </si>
  <si>
    <t>総合政策局</t>
  </si>
  <si>
    <t>（項）地球温暖化防止等対策費
（大事項）地球温暖化防止等の環境の保全に必要な経費</t>
    <rPh sb="1" eb="2">
      <t>コウ</t>
    </rPh>
    <rPh sb="3" eb="5">
      <t>チキュウ</t>
    </rPh>
    <rPh sb="5" eb="8">
      <t>オンダンカ</t>
    </rPh>
    <rPh sb="8" eb="10">
      <t>ボウシ</t>
    </rPh>
    <rPh sb="10" eb="11">
      <t>トウ</t>
    </rPh>
    <rPh sb="11" eb="14">
      <t>タイサクヒ</t>
    </rPh>
    <rPh sb="16" eb="19">
      <t>ダイジコウ</t>
    </rPh>
    <rPh sb="20" eb="22">
      <t>チキュウ</t>
    </rPh>
    <rPh sb="22" eb="25">
      <t>オンダンカ</t>
    </rPh>
    <rPh sb="25" eb="27">
      <t>ボウシ</t>
    </rPh>
    <rPh sb="27" eb="28">
      <t>トウ</t>
    </rPh>
    <rPh sb="29" eb="31">
      <t>カンキョウ</t>
    </rPh>
    <rPh sb="32" eb="34">
      <t>ホゼン</t>
    </rPh>
    <rPh sb="35" eb="37">
      <t>ヒツヨウ</t>
    </rPh>
    <rPh sb="38" eb="40">
      <t>ケイヒ</t>
    </rPh>
    <phoneticPr fontId="6"/>
  </si>
  <si>
    <t>建設分野における循環型社会構築の推進</t>
    <rPh sb="0" eb="2">
      <t>ケンセツ</t>
    </rPh>
    <rPh sb="2" eb="4">
      <t>ブンヤ</t>
    </rPh>
    <rPh sb="8" eb="11">
      <t>ジュンカンガタ</t>
    </rPh>
    <rPh sb="11" eb="13">
      <t>シャカイ</t>
    </rPh>
    <rPh sb="13" eb="15">
      <t>コウチク</t>
    </rPh>
    <rPh sb="16" eb="18">
      <t>スイシン</t>
    </rPh>
    <phoneticPr fontId="6"/>
  </si>
  <si>
    <t>総合政策局</t>
    <rPh sb="0" eb="2">
      <t>ソウゴウ</t>
    </rPh>
    <rPh sb="2" eb="5">
      <t>セイサクキョク</t>
    </rPh>
    <phoneticPr fontId="6"/>
  </si>
  <si>
    <t>地球温暖化防止等の環境の保全</t>
  </si>
  <si>
    <t>平成12年度</t>
  </si>
  <si>
    <t>（項）地球温暖化防止等対策費
　（大事項）地球温暖化防止等の環境の保全に必要な経費
（項）地方運輸行政推進費
　（大事項）地球温暖化防止等の環境の保全に必要な経費</t>
  </si>
  <si>
    <t>モーダルシフト等推進事業</t>
  </si>
  <si>
    <t>平成23年度</t>
  </si>
  <si>
    <t>都市局地球環境問題等総合調査等経費</t>
    <rPh sb="0" eb="2">
      <t>トシ</t>
    </rPh>
    <rPh sb="2" eb="3">
      <t>キョク</t>
    </rPh>
    <rPh sb="3" eb="5">
      <t>チキュウ</t>
    </rPh>
    <rPh sb="5" eb="7">
      <t>カンキョウ</t>
    </rPh>
    <rPh sb="7" eb="10">
      <t>モンダイナド</t>
    </rPh>
    <rPh sb="10" eb="12">
      <t>ソウゴウ</t>
    </rPh>
    <rPh sb="12" eb="14">
      <t>チョウサ</t>
    </rPh>
    <rPh sb="14" eb="15">
      <t>トウ</t>
    </rPh>
    <rPh sb="15" eb="17">
      <t>ケイヒ</t>
    </rPh>
    <phoneticPr fontId="19"/>
  </si>
  <si>
    <t>（項）地球温暖化防止等対策費
　（大事項）地球温暖化防止等の環境の保全に必要な経費</t>
  </si>
  <si>
    <t>下水処理場における総合バイオマス利活用検討経費</t>
  </si>
  <si>
    <t>（項）地球温暖化防止等対策費
　（大事項）地球温暖化防止等の環境の保全に必要な経費</t>
    <rPh sb="1" eb="2">
      <t>コウ</t>
    </rPh>
    <rPh sb="17" eb="19">
      <t>ダイジ</t>
    </rPh>
    <rPh sb="19" eb="20">
      <t>コウ</t>
    </rPh>
    <phoneticPr fontId="6"/>
  </si>
  <si>
    <t>住宅・建築物環境対策検討経費</t>
    <rPh sb="0" eb="2">
      <t>ジュウタク</t>
    </rPh>
    <rPh sb="3" eb="6">
      <t>ケンチクブツ</t>
    </rPh>
    <rPh sb="6" eb="8">
      <t>カンキョウ</t>
    </rPh>
    <rPh sb="8" eb="10">
      <t>タイサク</t>
    </rPh>
    <rPh sb="10" eb="12">
      <t>ケントウ</t>
    </rPh>
    <rPh sb="12" eb="14">
      <t>ケイヒ</t>
    </rPh>
    <phoneticPr fontId="6"/>
  </si>
  <si>
    <t>（項）地球温暖化防止等対策費
　（大事項）地球温暖化防止等の環境の保全に必要な経費</t>
    <rPh sb="3" eb="5">
      <t>チキュウ</t>
    </rPh>
    <rPh sb="5" eb="8">
      <t>オンダンカ</t>
    </rPh>
    <rPh sb="8" eb="10">
      <t>ボウシ</t>
    </rPh>
    <rPh sb="10" eb="11">
      <t>トウ</t>
    </rPh>
    <rPh sb="11" eb="14">
      <t>タイサクヒ</t>
    </rPh>
    <rPh sb="21" eb="23">
      <t>チキュウ</t>
    </rPh>
    <rPh sb="23" eb="26">
      <t>オンダンカ</t>
    </rPh>
    <rPh sb="26" eb="28">
      <t>ボウシ</t>
    </rPh>
    <rPh sb="28" eb="29">
      <t>トウ</t>
    </rPh>
    <rPh sb="30" eb="32">
      <t>カンキョウ</t>
    </rPh>
    <rPh sb="33" eb="35">
      <t>ホゼン</t>
    </rPh>
    <rPh sb="36" eb="38">
      <t>ヒツヨウ</t>
    </rPh>
    <rPh sb="39" eb="41">
      <t>ケイヒ</t>
    </rPh>
    <phoneticPr fontId="6"/>
  </si>
  <si>
    <t>環境・ストック活用推進事業</t>
    <rPh sb="0" eb="2">
      <t>カンキョウ</t>
    </rPh>
    <rPh sb="7" eb="9">
      <t>カツヨウ</t>
    </rPh>
    <rPh sb="9" eb="11">
      <t>スイシン</t>
    </rPh>
    <rPh sb="11" eb="13">
      <t>ジギョウ</t>
    </rPh>
    <phoneticPr fontId="6"/>
  </si>
  <si>
    <t>省エネ住宅に関するポイント制度</t>
    <rPh sb="0" eb="1">
      <t>ショウ</t>
    </rPh>
    <rPh sb="3" eb="5">
      <t>ジュウタク</t>
    </rPh>
    <rPh sb="6" eb="7">
      <t>カン</t>
    </rPh>
    <rPh sb="13" eb="15">
      <t>セイド</t>
    </rPh>
    <phoneticPr fontId="6"/>
  </si>
  <si>
    <t>海運からの温室効果ガス等環境負荷低減に関する総合対策</t>
    <rPh sb="0" eb="2">
      <t>カイウン</t>
    </rPh>
    <rPh sb="5" eb="7">
      <t>オンシツ</t>
    </rPh>
    <rPh sb="7" eb="9">
      <t>コウカ</t>
    </rPh>
    <rPh sb="11" eb="12">
      <t>トウ</t>
    </rPh>
    <rPh sb="12" eb="14">
      <t>カンキョウ</t>
    </rPh>
    <rPh sb="14" eb="16">
      <t>フカ</t>
    </rPh>
    <rPh sb="16" eb="18">
      <t>テイゲン</t>
    </rPh>
    <rPh sb="19" eb="20">
      <t>カン</t>
    </rPh>
    <rPh sb="22" eb="24">
      <t>ソウゴウ</t>
    </rPh>
    <rPh sb="24" eb="26">
      <t>タイサク</t>
    </rPh>
    <phoneticPr fontId="6"/>
  </si>
  <si>
    <t>海事局</t>
    <rPh sb="0" eb="3">
      <t>カイジキョク</t>
    </rPh>
    <phoneticPr fontId="6"/>
  </si>
  <si>
    <r>
      <t>（項）地球温暖化防止等対策費
　（大事項）地球温暖化防</t>
    </r>
    <r>
      <rPr>
        <sz val="9"/>
        <rFont val="ＭＳ Ｐゴシック"/>
        <family val="3"/>
        <charset val="128"/>
      </rPr>
      <t>止等の環境の保全に必要な経費</t>
    </r>
    <rPh sb="1" eb="2">
      <t>コウ</t>
    </rPh>
    <rPh sb="17" eb="20">
      <t>ダイジコウ</t>
    </rPh>
    <rPh sb="27" eb="28">
      <t>ト</t>
    </rPh>
    <rPh sb="28" eb="29">
      <t>トウ</t>
    </rPh>
    <rPh sb="30" eb="32">
      <t>カンキョウ</t>
    </rPh>
    <rPh sb="33" eb="35">
      <t>ホゼン</t>
    </rPh>
    <phoneticPr fontId="6"/>
  </si>
  <si>
    <t>船舶による環境汚染防止のための総合対策</t>
    <rPh sb="0" eb="2">
      <t>センパク</t>
    </rPh>
    <rPh sb="5" eb="7">
      <t>カンキョウ</t>
    </rPh>
    <rPh sb="7" eb="9">
      <t>オセン</t>
    </rPh>
    <rPh sb="9" eb="11">
      <t>ボウシ</t>
    </rPh>
    <rPh sb="15" eb="17">
      <t>ソウゴウ</t>
    </rPh>
    <rPh sb="17" eb="19">
      <t>タイサク</t>
    </rPh>
    <phoneticPr fontId="6"/>
  </si>
  <si>
    <t>（項）地球温暖化防止等対策費
　（大事項）地球温暖化防止対策の技術開発に必要な経費</t>
    <rPh sb="1" eb="2">
      <t>コウ</t>
    </rPh>
    <rPh sb="17" eb="20">
      <t>ダイジコウ</t>
    </rPh>
    <phoneticPr fontId="6"/>
  </si>
  <si>
    <t>施策名：４-１０　自然災害による被害を軽減するため、気象情報等の提供及び観測・通信体制を充実する</t>
    <rPh sb="0" eb="2">
      <t>シサク</t>
    </rPh>
    <rPh sb="2" eb="3">
      <t>メイ</t>
    </rPh>
    <rPh sb="9" eb="11">
      <t>シゼン</t>
    </rPh>
    <rPh sb="11" eb="13">
      <t>サイガイ</t>
    </rPh>
    <rPh sb="16" eb="18">
      <t>ヒガイ</t>
    </rPh>
    <rPh sb="19" eb="21">
      <t>ケイゲン</t>
    </rPh>
    <rPh sb="26" eb="28">
      <t>キショウ</t>
    </rPh>
    <rPh sb="28" eb="31">
      <t>ジョウホウナド</t>
    </rPh>
    <rPh sb="32" eb="34">
      <t>テイキョウ</t>
    </rPh>
    <rPh sb="34" eb="35">
      <t>オヨ</t>
    </rPh>
    <rPh sb="36" eb="38">
      <t>カンソク</t>
    </rPh>
    <rPh sb="39" eb="41">
      <t>ツウシン</t>
    </rPh>
    <rPh sb="41" eb="43">
      <t>タイセイ</t>
    </rPh>
    <rPh sb="44" eb="46">
      <t>ジュウジツ</t>
    </rPh>
    <phoneticPr fontId="6"/>
  </si>
  <si>
    <t>（項）災害情報整備推進費
　（大事項）災害時における情報伝達手段等の整備に必要な経費</t>
  </si>
  <si>
    <t>地殻変動等調査経費</t>
  </si>
  <si>
    <t>昭和42年度</t>
  </si>
  <si>
    <t>国土地理院</t>
  </si>
  <si>
    <t>防災地理調査経費</t>
  </si>
  <si>
    <t>平成20年度</t>
  </si>
  <si>
    <t>測量用航空機運航経費</t>
  </si>
  <si>
    <t>平成22年度</t>
  </si>
  <si>
    <t>予報業務</t>
    <rPh sb="0" eb="2">
      <t>ヨホウ</t>
    </rPh>
    <rPh sb="2" eb="4">
      <t>ギョウム</t>
    </rPh>
    <phoneticPr fontId="16"/>
  </si>
  <si>
    <t>昭和31年度</t>
    <rPh sb="0" eb="2">
      <t>ショウワ</t>
    </rPh>
    <rPh sb="4" eb="6">
      <t>ネンド</t>
    </rPh>
    <phoneticPr fontId="6"/>
  </si>
  <si>
    <t>気象庁</t>
    <rPh sb="0" eb="3">
      <t>キショウチョウ</t>
    </rPh>
    <phoneticPr fontId="6"/>
  </si>
  <si>
    <t>(項）観測予報等業務費
（事項）自然災害による被害を軽減するための気象情報の充実に必要な経費</t>
    <rPh sb="1" eb="2">
      <t>コウ</t>
    </rPh>
    <rPh sb="3" eb="5">
      <t>カンソク</t>
    </rPh>
    <rPh sb="5" eb="7">
      <t>ヨホウ</t>
    </rPh>
    <rPh sb="7" eb="8">
      <t>トウ</t>
    </rPh>
    <rPh sb="8" eb="11">
      <t>ギョウムヒ</t>
    </rPh>
    <rPh sb="13" eb="15">
      <t>ジコウ</t>
    </rPh>
    <rPh sb="16" eb="18">
      <t>シゼン</t>
    </rPh>
    <rPh sb="18" eb="20">
      <t>サイガイ</t>
    </rPh>
    <rPh sb="23" eb="25">
      <t>ヒガイ</t>
    </rPh>
    <rPh sb="26" eb="28">
      <t>ケイゲン</t>
    </rPh>
    <rPh sb="33" eb="35">
      <t>キショウ</t>
    </rPh>
    <rPh sb="35" eb="37">
      <t>ジョウホウ</t>
    </rPh>
    <rPh sb="38" eb="40">
      <t>ジュウジツ</t>
    </rPh>
    <rPh sb="41" eb="43">
      <t>ヒツヨウ</t>
    </rPh>
    <rPh sb="44" eb="46">
      <t>ケイヒ</t>
    </rPh>
    <phoneticPr fontId="6"/>
  </si>
  <si>
    <t>気象データ交換業務</t>
    <rPh sb="0" eb="2">
      <t>キショウ</t>
    </rPh>
    <rPh sb="5" eb="7">
      <t>コウカン</t>
    </rPh>
    <rPh sb="7" eb="9">
      <t>ギョウム</t>
    </rPh>
    <phoneticPr fontId="16"/>
  </si>
  <si>
    <t>数値予報業務</t>
    <rPh sb="0" eb="2">
      <t>スウチ</t>
    </rPh>
    <rPh sb="2" eb="4">
      <t>ヨホウ</t>
    </rPh>
    <rPh sb="4" eb="6">
      <t>ギョウム</t>
    </rPh>
    <phoneticPr fontId="16"/>
  </si>
  <si>
    <t>昭和34年度</t>
    <rPh sb="0" eb="2">
      <t>ショウワ</t>
    </rPh>
    <rPh sb="4" eb="6">
      <t>ネンド</t>
    </rPh>
    <phoneticPr fontId="6"/>
  </si>
  <si>
    <t>アメダス観測</t>
    <rPh sb="4" eb="6">
      <t>カンソク</t>
    </rPh>
    <phoneticPr fontId="16"/>
  </si>
  <si>
    <t>気象レーダー観測</t>
    <rPh sb="0" eb="2">
      <t>キショウ</t>
    </rPh>
    <rPh sb="6" eb="8">
      <t>カンソク</t>
    </rPh>
    <phoneticPr fontId="16"/>
  </si>
  <si>
    <t>地磁気観測</t>
    <rPh sb="0" eb="3">
      <t>チジキ</t>
    </rPh>
    <rPh sb="3" eb="5">
      <t>カンソク</t>
    </rPh>
    <phoneticPr fontId="16"/>
  </si>
  <si>
    <t>気象測器検定</t>
    <rPh sb="0" eb="2">
      <t>キショウ</t>
    </rPh>
    <rPh sb="2" eb="4">
      <t>ソッキ</t>
    </rPh>
    <rPh sb="4" eb="6">
      <t>ケンテイ</t>
    </rPh>
    <phoneticPr fontId="16"/>
  </si>
  <si>
    <t>防災情報提供センター</t>
    <phoneticPr fontId="6"/>
  </si>
  <si>
    <t>高層気象観測</t>
    <rPh sb="0" eb="2">
      <t>コウソウ</t>
    </rPh>
    <rPh sb="2" eb="4">
      <t>キショウ</t>
    </rPh>
    <rPh sb="4" eb="6">
      <t>カンソク</t>
    </rPh>
    <phoneticPr fontId="16"/>
  </si>
  <si>
    <t>地震津波観測</t>
    <rPh sb="0" eb="2">
      <t>ジシン</t>
    </rPh>
    <rPh sb="2" eb="4">
      <t>ツナミ</t>
    </rPh>
    <rPh sb="4" eb="6">
      <t>カンソク</t>
    </rPh>
    <phoneticPr fontId="16"/>
  </si>
  <si>
    <t>地殻観測</t>
    <rPh sb="0" eb="2">
      <t>チカク</t>
    </rPh>
    <rPh sb="2" eb="4">
      <t>カンソク</t>
    </rPh>
    <phoneticPr fontId="16"/>
  </si>
  <si>
    <t>火山観測</t>
    <rPh sb="0" eb="2">
      <t>カザン</t>
    </rPh>
    <rPh sb="2" eb="4">
      <t>カンソク</t>
    </rPh>
    <phoneticPr fontId="16"/>
  </si>
  <si>
    <t>(項）観測予報等業務費
（事項）自然災害による被害を軽減するための気象情報の充実に必要な経費
（項）気象官署施設費
（事項）気象官署施設整備に必要な経費</t>
    <rPh sb="1" eb="2">
      <t>コウ</t>
    </rPh>
    <rPh sb="3" eb="5">
      <t>カンソク</t>
    </rPh>
    <rPh sb="5" eb="7">
      <t>ヨホウ</t>
    </rPh>
    <rPh sb="7" eb="8">
      <t>トウ</t>
    </rPh>
    <rPh sb="8" eb="11">
      <t>ギョウムヒ</t>
    </rPh>
    <rPh sb="13" eb="15">
      <t>ジコウ</t>
    </rPh>
    <rPh sb="16" eb="18">
      <t>シゼン</t>
    </rPh>
    <rPh sb="18" eb="20">
      <t>サイガイ</t>
    </rPh>
    <rPh sb="23" eb="25">
      <t>ヒガイ</t>
    </rPh>
    <rPh sb="26" eb="28">
      <t>ケイゲン</t>
    </rPh>
    <rPh sb="33" eb="35">
      <t>キショウ</t>
    </rPh>
    <rPh sb="35" eb="37">
      <t>ジョウホウ</t>
    </rPh>
    <rPh sb="38" eb="40">
      <t>ジュウジツ</t>
    </rPh>
    <rPh sb="41" eb="43">
      <t>ヒツヨウ</t>
    </rPh>
    <rPh sb="44" eb="46">
      <t>ケイヒ</t>
    </rPh>
    <phoneticPr fontId="6"/>
  </si>
  <si>
    <t>海洋環境観測</t>
    <rPh sb="0" eb="2">
      <t>カイヨウ</t>
    </rPh>
    <rPh sb="2" eb="4">
      <t>カンキョウ</t>
    </rPh>
    <rPh sb="4" eb="6">
      <t>カンソク</t>
    </rPh>
    <phoneticPr fontId="16"/>
  </si>
  <si>
    <t>波浪観測</t>
    <rPh sb="0" eb="2">
      <t>ハロウ</t>
    </rPh>
    <rPh sb="2" eb="4">
      <t>カンソク</t>
    </rPh>
    <phoneticPr fontId="16"/>
  </si>
  <si>
    <t>昭和31年度</t>
    <phoneticPr fontId="6"/>
  </si>
  <si>
    <t>高潮高波対策業務</t>
    <rPh sb="0" eb="2">
      <t>タカシオ</t>
    </rPh>
    <rPh sb="2" eb="4">
      <t>タカナミ</t>
    </rPh>
    <rPh sb="4" eb="6">
      <t>タイサク</t>
    </rPh>
    <rPh sb="6" eb="8">
      <t>ギョウム</t>
    </rPh>
    <phoneticPr fontId="16"/>
  </si>
  <si>
    <t>小笠原諸島気象業務</t>
    <rPh sb="0" eb="3">
      <t>オガサワラ</t>
    </rPh>
    <rPh sb="3" eb="5">
      <t>ショトウ</t>
    </rPh>
    <rPh sb="5" eb="7">
      <t>キショウ</t>
    </rPh>
    <rPh sb="7" eb="9">
      <t>ギョウム</t>
    </rPh>
    <phoneticPr fontId="16"/>
  </si>
  <si>
    <t>昭和43年度</t>
    <phoneticPr fontId="6"/>
  </si>
  <si>
    <t>大気バックグランド汚染観測</t>
    <rPh sb="0" eb="2">
      <t>タイキ</t>
    </rPh>
    <rPh sb="9" eb="11">
      <t>オセン</t>
    </rPh>
    <rPh sb="11" eb="13">
      <t>カンソク</t>
    </rPh>
    <phoneticPr fontId="16"/>
  </si>
  <si>
    <t>昭和50年度</t>
    <phoneticPr fontId="6"/>
  </si>
  <si>
    <t>オゾン層・紫外線観測</t>
    <rPh sb="3" eb="4">
      <t>ソウ</t>
    </rPh>
    <rPh sb="5" eb="7">
      <t>シガイ</t>
    </rPh>
    <rPh sb="7" eb="8">
      <t>セン</t>
    </rPh>
    <rPh sb="8" eb="10">
      <t>カンソク</t>
    </rPh>
    <phoneticPr fontId="16"/>
  </si>
  <si>
    <t>昭和42年度</t>
    <phoneticPr fontId="6"/>
  </si>
  <si>
    <t>日射観測</t>
    <rPh sb="0" eb="2">
      <t>ニッシャ</t>
    </rPh>
    <rPh sb="2" eb="4">
      <t>カンソク</t>
    </rPh>
    <phoneticPr fontId="16"/>
  </si>
  <si>
    <t>温室効果ガスデータ管理業務</t>
    <rPh sb="0" eb="2">
      <t>オンシツ</t>
    </rPh>
    <rPh sb="2" eb="4">
      <t>コウカ</t>
    </rPh>
    <rPh sb="9" eb="11">
      <t>カンリ</t>
    </rPh>
    <rPh sb="11" eb="13">
      <t>ギョウム</t>
    </rPh>
    <phoneticPr fontId="16"/>
  </si>
  <si>
    <t>平成2年度</t>
    <rPh sb="0" eb="2">
      <t>ヘイセイ</t>
    </rPh>
    <rPh sb="3" eb="5">
      <t>ネンド</t>
    </rPh>
    <phoneticPr fontId="6"/>
  </si>
  <si>
    <t>気候・海洋情報処理業務</t>
    <rPh sb="0" eb="2">
      <t>キコウ</t>
    </rPh>
    <rPh sb="3" eb="5">
      <t>カイヨウ</t>
    </rPh>
    <rPh sb="5" eb="7">
      <t>ジョウホウ</t>
    </rPh>
    <rPh sb="7" eb="9">
      <t>ショリ</t>
    </rPh>
    <rPh sb="9" eb="11">
      <t>ギョウム</t>
    </rPh>
    <phoneticPr fontId="16"/>
  </si>
  <si>
    <t>異常気象情報センター</t>
    <rPh sb="0" eb="2">
      <t>イジョウ</t>
    </rPh>
    <rPh sb="2" eb="4">
      <t>キショウ</t>
    </rPh>
    <rPh sb="4" eb="6">
      <t>ジョウホウ</t>
    </rPh>
    <phoneticPr fontId="16"/>
  </si>
  <si>
    <t>気候変動対策業務</t>
    <rPh sb="0" eb="2">
      <t>キコウ</t>
    </rPh>
    <rPh sb="2" eb="4">
      <t>ヘンドウ</t>
    </rPh>
    <rPh sb="4" eb="6">
      <t>タイサク</t>
    </rPh>
    <rPh sb="6" eb="8">
      <t>ギョウム</t>
    </rPh>
    <phoneticPr fontId="16"/>
  </si>
  <si>
    <t>昭和56年度</t>
    <phoneticPr fontId="6"/>
  </si>
  <si>
    <t>静止気象衛星運用業務</t>
    <rPh sb="0" eb="2">
      <t>セイシ</t>
    </rPh>
    <rPh sb="2" eb="4">
      <t>キショウ</t>
    </rPh>
    <rPh sb="4" eb="6">
      <t>エイセイ</t>
    </rPh>
    <rPh sb="6" eb="8">
      <t>ウンヨウ</t>
    </rPh>
    <rPh sb="8" eb="10">
      <t>ギョウム</t>
    </rPh>
    <phoneticPr fontId="16"/>
  </si>
  <si>
    <t>昭和52年度</t>
    <rPh sb="0" eb="2">
      <t>ショウワ</t>
    </rPh>
    <rPh sb="4" eb="6">
      <t>ネンド</t>
    </rPh>
    <phoneticPr fontId="6"/>
  </si>
  <si>
    <t>(項）観測予報等業務費
（事項）静止気象衛星業務に必要な経費
(項）観測予報等業務費
（事項）自然災害による被害を軽減するための気象情報の充実に必要な経費</t>
    <rPh sb="1" eb="2">
      <t>コウ</t>
    </rPh>
    <rPh sb="3" eb="5">
      <t>カンソク</t>
    </rPh>
    <rPh sb="5" eb="7">
      <t>ヨホウ</t>
    </rPh>
    <rPh sb="7" eb="8">
      <t>トウ</t>
    </rPh>
    <rPh sb="8" eb="11">
      <t>ギョウムヒ</t>
    </rPh>
    <rPh sb="13" eb="15">
      <t>ジコウ</t>
    </rPh>
    <rPh sb="16" eb="18">
      <t>セイシ</t>
    </rPh>
    <rPh sb="18" eb="20">
      <t>キショウ</t>
    </rPh>
    <rPh sb="20" eb="22">
      <t>エイセイ</t>
    </rPh>
    <rPh sb="22" eb="24">
      <t>ギョウム</t>
    </rPh>
    <rPh sb="25" eb="27">
      <t>ヒツヨウ</t>
    </rPh>
    <rPh sb="28" eb="30">
      <t>ケイヒ</t>
    </rPh>
    <phoneticPr fontId="6"/>
  </si>
  <si>
    <t>国際機関への分担金・拠出金</t>
    <rPh sb="0" eb="2">
      <t>コクサイ</t>
    </rPh>
    <rPh sb="2" eb="4">
      <t>キカン</t>
    </rPh>
    <rPh sb="6" eb="9">
      <t>ブンタンキン</t>
    </rPh>
    <rPh sb="10" eb="12">
      <t>キョシュツ</t>
    </rPh>
    <rPh sb="12" eb="13">
      <t>キン</t>
    </rPh>
    <phoneticPr fontId="16"/>
  </si>
  <si>
    <t>平成２６年度対象</t>
  </si>
  <si>
    <t>施策名：４-１１　住宅・市街地の防災性を向上する</t>
    <rPh sb="0" eb="2">
      <t>シサク</t>
    </rPh>
    <rPh sb="2" eb="3">
      <t>メイ</t>
    </rPh>
    <rPh sb="9" eb="11">
      <t>ジュウタク</t>
    </rPh>
    <rPh sb="12" eb="15">
      <t>シガイチ</t>
    </rPh>
    <rPh sb="16" eb="18">
      <t>ボウサイ</t>
    </rPh>
    <rPh sb="18" eb="19">
      <t>セイ</t>
    </rPh>
    <rPh sb="20" eb="22">
      <t>コウジョウ</t>
    </rPh>
    <phoneticPr fontId="6"/>
  </si>
  <si>
    <t>都市安全確保促進事業</t>
    <rPh sb="0" eb="2">
      <t>トシ</t>
    </rPh>
    <rPh sb="2" eb="4">
      <t>アンゼン</t>
    </rPh>
    <rPh sb="4" eb="6">
      <t>カクホ</t>
    </rPh>
    <rPh sb="6" eb="8">
      <t>ソクシン</t>
    </rPh>
    <rPh sb="8" eb="10">
      <t>ジギョウ</t>
    </rPh>
    <phoneticPr fontId="6"/>
  </si>
  <si>
    <t>（項）住宅・市街地防災対策費
　（大事項）住宅・市街地の防災性の向上に必要な経費</t>
    <rPh sb="1" eb="2">
      <t>コウ</t>
    </rPh>
    <rPh sb="3" eb="5">
      <t>ジュウタク</t>
    </rPh>
    <rPh sb="6" eb="9">
      <t>シガイチ</t>
    </rPh>
    <rPh sb="9" eb="11">
      <t>ボウサイ</t>
    </rPh>
    <rPh sb="11" eb="14">
      <t>タイサクヒ</t>
    </rPh>
    <rPh sb="17" eb="19">
      <t>ダイジ</t>
    </rPh>
    <rPh sb="19" eb="20">
      <t>コウ</t>
    </rPh>
    <rPh sb="21" eb="23">
      <t>ジュウタク</t>
    </rPh>
    <rPh sb="24" eb="27">
      <t>シガイチ</t>
    </rPh>
    <rPh sb="28" eb="31">
      <t>ボウサイセイ</t>
    </rPh>
    <rPh sb="32" eb="34">
      <t>コウジョウ</t>
    </rPh>
    <rPh sb="35" eb="37">
      <t>ヒツヨウ</t>
    </rPh>
    <rPh sb="38" eb="40">
      <t>ケイヒ</t>
    </rPh>
    <phoneticPr fontId="6"/>
  </si>
  <si>
    <t>地下街防災推進事業</t>
    <rPh sb="0" eb="3">
      <t>チカガイ</t>
    </rPh>
    <rPh sb="3" eb="5">
      <t>ボウサイ</t>
    </rPh>
    <rPh sb="5" eb="7">
      <t>スイシン</t>
    </rPh>
    <rPh sb="7" eb="9">
      <t>ジギョウ</t>
    </rPh>
    <phoneticPr fontId="6"/>
  </si>
  <si>
    <t>（項）市街地防災事業費
　（大事項）市街地防災事業に必要な経費</t>
    <rPh sb="1" eb="2">
      <t>コウ</t>
    </rPh>
    <rPh sb="3" eb="6">
      <t>シガイチ</t>
    </rPh>
    <rPh sb="6" eb="8">
      <t>ボウサイ</t>
    </rPh>
    <rPh sb="8" eb="11">
      <t>ジギョウヒ</t>
    </rPh>
    <rPh sb="14" eb="16">
      <t>ダイジ</t>
    </rPh>
    <rPh sb="16" eb="17">
      <t>コウ</t>
    </rPh>
    <rPh sb="18" eb="21">
      <t>シガイチ</t>
    </rPh>
    <rPh sb="21" eb="23">
      <t>ボウサイ</t>
    </rPh>
    <rPh sb="23" eb="25">
      <t>ジギョウ</t>
    </rPh>
    <rPh sb="26" eb="28">
      <t>ヒツヨウ</t>
    </rPh>
    <rPh sb="29" eb="31">
      <t>ケイヒ</t>
    </rPh>
    <phoneticPr fontId="6"/>
  </si>
  <si>
    <t>都市局市街地防災推進費</t>
    <rPh sb="0" eb="2">
      <t>トシ</t>
    </rPh>
    <rPh sb="2" eb="3">
      <t>キョク</t>
    </rPh>
    <rPh sb="3" eb="6">
      <t>シガイチ</t>
    </rPh>
    <rPh sb="6" eb="8">
      <t>ボウサイ</t>
    </rPh>
    <rPh sb="8" eb="10">
      <t>スイシン</t>
    </rPh>
    <rPh sb="10" eb="11">
      <t>ヒ</t>
    </rPh>
    <phoneticPr fontId="6"/>
  </si>
  <si>
    <t>都市局</t>
    <rPh sb="0" eb="2">
      <t>トシ</t>
    </rPh>
    <rPh sb="2" eb="3">
      <t>キョク</t>
    </rPh>
    <phoneticPr fontId="6"/>
  </si>
  <si>
    <t>（項）住宅・市街地防災対策費
　（大事項）住宅・市街地の防災性の向上に必要な経費</t>
  </si>
  <si>
    <t>災害時業務継続地区整備緊急促進事業</t>
    <rPh sb="0" eb="2">
      <t>サイガイ</t>
    </rPh>
    <rPh sb="2" eb="3">
      <t>ジ</t>
    </rPh>
    <rPh sb="3" eb="5">
      <t>ギョウム</t>
    </rPh>
    <rPh sb="5" eb="7">
      <t>ケイゾク</t>
    </rPh>
    <rPh sb="7" eb="9">
      <t>チク</t>
    </rPh>
    <rPh sb="9" eb="11">
      <t>セイビ</t>
    </rPh>
    <rPh sb="11" eb="13">
      <t>キンキュウ</t>
    </rPh>
    <rPh sb="13" eb="15">
      <t>ソクシン</t>
    </rPh>
    <rPh sb="15" eb="17">
      <t>ジギョウ</t>
    </rPh>
    <phoneticPr fontId="6"/>
  </si>
  <si>
    <t>（項）住宅・市街地防災対策費
　（大事項）住宅・市街地の防災性の向上に必要な経費</t>
    <rPh sb="1" eb="2">
      <t>コウ</t>
    </rPh>
    <rPh sb="3" eb="5">
      <t>ジュウタク</t>
    </rPh>
    <rPh sb="6" eb="9">
      <t>シガイチ</t>
    </rPh>
    <rPh sb="9" eb="11">
      <t>ボウサイ</t>
    </rPh>
    <rPh sb="11" eb="14">
      <t>タイサクヒ</t>
    </rPh>
    <rPh sb="17" eb="18">
      <t>ダイ</t>
    </rPh>
    <rPh sb="18" eb="20">
      <t>ジコウ</t>
    </rPh>
    <rPh sb="21" eb="23">
      <t>ジュウタク</t>
    </rPh>
    <rPh sb="24" eb="27">
      <t>シガイチ</t>
    </rPh>
    <rPh sb="28" eb="31">
      <t>ボウサイセイ</t>
    </rPh>
    <rPh sb="32" eb="34">
      <t>コウジョウ</t>
    </rPh>
    <rPh sb="35" eb="37">
      <t>ヒツヨウ</t>
    </rPh>
    <rPh sb="38" eb="40">
      <t>ケイヒ</t>
    </rPh>
    <phoneticPr fontId="6"/>
  </si>
  <si>
    <t>下水道事業運営人材育成支援事業委託費</t>
    <rPh sb="0" eb="3">
      <t>ゲスイドウ</t>
    </rPh>
    <rPh sb="3" eb="5">
      <t>ジギョウ</t>
    </rPh>
    <rPh sb="5" eb="7">
      <t>ウンエイ</t>
    </rPh>
    <rPh sb="7" eb="9">
      <t>ジンザイ</t>
    </rPh>
    <rPh sb="9" eb="11">
      <t>イクセイ</t>
    </rPh>
    <rPh sb="11" eb="13">
      <t>シエン</t>
    </rPh>
    <rPh sb="13" eb="15">
      <t>ジギョウ</t>
    </rPh>
    <rPh sb="15" eb="18">
      <t>イタクヒ</t>
    </rPh>
    <phoneticPr fontId="6"/>
  </si>
  <si>
    <t>内水浸水被害に対するソフト・自助を含めた減災対策に関する検討経費</t>
  </si>
  <si>
    <t>（項）住宅・市街地防災対策費
　（大事項）住宅・市街地の防災性の向上に必要な経費</t>
    <rPh sb="1" eb="2">
      <t>コウ</t>
    </rPh>
    <rPh sb="17" eb="19">
      <t>ダイジ</t>
    </rPh>
    <rPh sb="19" eb="20">
      <t>コウ</t>
    </rPh>
    <phoneticPr fontId="6"/>
  </si>
  <si>
    <t>住宅市街地総合整備促進等事業</t>
  </si>
  <si>
    <t>平成6年度</t>
    <rPh sb="0" eb="2">
      <t>ヘイセイ</t>
    </rPh>
    <rPh sb="3" eb="5">
      <t>ネンド</t>
    </rPh>
    <phoneticPr fontId="6"/>
  </si>
  <si>
    <t>（項）住宅防災事業費
　（大事項）住宅防災事業に必要な経費</t>
    <rPh sb="1" eb="2">
      <t>コウ</t>
    </rPh>
    <rPh sb="3" eb="5">
      <t>ジュウタク</t>
    </rPh>
    <rPh sb="5" eb="7">
      <t>ボウサイ</t>
    </rPh>
    <rPh sb="7" eb="10">
      <t>ジギョウヒ</t>
    </rPh>
    <rPh sb="13" eb="14">
      <t>ダイ</t>
    </rPh>
    <rPh sb="14" eb="16">
      <t>ジコウ</t>
    </rPh>
    <rPh sb="17" eb="19">
      <t>ジュウタク</t>
    </rPh>
    <rPh sb="19" eb="21">
      <t>ボウサイ</t>
    </rPh>
    <rPh sb="21" eb="23">
      <t>ジギョウ</t>
    </rPh>
    <rPh sb="24" eb="26">
      <t>ヒツヨウ</t>
    </rPh>
    <rPh sb="27" eb="29">
      <t>ケイヒ</t>
    </rPh>
    <phoneticPr fontId="6"/>
  </si>
  <si>
    <t>密集市街地総合防災事業</t>
    <rPh sb="0" eb="2">
      <t>ミッシュウ</t>
    </rPh>
    <rPh sb="2" eb="5">
      <t>シガイチ</t>
    </rPh>
    <rPh sb="5" eb="7">
      <t>ソウゴウ</t>
    </rPh>
    <rPh sb="7" eb="9">
      <t>ボウサイ</t>
    </rPh>
    <rPh sb="9" eb="11">
      <t>ジギョウ</t>
    </rPh>
    <phoneticPr fontId="6"/>
  </si>
  <si>
    <t>空き家対策総合支援事業</t>
    <rPh sb="0" eb="1">
      <t>ア</t>
    </rPh>
    <rPh sb="2" eb="3">
      <t>ヤ</t>
    </rPh>
    <rPh sb="3" eb="5">
      <t>タイサク</t>
    </rPh>
    <rPh sb="5" eb="7">
      <t>ソウゴウ</t>
    </rPh>
    <rPh sb="7" eb="9">
      <t>シエン</t>
    </rPh>
    <rPh sb="9" eb="11">
      <t>ジギョウ</t>
    </rPh>
    <phoneticPr fontId="6"/>
  </si>
  <si>
    <t>平成３２年度</t>
    <rPh sb="0" eb="2">
      <t>ヘイセイ</t>
    </rPh>
    <rPh sb="4" eb="6">
      <t>ネンド</t>
    </rPh>
    <phoneticPr fontId="6"/>
  </si>
  <si>
    <t>地域居住機能再生推進事業</t>
    <rPh sb="0" eb="2">
      <t>チイキ</t>
    </rPh>
    <rPh sb="2" eb="4">
      <t>キョジュウ</t>
    </rPh>
    <rPh sb="4" eb="6">
      <t>キノウ</t>
    </rPh>
    <rPh sb="6" eb="8">
      <t>サイセイ</t>
    </rPh>
    <rPh sb="8" eb="10">
      <t>スイシン</t>
    </rPh>
    <rPh sb="10" eb="12">
      <t>ジギョウ</t>
    </rPh>
    <phoneticPr fontId="6"/>
  </si>
  <si>
    <t>耐震対策緊急促進事業</t>
    <rPh sb="0" eb="2">
      <t>タイシン</t>
    </rPh>
    <rPh sb="2" eb="4">
      <t>タイサク</t>
    </rPh>
    <rPh sb="4" eb="6">
      <t>キンキュウ</t>
    </rPh>
    <rPh sb="6" eb="8">
      <t>ソクシン</t>
    </rPh>
    <rPh sb="8" eb="10">
      <t>ジギョウ</t>
    </rPh>
    <phoneticPr fontId="6"/>
  </si>
  <si>
    <t>スマートウェルネス住宅等推進事業</t>
    <rPh sb="9" eb="12">
      <t>ジュウタクトウ</t>
    </rPh>
    <rPh sb="12" eb="14">
      <t>スイシン</t>
    </rPh>
    <rPh sb="14" eb="16">
      <t>ジギョウ</t>
    </rPh>
    <phoneticPr fontId="6"/>
  </si>
  <si>
    <t>災害時拠点強靱化緊急促進事業</t>
  </si>
  <si>
    <t>（項）住宅防災事業費
　（大事項）住宅防災事業に必要な経費</t>
  </si>
  <si>
    <t>地域型住宅グリーン化事業</t>
    <rPh sb="0" eb="3">
      <t>チイキガタ</t>
    </rPh>
    <rPh sb="3" eb="5">
      <t>ジュウタク</t>
    </rPh>
    <rPh sb="9" eb="10">
      <t>カ</t>
    </rPh>
    <rPh sb="10" eb="12">
      <t>ジギョウ</t>
    </rPh>
    <phoneticPr fontId="6"/>
  </si>
  <si>
    <t>長期優良住宅化リフォーム推進事業</t>
  </si>
  <si>
    <t>施策名：４-１２　水害・土砂災害の防止・減災を推進する</t>
    <rPh sb="0" eb="2">
      <t>シサク</t>
    </rPh>
    <rPh sb="2" eb="3">
      <t>メイ</t>
    </rPh>
    <rPh sb="9" eb="11">
      <t>スイガイ</t>
    </rPh>
    <rPh sb="12" eb="14">
      <t>ドシャ</t>
    </rPh>
    <rPh sb="14" eb="16">
      <t>サイガイ</t>
    </rPh>
    <rPh sb="17" eb="19">
      <t>ボウシ</t>
    </rPh>
    <rPh sb="20" eb="22">
      <t>ゲンサイ</t>
    </rPh>
    <rPh sb="23" eb="25">
      <t>スイシン</t>
    </rPh>
    <phoneticPr fontId="6"/>
  </si>
  <si>
    <t>災害対策等緊急事業</t>
    <rPh sb="0" eb="2">
      <t>サイガイ</t>
    </rPh>
    <rPh sb="2" eb="5">
      <t>タイサクナド</t>
    </rPh>
    <rPh sb="5" eb="7">
      <t>キンキュウ</t>
    </rPh>
    <rPh sb="7" eb="9">
      <t>ジギョウ</t>
    </rPh>
    <phoneticPr fontId="6"/>
  </si>
  <si>
    <t>平成17年度</t>
    <rPh sb="0" eb="2">
      <t>ヘイセイ</t>
    </rPh>
    <rPh sb="4" eb="6">
      <t>ネンド</t>
    </rPh>
    <phoneticPr fontId="6"/>
  </si>
  <si>
    <t>国土政策局</t>
    <rPh sb="0" eb="2">
      <t>コクド</t>
    </rPh>
    <rPh sb="2" eb="4">
      <t>セイサク</t>
    </rPh>
    <rPh sb="4" eb="5">
      <t>キョク</t>
    </rPh>
    <phoneticPr fontId="6"/>
  </si>
  <si>
    <t>（項）災害対策等緊急事業推進費
　（大事項）災害対策等緊急事業の推進に必要な経費</t>
    <rPh sb="1" eb="2">
      <t>コウ</t>
    </rPh>
    <rPh sb="3" eb="5">
      <t>サイガイ</t>
    </rPh>
    <rPh sb="5" eb="7">
      <t>タイサク</t>
    </rPh>
    <rPh sb="7" eb="8">
      <t>ナド</t>
    </rPh>
    <rPh sb="8" eb="10">
      <t>キンキュウ</t>
    </rPh>
    <rPh sb="10" eb="12">
      <t>ジギョウ</t>
    </rPh>
    <rPh sb="12" eb="14">
      <t>スイシン</t>
    </rPh>
    <rPh sb="14" eb="15">
      <t>ヒ</t>
    </rPh>
    <rPh sb="18" eb="20">
      <t>ダイジ</t>
    </rPh>
    <rPh sb="20" eb="21">
      <t>コウ</t>
    </rPh>
    <rPh sb="22" eb="24">
      <t>サイガイ</t>
    </rPh>
    <rPh sb="24" eb="26">
      <t>タイサク</t>
    </rPh>
    <rPh sb="26" eb="27">
      <t>ナド</t>
    </rPh>
    <rPh sb="27" eb="29">
      <t>キンキュウ</t>
    </rPh>
    <rPh sb="29" eb="31">
      <t>ジギョウ</t>
    </rPh>
    <rPh sb="32" eb="34">
      <t>スイシン</t>
    </rPh>
    <rPh sb="35" eb="37">
      <t>ヒツヨウ</t>
    </rPh>
    <rPh sb="38" eb="40">
      <t>ケイヒ</t>
    </rPh>
    <phoneticPr fontId="6"/>
  </si>
  <si>
    <t>河川改修事業（補助・床上浸水対策特別緊急事業）</t>
    <rPh sb="0" eb="2">
      <t>カセン</t>
    </rPh>
    <rPh sb="2" eb="4">
      <t>カイシュウ</t>
    </rPh>
    <rPh sb="4" eb="6">
      <t>ジギョウ</t>
    </rPh>
    <rPh sb="7" eb="9">
      <t>ホジョ</t>
    </rPh>
    <rPh sb="10" eb="12">
      <t>ユカウエ</t>
    </rPh>
    <rPh sb="12" eb="14">
      <t>シンスイ</t>
    </rPh>
    <rPh sb="14" eb="16">
      <t>タイサク</t>
    </rPh>
    <rPh sb="16" eb="18">
      <t>トクベツ</t>
    </rPh>
    <rPh sb="18" eb="20">
      <t>キンキュウ</t>
    </rPh>
    <rPh sb="20" eb="22">
      <t>ジギョウ</t>
    </rPh>
    <phoneticPr fontId="6"/>
  </si>
  <si>
    <t>平成7年度</t>
    <rPh sb="0" eb="2">
      <t>ヘイセイ</t>
    </rPh>
    <rPh sb="3" eb="5">
      <t>ネンド</t>
    </rPh>
    <phoneticPr fontId="6"/>
  </si>
  <si>
    <t>（項）河川整備事業費
　（大事項）河川整備事業に必要な経費</t>
    <rPh sb="1" eb="2">
      <t>コウ</t>
    </rPh>
    <rPh sb="3" eb="5">
      <t>カセン</t>
    </rPh>
    <rPh sb="5" eb="7">
      <t>セイビ</t>
    </rPh>
    <rPh sb="7" eb="10">
      <t>ジギョウヒ</t>
    </rPh>
    <rPh sb="13" eb="15">
      <t>ダイジ</t>
    </rPh>
    <rPh sb="15" eb="16">
      <t>コウ</t>
    </rPh>
    <rPh sb="17" eb="19">
      <t>カセン</t>
    </rPh>
    <rPh sb="19" eb="21">
      <t>セイビ</t>
    </rPh>
    <rPh sb="21" eb="23">
      <t>ジギョウ</t>
    </rPh>
    <rPh sb="24" eb="26">
      <t>ヒツヨウ</t>
    </rPh>
    <rPh sb="27" eb="29">
      <t>ケイヒ</t>
    </rPh>
    <phoneticPr fontId="6"/>
  </si>
  <si>
    <t>ダム建設事業</t>
    <rPh sb="2" eb="4">
      <t>ケンセツ</t>
    </rPh>
    <rPh sb="4" eb="6">
      <t>ジギョウ</t>
    </rPh>
    <phoneticPr fontId="6"/>
  </si>
  <si>
    <t>昭和25年度
（直轄）
昭和15年度
（補助）</t>
    <rPh sb="0" eb="2">
      <t>ショウワ</t>
    </rPh>
    <rPh sb="4" eb="6">
      <t>ネンド</t>
    </rPh>
    <rPh sb="8" eb="10">
      <t>チョッカツ</t>
    </rPh>
    <rPh sb="12" eb="14">
      <t>ショウワ</t>
    </rPh>
    <rPh sb="16" eb="18">
      <t>ネンド</t>
    </rPh>
    <rPh sb="20" eb="22">
      <t>ホジョ</t>
    </rPh>
    <phoneticPr fontId="6"/>
  </si>
  <si>
    <t>（項）河川整備事業費
　（大事項）河川整備事業に必要な経費
（項）多目的ダム建設事業費
　（大事項）多目的ダム建設事業に必要な経費
（項）電気事業者等工事費負担金還付金
　（大事項）電気事業者等工事費負担金の還付に必要な経費</t>
  </si>
  <si>
    <t>河川・ダムの維持管理事業</t>
    <rPh sb="0" eb="2">
      <t>カセン</t>
    </rPh>
    <rPh sb="6" eb="8">
      <t>イジ</t>
    </rPh>
    <rPh sb="8" eb="10">
      <t>カンリ</t>
    </rPh>
    <rPh sb="10" eb="12">
      <t>ジギョウ</t>
    </rPh>
    <phoneticPr fontId="6"/>
  </si>
  <si>
    <t>砂防事業</t>
    <rPh sb="0" eb="2">
      <t>サボウ</t>
    </rPh>
    <rPh sb="2" eb="4">
      <t>ジギョウ</t>
    </rPh>
    <phoneticPr fontId="6"/>
  </si>
  <si>
    <t>（項）砂防事業費
　（大事項）砂防事業に必要な経費
（項）総合流域防災事業費
　（大事項）総合流域防災事業に必要な経費</t>
  </si>
  <si>
    <t>砂防管理事業</t>
  </si>
  <si>
    <t>（項）砂防事業費
　（大事項）砂防事業に必要な経費</t>
  </si>
  <si>
    <t>地すべり対策事業</t>
    <rPh sb="0" eb="1">
      <t>ジ</t>
    </rPh>
    <rPh sb="4" eb="6">
      <t>タイサク</t>
    </rPh>
    <rPh sb="6" eb="8">
      <t>ジギョウ</t>
    </rPh>
    <phoneticPr fontId="6"/>
  </si>
  <si>
    <t>急傾斜地崩壊対策事業</t>
    <rPh sb="0" eb="4">
      <t>キュウケイシャチ</t>
    </rPh>
    <rPh sb="4" eb="6">
      <t>ホウカイ</t>
    </rPh>
    <rPh sb="6" eb="8">
      <t>タイサク</t>
    </rPh>
    <rPh sb="8" eb="10">
      <t>ジギョウ</t>
    </rPh>
    <phoneticPr fontId="6"/>
  </si>
  <si>
    <t>昭和42年度</t>
    <rPh sb="0" eb="2">
      <t>ショウワ</t>
    </rPh>
    <rPh sb="4" eb="6">
      <t>ネンド</t>
    </rPh>
    <phoneticPr fontId="6"/>
  </si>
  <si>
    <t>（項）急傾斜地崩壊対策等事業費
　（大事項）急傾斜地崩壊対策等事業に必要な経費</t>
  </si>
  <si>
    <t>河川・海岸等復興関連事業（水管理・国土保全局所管）（東日本大震災関連）</t>
    <rPh sb="0" eb="2">
      <t>カセン</t>
    </rPh>
    <rPh sb="3" eb="6">
      <t>カイガントウ</t>
    </rPh>
    <rPh sb="6" eb="8">
      <t>フッコウ</t>
    </rPh>
    <rPh sb="8" eb="10">
      <t>カンレン</t>
    </rPh>
    <rPh sb="10" eb="12">
      <t>ジギョウ</t>
    </rPh>
    <rPh sb="13" eb="14">
      <t>ミズ</t>
    </rPh>
    <rPh sb="14" eb="16">
      <t>カンリ</t>
    </rPh>
    <rPh sb="17" eb="19">
      <t>コクド</t>
    </rPh>
    <rPh sb="19" eb="22">
      <t>ホゼンキョク</t>
    </rPh>
    <rPh sb="22" eb="24">
      <t>ショカン</t>
    </rPh>
    <rPh sb="26" eb="27">
      <t>ヒガシ</t>
    </rPh>
    <rPh sb="27" eb="29">
      <t>ニホン</t>
    </rPh>
    <rPh sb="29" eb="30">
      <t>ダイ</t>
    </rPh>
    <rPh sb="30" eb="32">
      <t>シンサイ</t>
    </rPh>
    <rPh sb="32" eb="34">
      <t>カンレン</t>
    </rPh>
    <phoneticPr fontId="6"/>
  </si>
  <si>
    <t>東日本大震災復興特別会計</t>
    <rPh sb="0" eb="3">
      <t>ヒガシニホン</t>
    </rPh>
    <rPh sb="3" eb="6">
      <t>ダイシンサイ</t>
    </rPh>
    <rPh sb="6" eb="8">
      <t>フッコウ</t>
    </rPh>
    <rPh sb="8" eb="10">
      <t>トクベツ</t>
    </rPh>
    <rPh sb="10" eb="12">
      <t>カイケイ</t>
    </rPh>
    <phoneticPr fontId="6"/>
  </si>
  <si>
    <t>（項）河川整備事業費
　（大事項）河川整備事業に必要な経費</t>
  </si>
  <si>
    <t>水害等統計作成経費</t>
    <rPh sb="0" eb="2">
      <t>スイガイ</t>
    </rPh>
    <rPh sb="2" eb="3">
      <t>トウ</t>
    </rPh>
    <rPh sb="3" eb="5">
      <t>トウケイ</t>
    </rPh>
    <rPh sb="5" eb="7">
      <t>サクセイ</t>
    </rPh>
    <rPh sb="7" eb="9">
      <t>ケイヒ</t>
    </rPh>
    <phoneticPr fontId="6"/>
  </si>
  <si>
    <t>昭和36年度</t>
    <rPh sb="0" eb="2">
      <t>ショウワ</t>
    </rPh>
    <rPh sb="4" eb="6">
      <t>ネンド</t>
    </rPh>
    <phoneticPr fontId="6"/>
  </si>
  <si>
    <t>（項)水害・土砂災害対策費
　(大事項)水害・土砂災害の防止・減災の推進に必要な経費</t>
    <rPh sb="40" eb="42">
      <t>ケイヒ</t>
    </rPh>
    <phoneticPr fontId="6"/>
  </si>
  <si>
    <t>洪水予報施設運営に必要な経費</t>
    <rPh sb="0" eb="2">
      <t>コウズイ</t>
    </rPh>
    <rPh sb="2" eb="4">
      <t>ヨホウ</t>
    </rPh>
    <rPh sb="4" eb="6">
      <t>シセツ</t>
    </rPh>
    <rPh sb="6" eb="8">
      <t>ウンエイ</t>
    </rPh>
    <rPh sb="9" eb="11">
      <t>ヒツヨウ</t>
    </rPh>
    <rPh sb="12" eb="14">
      <t>ケイヒ</t>
    </rPh>
    <phoneticPr fontId="6"/>
  </si>
  <si>
    <t>昭和25年度</t>
    <rPh sb="0" eb="2">
      <t>ショウワ</t>
    </rPh>
    <rPh sb="4" eb="6">
      <t>ネンド</t>
    </rPh>
    <phoneticPr fontId="6"/>
  </si>
  <si>
    <t>河川水理調査に必要な経費</t>
    <rPh sb="0" eb="2">
      <t>カセン</t>
    </rPh>
    <rPh sb="2" eb="4">
      <t>スイリ</t>
    </rPh>
    <rPh sb="4" eb="6">
      <t>チョウサ</t>
    </rPh>
    <rPh sb="7" eb="9">
      <t>ヒツヨウ</t>
    </rPh>
    <rPh sb="10" eb="12">
      <t>ケイヒ</t>
    </rPh>
    <phoneticPr fontId="6"/>
  </si>
  <si>
    <t>昭和26年度</t>
    <rPh sb="0" eb="2">
      <t>ショウワ</t>
    </rPh>
    <rPh sb="4" eb="6">
      <t>ネンド</t>
    </rPh>
    <phoneticPr fontId="6"/>
  </si>
  <si>
    <t>河川水理調査観測所施設経費</t>
    <rPh sb="0" eb="2">
      <t>カセン</t>
    </rPh>
    <rPh sb="2" eb="4">
      <t>スイリ</t>
    </rPh>
    <rPh sb="4" eb="6">
      <t>チョウサ</t>
    </rPh>
    <rPh sb="6" eb="9">
      <t>カンソクジョ</t>
    </rPh>
    <rPh sb="9" eb="11">
      <t>シセツ</t>
    </rPh>
    <rPh sb="11" eb="13">
      <t>ケイヒ</t>
    </rPh>
    <phoneticPr fontId="6"/>
  </si>
  <si>
    <t>（項)河川管理施設整備費
　(大事項)河川管理施設整備に必要な経費</t>
    <rPh sb="1" eb="2">
      <t>コウ</t>
    </rPh>
    <rPh sb="3" eb="5">
      <t>カセン</t>
    </rPh>
    <rPh sb="5" eb="7">
      <t>カンリ</t>
    </rPh>
    <rPh sb="7" eb="9">
      <t>シセツ</t>
    </rPh>
    <rPh sb="9" eb="12">
      <t>セイビヒ</t>
    </rPh>
    <rPh sb="15" eb="16">
      <t>ダイ</t>
    </rPh>
    <rPh sb="16" eb="18">
      <t>ジコウ</t>
    </rPh>
    <rPh sb="19" eb="21">
      <t>カセン</t>
    </rPh>
    <rPh sb="21" eb="23">
      <t>カンリ</t>
    </rPh>
    <rPh sb="23" eb="25">
      <t>シセツ</t>
    </rPh>
    <rPh sb="25" eb="27">
      <t>セイビ</t>
    </rPh>
    <rPh sb="28" eb="30">
      <t>ヒツヨウ</t>
    </rPh>
    <rPh sb="31" eb="33">
      <t>ケイヒ</t>
    </rPh>
    <phoneticPr fontId="6"/>
  </si>
  <si>
    <t>洪水予報施設経費</t>
    <rPh sb="0" eb="2">
      <t>コウズイ</t>
    </rPh>
    <rPh sb="2" eb="4">
      <t>ヨホウ</t>
    </rPh>
    <rPh sb="4" eb="6">
      <t>シセツ</t>
    </rPh>
    <rPh sb="6" eb="8">
      <t>ケイヒ</t>
    </rPh>
    <phoneticPr fontId="6"/>
  </si>
  <si>
    <t>防災分野の海外展開支援に係る経費</t>
    <rPh sb="0" eb="2">
      <t>ボウサイ</t>
    </rPh>
    <rPh sb="2" eb="4">
      <t>ブンヤ</t>
    </rPh>
    <rPh sb="5" eb="7">
      <t>カイガイ</t>
    </rPh>
    <rPh sb="7" eb="9">
      <t>テンカイ</t>
    </rPh>
    <rPh sb="9" eb="11">
      <t>シエン</t>
    </rPh>
    <rPh sb="12" eb="13">
      <t>カカ</t>
    </rPh>
    <rPh sb="14" eb="16">
      <t>ケイヒ</t>
    </rPh>
    <phoneticPr fontId="6"/>
  </si>
  <si>
    <t>大規模土砂災害緊急調査経費</t>
    <rPh sb="0" eb="3">
      <t>ダイキボ</t>
    </rPh>
    <rPh sb="3" eb="5">
      <t>ドシャ</t>
    </rPh>
    <rPh sb="5" eb="7">
      <t>サイガイ</t>
    </rPh>
    <rPh sb="7" eb="9">
      <t>キンキュウ</t>
    </rPh>
    <rPh sb="9" eb="11">
      <t>チョウサ</t>
    </rPh>
    <rPh sb="11" eb="13">
      <t>ケイヒ</t>
    </rPh>
    <phoneticPr fontId="6"/>
  </si>
  <si>
    <t>（項）水害・土砂災害対策費
（大事項）水害・土砂災害の防止・減災の推進に必要な経費</t>
    <rPh sb="1" eb="2">
      <t>コウ</t>
    </rPh>
    <rPh sb="3" eb="5">
      <t>スイガイ</t>
    </rPh>
    <rPh sb="6" eb="8">
      <t>ドシャ</t>
    </rPh>
    <rPh sb="8" eb="10">
      <t>サイガイ</t>
    </rPh>
    <rPh sb="10" eb="13">
      <t>タイサクヒ</t>
    </rPh>
    <rPh sb="15" eb="17">
      <t>ダイジ</t>
    </rPh>
    <rPh sb="17" eb="18">
      <t>コウ</t>
    </rPh>
    <rPh sb="19" eb="21">
      <t>スイガイ</t>
    </rPh>
    <rPh sb="22" eb="24">
      <t>ドシャ</t>
    </rPh>
    <rPh sb="24" eb="26">
      <t>サイガイ</t>
    </rPh>
    <rPh sb="27" eb="29">
      <t>ボウシ</t>
    </rPh>
    <rPh sb="30" eb="32">
      <t>ゲンサイ</t>
    </rPh>
    <rPh sb="33" eb="35">
      <t>スイシン</t>
    </rPh>
    <rPh sb="36" eb="38">
      <t>ヒツヨウ</t>
    </rPh>
    <rPh sb="39" eb="41">
      <t>ケイヒ</t>
    </rPh>
    <phoneticPr fontId="6"/>
  </si>
  <si>
    <t>水災害分野における気候変動適応策の推進のための調査・検討経費</t>
    <rPh sb="0" eb="1">
      <t>ミズ</t>
    </rPh>
    <rPh sb="1" eb="3">
      <t>サイガイ</t>
    </rPh>
    <rPh sb="3" eb="5">
      <t>ブンヤ</t>
    </rPh>
    <rPh sb="9" eb="11">
      <t>キコウ</t>
    </rPh>
    <rPh sb="11" eb="13">
      <t>ヘンドウ</t>
    </rPh>
    <rPh sb="13" eb="16">
      <t>テキオウサク</t>
    </rPh>
    <rPh sb="17" eb="19">
      <t>スイシン</t>
    </rPh>
    <rPh sb="23" eb="25">
      <t>チョウサ</t>
    </rPh>
    <rPh sb="26" eb="28">
      <t>ケントウ</t>
    </rPh>
    <rPh sb="28" eb="30">
      <t>ケイヒ</t>
    </rPh>
    <phoneticPr fontId="6"/>
  </si>
  <si>
    <t>市場機能を活用した防災・減災対策の推進に関する調査・検討経費</t>
    <rPh sb="0" eb="2">
      <t>シジョウ</t>
    </rPh>
    <rPh sb="2" eb="4">
      <t>キノウ</t>
    </rPh>
    <rPh sb="5" eb="7">
      <t>カツヨウ</t>
    </rPh>
    <rPh sb="9" eb="11">
      <t>ボウサイ</t>
    </rPh>
    <rPh sb="12" eb="14">
      <t>ゲンサイ</t>
    </rPh>
    <rPh sb="14" eb="16">
      <t>タイサク</t>
    </rPh>
    <rPh sb="17" eb="19">
      <t>スイシン</t>
    </rPh>
    <phoneticPr fontId="6"/>
  </si>
  <si>
    <t>水管理・国土保全局</t>
    <rPh sb="0" eb="3">
      <t>ミズカンリ</t>
    </rPh>
    <rPh sb="4" eb="9">
      <t>コクドホゼンキョク</t>
    </rPh>
    <phoneticPr fontId="6"/>
  </si>
  <si>
    <t>（項）水害・土砂災害対策費
　（大事項）水害・土砂災害の防止・減災の推進に必要な経費</t>
    <rPh sb="1" eb="2">
      <t>コウ</t>
    </rPh>
    <rPh sb="16" eb="18">
      <t>ダイジ</t>
    </rPh>
    <rPh sb="18" eb="19">
      <t>コウ</t>
    </rPh>
    <phoneticPr fontId="6"/>
  </si>
  <si>
    <t>水管理・国土保全局</t>
    <rPh sb="0" eb="1">
      <t>ミズ</t>
    </rPh>
    <rPh sb="1" eb="3">
      <t>カンリ</t>
    </rPh>
    <rPh sb="4" eb="6">
      <t>コクド</t>
    </rPh>
    <rPh sb="6" eb="8">
      <t>ホゼン</t>
    </rPh>
    <rPh sb="8" eb="9">
      <t>キョク</t>
    </rPh>
    <phoneticPr fontId="6"/>
  </si>
  <si>
    <t>大規模地震発生後の土砂災害警戒避難体制強化手法検討経費</t>
    <rPh sb="0" eb="3">
      <t>ダイキボ</t>
    </rPh>
    <rPh sb="3" eb="5">
      <t>ジシン</t>
    </rPh>
    <rPh sb="5" eb="8">
      <t>ハッセイゴ</t>
    </rPh>
    <rPh sb="9" eb="11">
      <t>ドシャ</t>
    </rPh>
    <rPh sb="11" eb="13">
      <t>サイガイ</t>
    </rPh>
    <rPh sb="13" eb="19">
      <t>ケイカイヒナンタイセイ</t>
    </rPh>
    <rPh sb="19" eb="21">
      <t>キョウカ</t>
    </rPh>
    <rPh sb="21" eb="23">
      <t>シュホウ</t>
    </rPh>
    <rPh sb="23" eb="25">
      <t>ケントウ</t>
    </rPh>
    <rPh sb="25" eb="27">
      <t>ケイヒ</t>
    </rPh>
    <phoneticPr fontId="6"/>
  </si>
  <si>
    <t>堤外地における企業活動等を考慮した避難対策の検討等に必要な経費</t>
  </si>
  <si>
    <t>（項）水害・土砂災害対策費
　（大事項）水害・土砂災害の防止・減災の推進に必要な経費</t>
  </si>
  <si>
    <t>施策名：４-１３　津波・高潮・浸食等による災害の防止・減災を推進する</t>
    <rPh sb="0" eb="2">
      <t>シサク</t>
    </rPh>
    <rPh sb="2" eb="3">
      <t>メイ</t>
    </rPh>
    <rPh sb="9" eb="11">
      <t>ツナミ</t>
    </rPh>
    <rPh sb="12" eb="14">
      <t>タカシオ</t>
    </rPh>
    <rPh sb="15" eb="17">
      <t>シンショク</t>
    </rPh>
    <rPh sb="17" eb="18">
      <t>トウ</t>
    </rPh>
    <rPh sb="21" eb="23">
      <t>サイガイ</t>
    </rPh>
    <rPh sb="24" eb="26">
      <t>ボウシ</t>
    </rPh>
    <rPh sb="27" eb="29">
      <t>ゲンサイ</t>
    </rPh>
    <rPh sb="30" eb="32">
      <t>スイシン</t>
    </rPh>
    <phoneticPr fontId="6"/>
  </si>
  <si>
    <t>海岸事業【030再掲】</t>
    <rPh sb="0" eb="2">
      <t>カイガン</t>
    </rPh>
    <rPh sb="2" eb="4">
      <t>ジギョウ</t>
    </rPh>
    <rPh sb="8" eb="10">
      <t>サイケイ</t>
    </rPh>
    <phoneticPr fontId="6"/>
  </si>
  <si>
    <t>河川・海岸等復興関連事業（水管理・国土保全局所管）（東日本大震災関連）【130再掲】</t>
    <rPh sb="39" eb="41">
      <t>サイケイ</t>
    </rPh>
    <phoneticPr fontId="6"/>
  </si>
  <si>
    <t>施策名：５-１４　公共交通の安全確保・鉄道の安全性向上、ハイジャック・航空機テロ防止を推進する</t>
    <rPh sb="0" eb="2">
      <t>シサク</t>
    </rPh>
    <rPh sb="2" eb="3">
      <t>メイ</t>
    </rPh>
    <rPh sb="9" eb="11">
      <t>コウキョウ</t>
    </rPh>
    <rPh sb="11" eb="13">
      <t>コウツウ</t>
    </rPh>
    <rPh sb="14" eb="16">
      <t>アンゼン</t>
    </rPh>
    <rPh sb="16" eb="18">
      <t>カクホ</t>
    </rPh>
    <rPh sb="19" eb="21">
      <t>テツドウ</t>
    </rPh>
    <rPh sb="22" eb="25">
      <t>アンゼンセイ</t>
    </rPh>
    <rPh sb="25" eb="27">
      <t>コウジョウ</t>
    </rPh>
    <rPh sb="35" eb="38">
      <t>コウクウキ</t>
    </rPh>
    <rPh sb="40" eb="42">
      <t>ボウシ</t>
    </rPh>
    <rPh sb="43" eb="45">
      <t>スイシン</t>
    </rPh>
    <phoneticPr fontId="6"/>
  </si>
  <si>
    <t>運輸安全マネジメント制度の充実・強化</t>
    <rPh sb="0" eb="2">
      <t>ウンユ</t>
    </rPh>
    <rPh sb="2" eb="4">
      <t>アンゼン</t>
    </rPh>
    <rPh sb="10" eb="12">
      <t>セイド</t>
    </rPh>
    <rPh sb="13" eb="15">
      <t>ジュウジツ</t>
    </rPh>
    <rPh sb="16" eb="18">
      <t>キョウカ</t>
    </rPh>
    <phoneticPr fontId="16"/>
  </si>
  <si>
    <t>（項）公共交通等安全対策費
　（大事項）公共交通等安全対策に必要な経費
（項）地方運輸行政推進費
　（大事項）公共交通等安全対策に必要な経費</t>
  </si>
  <si>
    <t>公共交通における事故発生時の被害者支援のための体制整備</t>
    <rPh sb="0" eb="2">
      <t>コウキョウ</t>
    </rPh>
    <rPh sb="2" eb="4">
      <t>コウツウ</t>
    </rPh>
    <rPh sb="8" eb="10">
      <t>ジコ</t>
    </rPh>
    <rPh sb="10" eb="13">
      <t>ハッセイジ</t>
    </rPh>
    <rPh sb="14" eb="17">
      <t>ヒガイシャ</t>
    </rPh>
    <rPh sb="17" eb="19">
      <t>シエン</t>
    </rPh>
    <rPh sb="23" eb="25">
      <t>タイセイ</t>
    </rPh>
    <rPh sb="25" eb="27">
      <t>セイビ</t>
    </rPh>
    <phoneticPr fontId="6"/>
  </si>
  <si>
    <t>交通安全対策推進経費</t>
  </si>
  <si>
    <t>（項）公共交通等安全対策費
　（大事項）公共交通等安全対策に必要な経費</t>
    <rPh sb="3" eb="5">
      <t>コウキョウ</t>
    </rPh>
    <rPh sb="5" eb="7">
      <t>コウツウ</t>
    </rPh>
    <rPh sb="7" eb="8">
      <t>トウ</t>
    </rPh>
    <rPh sb="8" eb="10">
      <t>アンゼン</t>
    </rPh>
    <rPh sb="10" eb="12">
      <t>タイサク</t>
    </rPh>
    <rPh sb="12" eb="13">
      <t>ヒ</t>
    </rPh>
    <rPh sb="20" eb="22">
      <t>コウキョウ</t>
    </rPh>
    <rPh sb="22" eb="24">
      <t>コウツウ</t>
    </rPh>
    <rPh sb="24" eb="25">
      <t>トウ</t>
    </rPh>
    <rPh sb="25" eb="27">
      <t>アンゼン</t>
    </rPh>
    <rPh sb="27" eb="29">
      <t>タイサク</t>
    </rPh>
    <phoneticPr fontId="6"/>
  </si>
  <si>
    <t>鉄道施設総合安全対策事業（老朽化対策等）</t>
    <rPh sb="13" eb="16">
      <t>ロウキュウカ</t>
    </rPh>
    <rPh sb="16" eb="18">
      <t>タイサク</t>
    </rPh>
    <rPh sb="18" eb="19">
      <t>トウ</t>
    </rPh>
    <phoneticPr fontId="6"/>
  </si>
  <si>
    <t>鉄道局</t>
  </si>
  <si>
    <t>（項）鉄道安全対策事業費
　（大事項）鉄道安全対策事業に必要な経費</t>
    <rPh sb="1" eb="2">
      <t>コウ</t>
    </rPh>
    <rPh sb="3" eb="5">
      <t>テツドウ</t>
    </rPh>
    <rPh sb="5" eb="7">
      <t>アンゼン</t>
    </rPh>
    <rPh sb="7" eb="9">
      <t>タイサク</t>
    </rPh>
    <rPh sb="9" eb="12">
      <t>ジギョウヒ</t>
    </rPh>
    <rPh sb="15" eb="16">
      <t>ダイ</t>
    </rPh>
    <rPh sb="16" eb="18">
      <t>ジコウ</t>
    </rPh>
    <rPh sb="19" eb="21">
      <t>テツドウ</t>
    </rPh>
    <rPh sb="21" eb="23">
      <t>アンゼン</t>
    </rPh>
    <rPh sb="23" eb="25">
      <t>タイサク</t>
    </rPh>
    <rPh sb="25" eb="27">
      <t>ジギョウ</t>
    </rPh>
    <rPh sb="28" eb="30">
      <t>ヒツヨウ</t>
    </rPh>
    <rPh sb="31" eb="33">
      <t>ケイヒ</t>
    </rPh>
    <phoneticPr fontId="6"/>
  </si>
  <si>
    <t>鉄道施設総合安全対策事業（耐震補強）</t>
    <rPh sb="13" eb="15">
      <t>タイシン</t>
    </rPh>
    <rPh sb="15" eb="17">
      <t>ホキョウ</t>
    </rPh>
    <phoneticPr fontId="6"/>
  </si>
  <si>
    <t>昭和53年度</t>
    <rPh sb="0" eb="2">
      <t>ショウワ</t>
    </rPh>
    <rPh sb="4" eb="6">
      <t>ネンド</t>
    </rPh>
    <phoneticPr fontId="6"/>
  </si>
  <si>
    <t>鉄道局</t>
    <rPh sb="0" eb="2">
      <t>テツドウ</t>
    </rPh>
    <rPh sb="2" eb="3">
      <t>キョク</t>
    </rPh>
    <phoneticPr fontId="6"/>
  </si>
  <si>
    <t>（項）公共交通安全対策費
　（大事項）公共交通安全対策の技術開発に必要な経費
　（大事項）公共交通等安全対策に必要な経費</t>
  </si>
  <si>
    <t>鉄道安全対策等</t>
  </si>
  <si>
    <t>（項）公共交通等安全対策費
　（大事項）公共交通安全対策の技術開発に必要な経費
　（大事項）公共交通等安全対策に必要な経費
（項）地方運輸行政推進費
　（大事項）公共交通等安全対策に必要な経費
　（大事項）鉄道網の充実・活性化の推進に必要な経費</t>
  </si>
  <si>
    <t>平成14年度</t>
    <phoneticPr fontId="6"/>
  </si>
  <si>
    <t>（項）公共交通等安全対策費
　（大事項）公共交通等安全対策に必要な経費
（項）地方運輸行政推進費
　（大事項）公共交通等安全対策に必要な経費</t>
    <rPh sb="16" eb="17">
      <t>ダイ</t>
    </rPh>
    <rPh sb="51" eb="52">
      <t>ダイ</t>
    </rPh>
    <phoneticPr fontId="6"/>
  </si>
  <si>
    <t>（項）公共交通等安全対策費
　（大事項）公共交通等安全対策に必要な経費</t>
    <rPh sb="16" eb="17">
      <t>ダイ</t>
    </rPh>
    <phoneticPr fontId="6"/>
  </si>
  <si>
    <t>（項）地方運輸行政推進費
　（大事項）公共交通等安全対策に必要な経費</t>
    <rPh sb="15" eb="16">
      <t>ダイ</t>
    </rPh>
    <phoneticPr fontId="6"/>
  </si>
  <si>
    <t>リサイクル部品の活用の推進</t>
    <rPh sb="5" eb="7">
      <t>ブヒン</t>
    </rPh>
    <rPh sb="8" eb="10">
      <t>カツヨウ</t>
    </rPh>
    <rPh sb="11" eb="13">
      <t>スイシン</t>
    </rPh>
    <phoneticPr fontId="6"/>
  </si>
  <si>
    <t>(項)公共交通等安全対策費
　(大事項)公共交通等安全対策に必要な経費</t>
    <rPh sb="1" eb="2">
      <t>コウ</t>
    </rPh>
    <rPh sb="3" eb="5">
      <t>コウキョウ</t>
    </rPh>
    <rPh sb="5" eb="7">
      <t>コウツウ</t>
    </rPh>
    <rPh sb="7" eb="8">
      <t>トウ</t>
    </rPh>
    <rPh sb="8" eb="10">
      <t>アンゼン</t>
    </rPh>
    <rPh sb="10" eb="13">
      <t>タイサクヒ</t>
    </rPh>
    <rPh sb="16" eb="17">
      <t>ダイ</t>
    </rPh>
    <rPh sb="17" eb="19">
      <t>ジコウ</t>
    </rPh>
    <rPh sb="20" eb="22">
      <t>コウキョウ</t>
    </rPh>
    <rPh sb="22" eb="24">
      <t>コウツウ</t>
    </rPh>
    <rPh sb="24" eb="25">
      <t>トウ</t>
    </rPh>
    <rPh sb="25" eb="27">
      <t>アンゼン</t>
    </rPh>
    <rPh sb="27" eb="29">
      <t>タイサク</t>
    </rPh>
    <rPh sb="30" eb="32">
      <t>ヒツヨウ</t>
    </rPh>
    <rPh sb="33" eb="35">
      <t>ケイヒ</t>
    </rPh>
    <phoneticPr fontId="6"/>
  </si>
  <si>
    <t>適正化事業の円滑な導入・拡大に向けた調査、人材育成</t>
    <rPh sb="0" eb="3">
      <t>テキセイカ</t>
    </rPh>
    <rPh sb="3" eb="5">
      <t>ジギョウ</t>
    </rPh>
    <rPh sb="6" eb="8">
      <t>エンカツ</t>
    </rPh>
    <rPh sb="9" eb="11">
      <t>ドウニュウ</t>
    </rPh>
    <rPh sb="12" eb="14">
      <t>カクダイ</t>
    </rPh>
    <rPh sb="15" eb="16">
      <t>ム</t>
    </rPh>
    <rPh sb="18" eb="20">
      <t>チョウサ</t>
    </rPh>
    <rPh sb="21" eb="23">
      <t>ジンザイ</t>
    </rPh>
    <rPh sb="23" eb="25">
      <t>イクセイ</t>
    </rPh>
    <phoneticPr fontId="6"/>
  </si>
  <si>
    <t>（項）公共交通等安全対策費
（大事項）公共交通等安全対策に必要な経費</t>
    <rPh sb="1" eb="2">
      <t>コウ</t>
    </rPh>
    <rPh sb="3" eb="5">
      <t>コウキョウ</t>
    </rPh>
    <rPh sb="5" eb="7">
      <t>コウツウ</t>
    </rPh>
    <rPh sb="7" eb="8">
      <t>トウ</t>
    </rPh>
    <rPh sb="8" eb="10">
      <t>アンゼン</t>
    </rPh>
    <rPh sb="10" eb="13">
      <t>タイサクヒ</t>
    </rPh>
    <rPh sb="15" eb="16">
      <t>ダイ</t>
    </rPh>
    <rPh sb="16" eb="18">
      <t>ジコウ</t>
    </rPh>
    <rPh sb="19" eb="21">
      <t>コウキョウ</t>
    </rPh>
    <rPh sb="21" eb="23">
      <t>コウツウ</t>
    </rPh>
    <rPh sb="23" eb="24">
      <t>トウ</t>
    </rPh>
    <rPh sb="24" eb="26">
      <t>アンゼン</t>
    </rPh>
    <rPh sb="26" eb="28">
      <t>タイサク</t>
    </rPh>
    <rPh sb="29" eb="31">
      <t>ヒツヨウ</t>
    </rPh>
    <rPh sb="32" eb="34">
      <t>ケイヒ</t>
    </rPh>
    <phoneticPr fontId="6"/>
  </si>
  <si>
    <t>海上輸送の安全性向上のための総合対策</t>
    <rPh sb="0" eb="2">
      <t>カイジョウ</t>
    </rPh>
    <rPh sb="2" eb="4">
      <t>ユソウ</t>
    </rPh>
    <rPh sb="5" eb="8">
      <t>アンゼンセイ</t>
    </rPh>
    <rPh sb="8" eb="10">
      <t>コウジョウ</t>
    </rPh>
    <rPh sb="14" eb="16">
      <t>ソウゴウ</t>
    </rPh>
    <rPh sb="16" eb="18">
      <t>タイサク</t>
    </rPh>
    <phoneticPr fontId="11"/>
  </si>
  <si>
    <t>（項）公共交通等安全対策費
　（大事項）公共交通等安全対策に必要な経費
（項）地方運輸行政推進費
　（大事項）公共交通等安全対策に必要な経費</t>
    <rPh sb="1" eb="2">
      <t>コウ</t>
    </rPh>
    <rPh sb="16" eb="19">
      <t>ダイジコウ</t>
    </rPh>
    <rPh sb="37" eb="38">
      <t>コウ</t>
    </rPh>
    <rPh sb="51" eb="54">
      <t>ダイジコウ</t>
    </rPh>
    <phoneticPr fontId="6"/>
  </si>
  <si>
    <t>資格制度及び監査等による航行安全確保に必要な経費</t>
    <rPh sb="0" eb="2">
      <t>シカク</t>
    </rPh>
    <rPh sb="2" eb="4">
      <t>セイド</t>
    </rPh>
    <rPh sb="4" eb="5">
      <t>オヨ</t>
    </rPh>
    <rPh sb="6" eb="8">
      <t>カンサ</t>
    </rPh>
    <rPh sb="8" eb="9">
      <t>トウ</t>
    </rPh>
    <rPh sb="12" eb="14">
      <t>コウコウ</t>
    </rPh>
    <rPh sb="14" eb="15">
      <t>アン</t>
    </rPh>
    <rPh sb="15" eb="16">
      <t>ゼン</t>
    </rPh>
    <rPh sb="16" eb="18">
      <t>カクホ</t>
    </rPh>
    <rPh sb="19" eb="21">
      <t>ヒツヨウ</t>
    </rPh>
    <rPh sb="22" eb="24">
      <t>ケイヒ</t>
    </rPh>
    <phoneticPr fontId="11"/>
  </si>
  <si>
    <t>小型船舶利用適正化に向けた総合対策</t>
    <rPh sb="0" eb="2">
      <t>コガタ</t>
    </rPh>
    <rPh sb="2" eb="4">
      <t>センパク</t>
    </rPh>
    <rPh sb="4" eb="6">
      <t>リヨウ</t>
    </rPh>
    <rPh sb="6" eb="9">
      <t>テキセイカ</t>
    </rPh>
    <rPh sb="10" eb="11">
      <t>ム</t>
    </rPh>
    <rPh sb="13" eb="15">
      <t>ソウゴウ</t>
    </rPh>
    <rPh sb="15" eb="17">
      <t>タイサク</t>
    </rPh>
    <phoneticPr fontId="11"/>
  </si>
  <si>
    <t>（項）公共交通等安全対策費
　（大事項）公共交通等安全対策に必要な経費
（項）地方運輸行政推進費
　（大事項）公共交通等安全対策に必要な経費</t>
    <rPh sb="1" eb="2">
      <t>コウ</t>
    </rPh>
    <rPh sb="16" eb="19">
      <t>ダイジコウ</t>
    </rPh>
    <rPh sb="37" eb="38">
      <t>コウ</t>
    </rPh>
    <rPh sb="51" eb="54">
      <t>ダイジコウ</t>
    </rPh>
    <rPh sb="55" eb="57">
      <t>コウキョウ</t>
    </rPh>
    <phoneticPr fontId="6"/>
  </si>
  <si>
    <t>船舶の安全確保、海洋汚染の防止等に必要な経費</t>
    <rPh sb="0" eb="2">
      <t>センパク</t>
    </rPh>
    <rPh sb="3" eb="5">
      <t>アンゼン</t>
    </rPh>
    <rPh sb="5" eb="7">
      <t>カクホ</t>
    </rPh>
    <rPh sb="8" eb="10">
      <t>カイヨウ</t>
    </rPh>
    <rPh sb="10" eb="12">
      <t>オセン</t>
    </rPh>
    <rPh sb="13" eb="16">
      <t>ボウシトウ</t>
    </rPh>
    <rPh sb="17" eb="19">
      <t>ヒツヨウ</t>
    </rPh>
    <rPh sb="20" eb="22">
      <t>ケイヒ</t>
    </rPh>
    <phoneticPr fontId="11"/>
  </si>
  <si>
    <t>ポートステートコントロールの実施に必要な経費</t>
    <rPh sb="14" eb="16">
      <t>ジッシ</t>
    </rPh>
    <rPh sb="17" eb="19">
      <t>ヒツヨウ</t>
    </rPh>
    <rPh sb="20" eb="22">
      <t>ケイヒ</t>
    </rPh>
    <phoneticPr fontId="11"/>
  </si>
  <si>
    <t>国際海事機関（ＩＭＯ）分担金</t>
    <rPh sb="0" eb="2">
      <t>コクサイ</t>
    </rPh>
    <rPh sb="2" eb="4">
      <t>カイジ</t>
    </rPh>
    <rPh sb="4" eb="6">
      <t>キカン</t>
    </rPh>
    <rPh sb="11" eb="14">
      <t>ブンタンキン</t>
    </rPh>
    <phoneticPr fontId="11"/>
  </si>
  <si>
    <t>（項）公共交通等安全対策費
　（大事項）公共交通等安全対策に必要な経費</t>
    <rPh sb="1" eb="2">
      <t>コウ</t>
    </rPh>
    <rPh sb="16" eb="19">
      <t>ダイジコウ</t>
    </rPh>
    <phoneticPr fontId="6"/>
  </si>
  <si>
    <t>北大西洋流氷監視分担金</t>
    <rPh sb="0" eb="1">
      <t>キタ</t>
    </rPh>
    <rPh sb="1" eb="4">
      <t>タイセイヨウ</t>
    </rPh>
    <rPh sb="4" eb="6">
      <t>リュウヒョウ</t>
    </rPh>
    <rPh sb="6" eb="8">
      <t>カンシ</t>
    </rPh>
    <rPh sb="8" eb="11">
      <t>ブンタンキン</t>
    </rPh>
    <phoneticPr fontId="11"/>
  </si>
  <si>
    <t>（項）公共交通等安全対策費
　（大事項）公共交通等安全対策に必要な経費
（項）地方運輸行政推進費
　（大事項）公共交通等安全対策に必要な経費</t>
    <rPh sb="37" eb="38">
      <t>コウ</t>
    </rPh>
    <rPh sb="39" eb="41">
      <t>チホウ</t>
    </rPh>
    <rPh sb="41" eb="43">
      <t>ウンユ</t>
    </rPh>
    <rPh sb="43" eb="45">
      <t>ギョウセイ</t>
    </rPh>
    <rPh sb="45" eb="48">
      <t>スイシンヒ</t>
    </rPh>
    <rPh sb="51" eb="52">
      <t>ダイ</t>
    </rPh>
    <rPh sb="52" eb="54">
      <t>ジコウ</t>
    </rPh>
    <rPh sb="55" eb="57">
      <t>コウキョウ</t>
    </rPh>
    <rPh sb="57" eb="59">
      <t>コウツウ</t>
    </rPh>
    <rPh sb="59" eb="60">
      <t>トウ</t>
    </rPh>
    <rPh sb="60" eb="62">
      <t>アンゼン</t>
    </rPh>
    <rPh sb="62" eb="64">
      <t>タイサク</t>
    </rPh>
    <rPh sb="65" eb="67">
      <t>ヒツヨウ</t>
    </rPh>
    <rPh sb="68" eb="70">
      <t>ケイヒ</t>
    </rPh>
    <phoneticPr fontId="6"/>
  </si>
  <si>
    <t>空港等維持運営（空港）</t>
    <rPh sb="0" eb="3">
      <t>クウコウトウ</t>
    </rPh>
    <rPh sb="3" eb="5">
      <t>イジ</t>
    </rPh>
    <rPh sb="5" eb="7">
      <t>ウンエイ</t>
    </rPh>
    <rPh sb="8" eb="10">
      <t>クウコウ</t>
    </rPh>
    <phoneticPr fontId="16"/>
  </si>
  <si>
    <t>航空局</t>
    <rPh sb="0" eb="3">
      <t>コウクウキョク</t>
    </rPh>
    <phoneticPr fontId="6"/>
  </si>
  <si>
    <t>自動車安全特別会計空港整備勘定</t>
    <rPh sb="0" eb="3">
      <t>ジドウシャ</t>
    </rPh>
    <rPh sb="3" eb="5">
      <t>アンゼン</t>
    </rPh>
    <rPh sb="5" eb="7">
      <t>トクベツ</t>
    </rPh>
    <rPh sb="7" eb="9">
      <t>カイケイ</t>
    </rPh>
    <rPh sb="9" eb="11">
      <t>クウコウ</t>
    </rPh>
    <rPh sb="11" eb="13">
      <t>セイビ</t>
    </rPh>
    <rPh sb="13" eb="15">
      <t>カンジョウ</t>
    </rPh>
    <phoneticPr fontId="6"/>
  </si>
  <si>
    <t>（項）空港等維持運営費
　（大事項）空港等の維持運営に必要な経費</t>
    <rPh sb="1" eb="2">
      <t>コウ</t>
    </rPh>
    <rPh sb="3" eb="5">
      <t>クウコウ</t>
    </rPh>
    <rPh sb="5" eb="6">
      <t>トウ</t>
    </rPh>
    <rPh sb="6" eb="8">
      <t>イジ</t>
    </rPh>
    <rPh sb="8" eb="11">
      <t>ウンエイヒ</t>
    </rPh>
    <rPh sb="14" eb="15">
      <t>ダイ</t>
    </rPh>
    <rPh sb="15" eb="17">
      <t>ジコウ</t>
    </rPh>
    <rPh sb="18" eb="20">
      <t>クウコウ</t>
    </rPh>
    <rPh sb="20" eb="21">
      <t>トウ</t>
    </rPh>
    <rPh sb="22" eb="24">
      <t>イジ</t>
    </rPh>
    <rPh sb="24" eb="26">
      <t>ウンエイ</t>
    </rPh>
    <rPh sb="27" eb="29">
      <t>ヒツヨウ</t>
    </rPh>
    <rPh sb="30" eb="32">
      <t>ケイヒ</t>
    </rPh>
    <phoneticPr fontId="6"/>
  </si>
  <si>
    <t>ハイジャック・テロ対策</t>
    <rPh sb="9" eb="11">
      <t>タイサク</t>
    </rPh>
    <phoneticPr fontId="16"/>
  </si>
  <si>
    <t>空港等維持運営（航空気象）</t>
    <rPh sb="0" eb="3">
      <t>クウコウトウ</t>
    </rPh>
    <rPh sb="3" eb="5">
      <t>イジ</t>
    </rPh>
    <rPh sb="5" eb="7">
      <t>ウンエイ</t>
    </rPh>
    <rPh sb="8" eb="10">
      <t>コウクウ</t>
    </rPh>
    <rPh sb="10" eb="12">
      <t>キショウ</t>
    </rPh>
    <phoneticPr fontId="16"/>
  </si>
  <si>
    <t>航空輸送安全対策</t>
    <rPh sb="0" eb="2">
      <t>コウクウ</t>
    </rPh>
    <rPh sb="2" eb="4">
      <t>ユソウ</t>
    </rPh>
    <rPh sb="4" eb="6">
      <t>アンゼン</t>
    </rPh>
    <rPh sb="6" eb="8">
      <t>タイサク</t>
    </rPh>
    <phoneticPr fontId="16"/>
  </si>
  <si>
    <t>（項）公共交通等安全対策費
　（大事項）公共交通等安全対策に必要な経費
（項）地方航空行政推進費
　（大事項）公共交通等安全対策に必要な経費</t>
    <rPh sb="1" eb="2">
      <t>コウ</t>
    </rPh>
    <rPh sb="3" eb="5">
      <t>コウキョウ</t>
    </rPh>
    <rPh sb="5" eb="7">
      <t>コウツウ</t>
    </rPh>
    <rPh sb="7" eb="8">
      <t>トウ</t>
    </rPh>
    <rPh sb="8" eb="10">
      <t>アンゼン</t>
    </rPh>
    <rPh sb="10" eb="13">
      <t>タイサクヒ</t>
    </rPh>
    <rPh sb="16" eb="17">
      <t>ダイ</t>
    </rPh>
    <rPh sb="17" eb="19">
      <t>ジコウ</t>
    </rPh>
    <rPh sb="20" eb="22">
      <t>コウキョウ</t>
    </rPh>
    <rPh sb="22" eb="24">
      <t>コウツウ</t>
    </rPh>
    <rPh sb="24" eb="25">
      <t>トウ</t>
    </rPh>
    <rPh sb="25" eb="27">
      <t>アンゼン</t>
    </rPh>
    <rPh sb="27" eb="29">
      <t>タイサク</t>
    </rPh>
    <rPh sb="30" eb="32">
      <t>ヒツヨウ</t>
    </rPh>
    <rPh sb="33" eb="35">
      <t>ケイヒ</t>
    </rPh>
    <rPh sb="37" eb="38">
      <t>コウ</t>
    </rPh>
    <rPh sb="39" eb="41">
      <t>チホウ</t>
    </rPh>
    <rPh sb="41" eb="43">
      <t>コウクウ</t>
    </rPh>
    <rPh sb="43" eb="45">
      <t>ギョウセイ</t>
    </rPh>
    <rPh sb="45" eb="48">
      <t>スイシンヒ</t>
    </rPh>
    <rPh sb="51" eb="52">
      <t>ダイ</t>
    </rPh>
    <rPh sb="52" eb="54">
      <t>ジコウ</t>
    </rPh>
    <rPh sb="55" eb="57">
      <t>コウキョウ</t>
    </rPh>
    <rPh sb="57" eb="59">
      <t>コウツウ</t>
    </rPh>
    <rPh sb="59" eb="60">
      <t>トウ</t>
    </rPh>
    <rPh sb="60" eb="62">
      <t>アンゼン</t>
    </rPh>
    <rPh sb="62" eb="64">
      <t>タイサク</t>
    </rPh>
    <rPh sb="65" eb="67">
      <t>ヒツヨウ</t>
    </rPh>
    <rPh sb="68" eb="70">
      <t>ケイヒ</t>
    </rPh>
    <phoneticPr fontId="6"/>
  </si>
  <si>
    <t>航空従事者の技能証明試験</t>
    <rPh sb="0" eb="2">
      <t>コウクウ</t>
    </rPh>
    <rPh sb="2" eb="5">
      <t>ジュウジシャ</t>
    </rPh>
    <rPh sb="6" eb="8">
      <t>ギノウ</t>
    </rPh>
    <rPh sb="8" eb="10">
      <t>ショウメイ</t>
    </rPh>
    <rPh sb="10" eb="12">
      <t>シケン</t>
    </rPh>
    <phoneticPr fontId="16"/>
  </si>
  <si>
    <t>昭和27年度</t>
    <phoneticPr fontId="6"/>
  </si>
  <si>
    <t>国産旅客機開発に伴う安全性審査方式の導入</t>
    <rPh sb="0" eb="2">
      <t>コクサン</t>
    </rPh>
    <rPh sb="2" eb="5">
      <t>リョカクキ</t>
    </rPh>
    <rPh sb="5" eb="7">
      <t>カイハツ</t>
    </rPh>
    <rPh sb="8" eb="9">
      <t>トモナ</t>
    </rPh>
    <rPh sb="10" eb="13">
      <t>アンゼンセイ</t>
    </rPh>
    <rPh sb="13" eb="15">
      <t>シンサ</t>
    </rPh>
    <rPh sb="15" eb="17">
      <t>ホウシキ</t>
    </rPh>
    <rPh sb="18" eb="20">
      <t>ドウニュウ</t>
    </rPh>
    <phoneticPr fontId="6"/>
  </si>
  <si>
    <t>（項）公共交通等安全対策費
　（大事項）公共交通等安全対策に必要な経費</t>
    <rPh sb="1" eb="2">
      <t>コウ</t>
    </rPh>
    <rPh sb="3" eb="5">
      <t>コウキョウ</t>
    </rPh>
    <rPh sb="5" eb="7">
      <t>コウツウ</t>
    </rPh>
    <rPh sb="7" eb="8">
      <t>トウ</t>
    </rPh>
    <rPh sb="8" eb="10">
      <t>アンゼン</t>
    </rPh>
    <rPh sb="10" eb="13">
      <t>タイサクヒ</t>
    </rPh>
    <rPh sb="16" eb="17">
      <t>ダイ</t>
    </rPh>
    <rPh sb="17" eb="19">
      <t>ジコウ</t>
    </rPh>
    <rPh sb="20" eb="22">
      <t>コウキョウ</t>
    </rPh>
    <rPh sb="22" eb="24">
      <t>コウツウ</t>
    </rPh>
    <rPh sb="24" eb="25">
      <t>トウ</t>
    </rPh>
    <rPh sb="25" eb="27">
      <t>アンゼン</t>
    </rPh>
    <rPh sb="27" eb="29">
      <t>タイサク</t>
    </rPh>
    <rPh sb="30" eb="32">
      <t>ヒツヨウ</t>
    </rPh>
    <rPh sb="33" eb="35">
      <t>ケイヒ</t>
    </rPh>
    <phoneticPr fontId="6"/>
  </si>
  <si>
    <t>国際民間航空機関分担金・拠出金</t>
    <phoneticPr fontId="6"/>
  </si>
  <si>
    <t>昭和28年度</t>
    <rPh sb="0" eb="2">
      <t>ショウワ</t>
    </rPh>
    <rPh sb="4" eb="6">
      <t>ネンド</t>
    </rPh>
    <phoneticPr fontId="6"/>
  </si>
  <si>
    <t>（独）航空大学校運営費交付金</t>
    <rPh sb="1" eb="2">
      <t>ドク</t>
    </rPh>
    <rPh sb="3" eb="5">
      <t>コウクウ</t>
    </rPh>
    <rPh sb="5" eb="8">
      <t>ダイガッコウ</t>
    </rPh>
    <rPh sb="8" eb="11">
      <t>ウンエイヒ</t>
    </rPh>
    <rPh sb="11" eb="14">
      <t>コウフキン</t>
    </rPh>
    <phoneticPr fontId="16"/>
  </si>
  <si>
    <t>（項）独立行政法人航空大学校運営費
　（大事項）独立行政法人航空大学校運営費交付金に必要な経費</t>
    <rPh sb="1" eb="2">
      <t>コウ</t>
    </rPh>
    <rPh sb="3" eb="5">
      <t>ドクリツ</t>
    </rPh>
    <rPh sb="5" eb="7">
      <t>ギョウセイ</t>
    </rPh>
    <rPh sb="7" eb="9">
      <t>ホウジン</t>
    </rPh>
    <rPh sb="9" eb="11">
      <t>コウクウ</t>
    </rPh>
    <rPh sb="11" eb="14">
      <t>ダイガッコウ</t>
    </rPh>
    <rPh sb="14" eb="17">
      <t>ウンエイヒ</t>
    </rPh>
    <rPh sb="20" eb="21">
      <t>ダイ</t>
    </rPh>
    <rPh sb="21" eb="23">
      <t>ジコウ</t>
    </rPh>
    <rPh sb="24" eb="26">
      <t>ドクリツ</t>
    </rPh>
    <rPh sb="26" eb="28">
      <t>ギョウセイ</t>
    </rPh>
    <rPh sb="28" eb="30">
      <t>ホウジン</t>
    </rPh>
    <rPh sb="30" eb="32">
      <t>コウクウ</t>
    </rPh>
    <rPh sb="32" eb="35">
      <t>ダイガッコウ</t>
    </rPh>
    <rPh sb="35" eb="38">
      <t>ウンエイヒ</t>
    </rPh>
    <rPh sb="38" eb="41">
      <t>コウフキン</t>
    </rPh>
    <rPh sb="42" eb="44">
      <t>ヒツヨウ</t>
    </rPh>
    <rPh sb="45" eb="47">
      <t>ケイヒ</t>
    </rPh>
    <phoneticPr fontId="6"/>
  </si>
  <si>
    <t>（独）航空大学校施設整備費</t>
    <rPh sb="1" eb="2">
      <t>ドク</t>
    </rPh>
    <rPh sb="3" eb="5">
      <t>コウクウ</t>
    </rPh>
    <rPh sb="5" eb="8">
      <t>ダイガッコウ</t>
    </rPh>
    <rPh sb="8" eb="10">
      <t>シセツ</t>
    </rPh>
    <rPh sb="10" eb="12">
      <t>セイビ</t>
    </rPh>
    <rPh sb="12" eb="13">
      <t>ヒ</t>
    </rPh>
    <phoneticPr fontId="16"/>
  </si>
  <si>
    <t>（項）独立行政法人航空大学校施設整備費
　（大事項）独立行政法人航空大学校施設整備に必要な経費</t>
    <rPh sb="1" eb="2">
      <t>コウ</t>
    </rPh>
    <rPh sb="3" eb="5">
      <t>ドクリツ</t>
    </rPh>
    <rPh sb="5" eb="7">
      <t>ギョウセイ</t>
    </rPh>
    <rPh sb="7" eb="9">
      <t>ホウジン</t>
    </rPh>
    <rPh sb="9" eb="11">
      <t>コウクウ</t>
    </rPh>
    <rPh sb="11" eb="14">
      <t>ダイガッコウ</t>
    </rPh>
    <rPh sb="14" eb="16">
      <t>シセツ</t>
    </rPh>
    <rPh sb="16" eb="19">
      <t>セイビヒ</t>
    </rPh>
    <rPh sb="22" eb="23">
      <t>ダイ</t>
    </rPh>
    <rPh sb="23" eb="25">
      <t>ジコウ</t>
    </rPh>
    <rPh sb="26" eb="28">
      <t>ドクリツ</t>
    </rPh>
    <rPh sb="28" eb="30">
      <t>ギョウセイ</t>
    </rPh>
    <rPh sb="30" eb="32">
      <t>ホウジン</t>
    </rPh>
    <rPh sb="32" eb="34">
      <t>コウクウ</t>
    </rPh>
    <rPh sb="34" eb="37">
      <t>ダイガッコウ</t>
    </rPh>
    <rPh sb="37" eb="39">
      <t>シセツ</t>
    </rPh>
    <rPh sb="39" eb="41">
      <t>セイビ</t>
    </rPh>
    <rPh sb="42" eb="44">
      <t>ヒツヨウ</t>
    </rPh>
    <rPh sb="45" eb="47">
      <t>ケイヒ</t>
    </rPh>
    <phoneticPr fontId="6"/>
  </si>
  <si>
    <t>操縦士、整備士・製造技術者の養成・確保対策</t>
    <phoneticPr fontId="6"/>
  </si>
  <si>
    <t>（項）運輸安全委員会
　（大事項）公共交通等安全対策に必要な経費</t>
  </si>
  <si>
    <t>施策名：５-１５　道路交通の安全性を確保・向上する</t>
    <rPh sb="0" eb="2">
      <t>シサク</t>
    </rPh>
    <rPh sb="2" eb="3">
      <t>メイ</t>
    </rPh>
    <rPh sb="9" eb="11">
      <t>ドウロ</t>
    </rPh>
    <rPh sb="11" eb="13">
      <t>コウツウ</t>
    </rPh>
    <rPh sb="14" eb="17">
      <t>アンゼンセイ</t>
    </rPh>
    <rPh sb="18" eb="20">
      <t>カクホ</t>
    </rPh>
    <rPh sb="21" eb="23">
      <t>コウジョウ</t>
    </rPh>
    <phoneticPr fontId="6"/>
  </si>
  <si>
    <t>道路事業（直轄・交通安全対策）</t>
    <rPh sb="0" eb="2">
      <t>ドウロ</t>
    </rPh>
    <rPh sb="2" eb="4">
      <t>ジギョウ</t>
    </rPh>
    <rPh sb="5" eb="7">
      <t>チョッカツ</t>
    </rPh>
    <rPh sb="8" eb="10">
      <t>コウツウ</t>
    </rPh>
    <rPh sb="10" eb="12">
      <t>アンゼン</t>
    </rPh>
    <rPh sb="12" eb="14">
      <t>タイサク</t>
    </rPh>
    <phoneticPr fontId="6"/>
  </si>
  <si>
    <t>昭和41年度</t>
    <rPh sb="0" eb="2">
      <t>ショウワ</t>
    </rPh>
    <rPh sb="4" eb="6">
      <t>ネンド</t>
    </rPh>
    <phoneticPr fontId="6"/>
  </si>
  <si>
    <t>終了予定なし</t>
    <rPh sb="0" eb="2">
      <t>シュウリョウ</t>
    </rPh>
    <rPh sb="2" eb="4">
      <t>ヨテイ</t>
    </rPh>
    <phoneticPr fontId="6"/>
  </si>
  <si>
    <t>道路事業（直轄・維持等）</t>
    <rPh sb="0" eb="2">
      <t>ドウロ</t>
    </rPh>
    <rPh sb="2" eb="4">
      <t>ジギョウ</t>
    </rPh>
    <rPh sb="5" eb="7">
      <t>チョッカツ</t>
    </rPh>
    <rPh sb="10" eb="11">
      <t>トウ</t>
    </rPh>
    <phoneticPr fontId="6"/>
  </si>
  <si>
    <t>昭和33年度</t>
    <rPh sb="0" eb="2">
      <t>ショウワ</t>
    </rPh>
    <rPh sb="4" eb="6">
      <t>ネンド</t>
    </rPh>
    <phoneticPr fontId="6"/>
  </si>
  <si>
    <t>予備費（1,583百万円）</t>
    <rPh sb="0" eb="3">
      <t>ヨビヒ</t>
    </rPh>
    <rPh sb="9" eb="11">
      <t>ヒャクマン</t>
    </rPh>
    <rPh sb="11" eb="12">
      <t>エン</t>
    </rPh>
    <phoneticPr fontId="6"/>
  </si>
  <si>
    <t>道路事業（直轄・修繕等）</t>
    <rPh sb="0" eb="2">
      <t>ドウロ</t>
    </rPh>
    <rPh sb="2" eb="4">
      <t>ジギョウ</t>
    </rPh>
    <rPh sb="5" eb="7">
      <t>チョッカツ</t>
    </rPh>
    <rPh sb="8" eb="10">
      <t>シュウゼン</t>
    </rPh>
    <rPh sb="10" eb="11">
      <t>トウ</t>
    </rPh>
    <phoneticPr fontId="6"/>
  </si>
  <si>
    <t>道路事業（補助等）</t>
    <rPh sb="0" eb="2">
      <t>ドウロ</t>
    </rPh>
    <rPh sb="2" eb="4">
      <t>ジギョウ</t>
    </rPh>
    <rPh sb="5" eb="7">
      <t>ホジョ</t>
    </rPh>
    <rPh sb="7" eb="8">
      <t>トウ</t>
    </rPh>
    <phoneticPr fontId="6"/>
  </si>
  <si>
    <t>有料道路事業等</t>
    <rPh sb="0" eb="2">
      <t>ユウリョウ</t>
    </rPh>
    <rPh sb="2" eb="4">
      <t>ドウロ</t>
    </rPh>
    <rPh sb="4" eb="6">
      <t>ジギョウ</t>
    </rPh>
    <rPh sb="6" eb="7">
      <t>トウ</t>
    </rPh>
    <phoneticPr fontId="6"/>
  </si>
  <si>
    <t>昭和43年度</t>
    <rPh sb="0" eb="2">
      <t>ショウワ</t>
    </rPh>
    <rPh sb="4" eb="6">
      <t>ネンド</t>
    </rPh>
    <phoneticPr fontId="6"/>
  </si>
  <si>
    <t>（項）道路交通安全対策事業費
　（大事項）道路更新防災対策事業及び維持管理に必要な経費
（項）地域連携道路事業費
　（大事項）地域連携道路事業に必要な経費
（項）道路交通円滑化事業費
　（大事項）道路交通円滑化事業に必要な経費</t>
    <rPh sb="1" eb="2">
      <t>コウ</t>
    </rPh>
    <rPh sb="17" eb="18">
      <t>ダイ</t>
    </rPh>
    <rPh sb="18" eb="20">
      <t>ジコウ</t>
    </rPh>
    <rPh sb="45" eb="46">
      <t>コウ</t>
    </rPh>
    <rPh sb="59" eb="60">
      <t>ダイ</t>
    </rPh>
    <rPh sb="60" eb="62">
      <t>ジコウ</t>
    </rPh>
    <rPh sb="79" eb="80">
      <t>コウ</t>
    </rPh>
    <rPh sb="94" eb="95">
      <t>ダイ</t>
    </rPh>
    <rPh sb="95" eb="97">
      <t>ジコウ</t>
    </rPh>
    <phoneticPr fontId="6"/>
  </si>
  <si>
    <t>予備費（6,908百万円）</t>
    <rPh sb="0" eb="3">
      <t>ヨビヒ</t>
    </rPh>
    <rPh sb="9" eb="11">
      <t>ヒャクマン</t>
    </rPh>
    <rPh sb="11" eb="12">
      <t>エン</t>
    </rPh>
    <phoneticPr fontId="6"/>
  </si>
  <si>
    <t>道路局</t>
    <rPh sb="0" eb="2">
      <t>ドウロ</t>
    </rPh>
    <rPh sb="2" eb="3">
      <t>キョク</t>
    </rPh>
    <phoneticPr fontId="6"/>
  </si>
  <si>
    <t>（項）道路交通安全対策事業費
　（大事項）道路更新防災対策事業及び維持管理に必要な経費</t>
  </si>
  <si>
    <t>道路構造物の予防保全の着実な実施に係る経費</t>
    <rPh sb="0" eb="2">
      <t>ドウロ</t>
    </rPh>
    <rPh sb="2" eb="5">
      <t>コウゾウブツ</t>
    </rPh>
    <rPh sb="6" eb="8">
      <t>ヨボウ</t>
    </rPh>
    <rPh sb="8" eb="10">
      <t>ホゼン</t>
    </rPh>
    <rPh sb="11" eb="13">
      <t>チャクジツ</t>
    </rPh>
    <rPh sb="14" eb="16">
      <t>ジッシ</t>
    </rPh>
    <rPh sb="17" eb="18">
      <t>カカワ</t>
    </rPh>
    <rPh sb="19" eb="21">
      <t>ケイヒ</t>
    </rPh>
    <phoneticPr fontId="6"/>
  </si>
  <si>
    <t>（項）道路交通安全対策費
　（大事項）道路交通安全対策に必要な経費</t>
    <rPh sb="1" eb="2">
      <t>コウ</t>
    </rPh>
    <rPh sb="3" eb="5">
      <t>ドウロ</t>
    </rPh>
    <rPh sb="5" eb="7">
      <t>コウツウ</t>
    </rPh>
    <rPh sb="7" eb="9">
      <t>アンゼン</t>
    </rPh>
    <rPh sb="9" eb="12">
      <t>タイサクヒ</t>
    </rPh>
    <rPh sb="15" eb="16">
      <t>ダイ</t>
    </rPh>
    <rPh sb="16" eb="18">
      <t>ジコウ</t>
    </rPh>
    <rPh sb="19" eb="21">
      <t>ドウロ</t>
    </rPh>
    <rPh sb="21" eb="23">
      <t>コウツウ</t>
    </rPh>
    <rPh sb="23" eb="25">
      <t>アンゼン</t>
    </rPh>
    <rPh sb="25" eb="27">
      <t>タイサク</t>
    </rPh>
    <rPh sb="28" eb="30">
      <t>ヒツヨウ</t>
    </rPh>
    <rPh sb="31" eb="33">
      <t>ケイヒ</t>
    </rPh>
    <phoneticPr fontId="6"/>
  </si>
  <si>
    <t>自動走行を含む次世代のＩＴＳ構築に向けた路車協調システムに関する検討</t>
  </si>
  <si>
    <t>自動審査システムの強化による特車通行許可の迅速化に関する検討経費</t>
  </si>
  <si>
    <t>施策名：５-１６　自動車事故の被害者の救済を図る</t>
    <rPh sb="0" eb="2">
      <t>シサク</t>
    </rPh>
    <rPh sb="2" eb="3">
      <t>メイ</t>
    </rPh>
    <rPh sb="9" eb="12">
      <t>ジドウシャ</t>
    </rPh>
    <rPh sb="12" eb="14">
      <t>ジコ</t>
    </rPh>
    <rPh sb="15" eb="18">
      <t>ヒガイシャ</t>
    </rPh>
    <rPh sb="19" eb="21">
      <t>キュウサイ</t>
    </rPh>
    <rPh sb="22" eb="23">
      <t>ハカ</t>
    </rPh>
    <phoneticPr fontId="6"/>
  </si>
  <si>
    <t>昭和30年度</t>
    <rPh sb="0" eb="2">
      <t>ショウワ</t>
    </rPh>
    <rPh sb="4" eb="6">
      <t>ネンド</t>
    </rPh>
    <phoneticPr fontId="6"/>
  </si>
  <si>
    <t>自動車安全特別会計保障勘定</t>
    <rPh sb="0" eb="3">
      <t>ジドウシャ</t>
    </rPh>
    <rPh sb="3" eb="5">
      <t>アンゼン</t>
    </rPh>
    <rPh sb="5" eb="7">
      <t>トクベツ</t>
    </rPh>
    <rPh sb="7" eb="9">
      <t>カイケイ</t>
    </rPh>
    <rPh sb="9" eb="11">
      <t>ホショウ</t>
    </rPh>
    <rPh sb="11" eb="13">
      <t>カンジョウ</t>
    </rPh>
    <phoneticPr fontId="6"/>
  </si>
  <si>
    <t>（項）保障費
　（大事項）保障金支払等に必要な経費</t>
    <rPh sb="9" eb="10">
      <t>ダイ</t>
    </rPh>
    <phoneticPr fontId="6"/>
  </si>
  <si>
    <t>自動車安全特別会計自動車事故対策勘定</t>
    <rPh sb="0" eb="3">
      <t>ジドウシャ</t>
    </rPh>
    <rPh sb="3" eb="5">
      <t>アンゼン</t>
    </rPh>
    <rPh sb="5" eb="7">
      <t>トクベツ</t>
    </rPh>
    <rPh sb="7" eb="9">
      <t>カイケイ</t>
    </rPh>
    <rPh sb="9" eb="12">
      <t>ジドウシャ</t>
    </rPh>
    <rPh sb="12" eb="14">
      <t>ジコ</t>
    </rPh>
    <rPh sb="14" eb="16">
      <t>タイサク</t>
    </rPh>
    <rPh sb="16" eb="18">
      <t>カンジョウ</t>
    </rPh>
    <phoneticPr fontId="6"/>
  </si>
  <si>
    <t>（項）自動車事故対策費
　（大事項）自動車事故対策に必要な経費</t>
    <rPh sb="14" eb="15">
      <t>ダイ</t>
    </rPh>
    <phoneticPr fontId="6"/>
  </si>
  <si>
    <t>昭和55年度</t>
    <rPh sb="0" eb="2">
      <t>ショウワ</t>
    </rPh>
    <rPh sb="4" eb="6">
      <t>ネンド</t>
    </rPh>
    <phoneticPr fontId="6"/>
  </si>
  <si>
    <t>（項）独立行政法人自動車事故対策機構運営費
　（大事項）独立行政法人自動車事故対策機構運営費交付金に必要な経費</t>
    <rPh sb="18" eb="21">
      <t>ウンエイヒ</t>
    </rPh>
    <rPh sb="24" eb="25">
      <t>ダイ</t>
    </rPh>
    <rPh sb="43" eb="46">
      <t>ウンエイヒ</t>
    </rPh>
    <rPh sb="46" eb="49">
      <t>コウフキン</t>
    </rPh>
    <phoneticPr fontId="6"/>
  </si>
  <si>
    <t>（項）独立行政法人自動車事故対策機構施設整備費
　（大事項）独立行政法人自動車事故対策機構施設整備に必要な経費</t>
    <rPh sb="18" eb="20">
      <t>シセツ</t>
    </rPh>
    <rPh sb="20" eb="23">
      <t>セイビヒ</t>
    </rPh>
    <rPh sb="26" eb="27">
      <t>ダイ</t>
    </rPh>
    <phoneticPr fontId="6"/>
  </si>
  <si>
    <t>事業用自動車の重大事故に関する事故調査等機能の強化</t>
    <rPh sb="0" eb="3">
      <t>ジギョウヨウ</t>
    </rPh>
    <rPh sb="3" eb="6">
      <t>ジドウシャ</t>
    </rPh>
    <rPh sb="7" eb="9">
      <t>ジュウダイ</t>
    </rPh>
    <rPh sb="9" eb="11">
      <t>ジコ</t>
    </rPh>
    <rPh sb="12" eb="13">
      <t>カン</t>
    </rPh>
    <rPh sb="15" eb="17">
      <t>ジコ</t>
    </rPh>
    <rPh sb="17" eb="19">
      <t>チョウサ</t>
    </rPh>
    <rPh sb="19" eb="20">
      <t>トウ</t>
    </rPh>
    <rPh sb="20" eb="22">
      <t>キノウ</t>
    </rPh>
    <rPh sb="23" eb="25">
      <t>キョウカ</t>
    </rPh>
    <phoneticPr fontId="6"/>
  </si>
  <si>
    <t>自動車安全特別会計自動車事故対策勘定</t>
  </si>
  <si>
    <t>（項）自動車事故対策費
　（大事項）自動車事故対策に必要な経費</t>
  </si>
  <si>
    <t>施策名：５-１７　自動車の安全性を高める</t>
    <rPh sb="0" eb="2">
      <t>シサク</t>
    </rPh>
    <rPh sb="2" eb="3">
      <t>メイ</t>
    </rPh>
    <rPh sb="9" eb="12">
      <t>ジドウシャ</t>
    </rPh>
    <rPh sb="13" eb="16">
      <t>アンゼンセイ</t>
    </rPh>
    <rPh sb="17" eb="18">
      <t>タカ</t>
    </rPh>
    <phoneticPr fontId="6"/>
  </si>
  <si>
    <t>昭和39年度</t>
    <rPh sb="0" eb="2">
      <t>ショウワ</t>
    </rPh>
    <rPh sb="4" eb="6">
      <t>ネンド</t>
    </rPh>
    <phoneticPr fontId="6"/>
  </si>
  <si>
    <t>（項）業務取扱費
　（大事項）車両の安全対策に必要な経費</t>
    <rPh sb="11" eb="12">
      <t>ダイ</t>
    </rPh>
    <phoneticPr fontId="6"/>
  </si>
  <si>
    <t>独立行政法人自動車技術総合機構運営費交付金</t>
    <rPh sb="0" eb="2">
      <t>ドクリツ</t>
    </rPh>
    <rPh sb="2" eb="4">
      <t>ギョウセイ</t>
    </rPh>
    <rPh sb="4" eb="6">
      <t>ホウジン</t>
    </rPh>
    <rPh sb="9" eb="11">
      <t>ギジュツ</t>
    </rPh>
    <rPh sb="11" eb="13">
      <t>ソウゴウ</t>
    </rPh>
    <rPh sb="13" eb="15">
      <t>キコウ</t>
    </rPh>
    <phoneticPr fontId="6"/>
  </si>
  <si>
    <r>
      <t>（項）</t>
    </r>
    <r>
      <rPr>
        <sz val="9"/>
        <rFont val="ＭＳ Ｐゴシック"/>
        <family val="3"/>
        <charset val="128"/>
      </rPr>
      <t>独立行政法人自動車技術総合機構運営費
　（大事項）独立行政法人自動車技術総合機構運営費交付金に必要な経費</t>
    </r>
    <rPh sb="3" eb="5">
      <t>ドクリツ</t>
    </rPh>
    <rPh sb="5" eb="7">
      <t>ギョウセイ</t>
    </rPh>
    <rPh sb="7" eb="9">
      <t>ホウジン</t>
    </rPh>
    <rPh sb="12" eb="14">
      <t>ギジュツ</t>
    </rPh>
    <rPh sb="14" eb="16">
      <t>ソウゴウ</t>
    </rPh>
    <rPh sb="16" eb="18">
      <t>キコウ</t>
    </rPh>
    <rPh sb="24" eb="25">
      <t>ダイ</t>
    </rPh>
    <rPh sb="28" eb="30">
      <t>ドクリツ</t>
    </rPh>
    <rPh sb="30" eb="32">
      <t>ギョウセイ</t>
    </rPh>
    <rPh sb="32" eb="34">
      <t>ホウジン</t>
    </rPh>
    <rPh sb="37" eb="39">
      <t>ギジュツ</t>
    </rPh>
    <rPh sb="39" eb="41">
      <t>ソウゴウ</t>
    </rPh>
    <rPh sb="41" eb="43">
      <t>キコウ</t>
    </rPh>
    <phoneticPr fontId="6"/>
  </si>
  <si>
    <t>自動車安全特別会計自動車検査登録勘定</t>
    <phoneticPr fontId="6"/>
  </si>
  <si>
    <t>独立行政法人自動車技術総合機構施設整備費</t>
    <rPh sb="0" eb="2">
      <t>ドクリツ</t>
    </rPh>
    <rPh sb="2" eb="4">
      <t>ギョウセイ</t>
    </rPh>
    <rPh sb="4" eb="6">
      <t>ホウジン</t>
    </rPh>
    <rPh sb="9" eb="11">
      <t>ギジュツ</t>
    </rPh>
    <rPh sb="11" eb="13">
      <t>ソウゴウ</t>
    </rPh>
    <rPh sb="13" eb="15">
      <t>キコウ</t>
    </rPh>
    <phoneticPr fontId="6"/>
  </si>
  <si>
    <r>
      <t>（項）</t>
    </r>
    <r>
      <rPr>
        <sz val="9"/>
        <rFont val="ＭＳ Ｐゴシック"/>
        <family val="3"/>
        <charset val="128"/>
      </rPr>
      <t>独立行政法人自動車技術総合機構施設整備費
　（大事項）独立行政法人自動車技術総合機構施設整備に必要な経費</t>
    </r>
    <rPh sb="3" eb="5">
      <t>ドクリツ</t>
    </rPh>
    <rPh sb="5" eb="7">
      <t>ギョウセイ</t>
    </rPh>
    <rPh sb="7" eb="9">
      <t>ホウジン</t>
    </rPh>
    <rPh sb="12" eb="14">
      <t>ギジュツ</t>
    </rPh>
    <rPh sb="14" eb="16">
      <t>ソウゴウ</t>
    </rPh>
    <rPh sb="16" eb="18">
      <t>キコウ</t>
    </rPh>
    <rPh sb="26" eb="27">
      <t>ダイ</t>
    </rPh>
    <rPh sb="30" eb="32">
      <t>ドクリツ</t>
    </rPh>
    <rPh sb="32" eb="34">
      <t>ギョウセイ</t>
    </rPh>
    <rPh sb="34" eb="36">
      <t>ホウジン</t>
    </rPh>
    <rPh sb="39" eb="41">
      <t>ギジュツ</t>
    </rPh>
    <rPh sb="41" eb="43">
      <t>ソウゴウ</t>
    </rPh>
    <rPh sb="43" eb="45">
      <t>キコウ</t>
    </rPh>
    <phoneticPr fontId="6"/>
  </si>
  <si>
    <t>施策名：５-１８　船舶交通の安全と海上の治安を確保する</t>
    <rPh sb="0" eb="2">
      <t>シサク</t>
    </rPh>
    <rPh sb="2" eb="3">
      <t>メイ</t>
    </rPh>
    <rPh sb="9" eb="11">
      <t>センパク</t>
    </rPh>
    <rPh sb="11" eb="13">
      <t>コウツウ</t>
    </rPh>
    <rPh sb="14" eb="16">
      <t>アンゼン</t>
    </rPh>
    <rPh sb="17" eb="19">
      <t>カイジョウ</t>
    </rPh>
    <rPh sb="20" eb="22">
      <t>チアン</t>
    </rPh>
    <rPh sb="23" eb="25">
      <t>カクホ</t>
    </rPh>
    <phoneticPr fontId="6"/>
  </si>
  <si>
    <t>海難審判に必要な経費</t>
    <rPh sb="0" eb="2">
      <t>カイナン</t>
    </rPh>
    <rPh sb="2" eb="4">
      <t>シンパン</t>
    </rPh>
    <rPh sb="5" eb="7">
      <t>ヒツヨウ</t>
    </rPh>
    <rPh sb="8" eb="10">
      <t>ケイヒ</t>
    </rPh>
    <phoneticPr fontId="6"/>
  </si>
  <si>
    <t>海難審判所</t>
    <rPh sb="0" eb="4">
      <t>カイナンシンパン</t>
    </rPh>
    <rPh sb="4" eb="5">
      <t>ショ</t>
    </rPh>
    <phoneticPr fontId="6"/>
  </si>
  <si>
    <t>（項）海難審判費
　（大事項）海難審判に必要な経費</t>
    <rPh sb="1" eb="2">
      <t>コウ</t>
    </rPh>
    <rPh sb="3" eb="5">
      <t>カイナン</t>
    </rPh>
    <rPh sb="5" eb="7">
      <t>シンパン</t>
    </rPh>
    <rPh sb="7" eb="8">
      <t>ヒ</t>
    </rPh>
    <rPh sb="11" eb="13">
      <t>ダイジ</t>
    </rPh>
    <rPh sb="13" eb="14">
      <t>コウ</t>
    </rPh>
    <rPh sb="15" eb="19">
      <t>カイナンシンパン</t>
    </rPh>
    <rPh sb="20" eb="22">
      <t>ヒツヨウ</t>
    </rPh>
    <rPh sb="23" eb="25">
      <t>ケイヒ</t>
    </rPh>
    <phoneticPr fontId="6"/>
  </si>
  <si>
    <t>航路標識整備事業費</t>
    <rPh sb="0" eb="2">
      <t>コウロ</t>
    </rPh>
    <rPh sb="2" eb="4">
      <t>ヒョウシキ</t>
    </rPh>
    <rPh sb="4" eb="6">
      <t>セイビ</t>
    </rPh>
    <rPh sb="6" eb="9">
      <t>ジギョウヒ</t>
    </rPh>
    <phoneticPr fontId="6"/>
  </si>
  <si>
    <t>昭和23年度</t>
    <rPh sb="0" eb="2">
      <t>ショウワ</t>
    </rPh>
    <rPh sb="4" eb="6">
      <t>ネンド</t>
    </rPh>
    <phoneticPr fontId="6"/>
  </si>
  <si>
    <t>海上保安庁</t>
    <rPh sb="0" eb="2">
      <t>カイジョウ</t>
    </rPh>
    <rPh sb="2" eb="5">
      <t>ホアンチョウ</t>
    </rPh>
    <phoneticPr fontId="6"/>
  </si>
  <si>
    <t>(項）船舶交通安全基盤整備事業費
（大事項）船舶交通安全基盤整備事業に必要な経費</t>
    <rPh sb="1" eb="2">
      <t>コウ</t>
    </rPh>
    <rPh sb="3" eb="5">
      <t>センパク</t>
    </rPh>
    <rPh sb="5" eb="7">
      <t>コウツウ</t>
    </rPh>
    <rPh sb="7" eb="9">
      <t>アンゼン</t>
    </rPh>
    <rPh sb="9" eb="11">
      <t>キバン</t>
    </rPh>
    <rPh sb="11" eb="13">
      <t>セイビ</t>
    </rPh>
    <rPh sb="13" eb="15">
      <t>ジギョウ</t>
    </rPh>
    <rPh sb="15" eb="16">
      <t>ヒ</t>
    </rPh>
    <rPh sb="18" eb="19">
      <t>ダイ</t>
    </rPh>
    <rPh sb="19" eb="21">
      <t>ジコウ</t>
    </rPh>
    <rPh sb="22" eb="24">
      <t>センパク</t>
    </rPh>
    <rPh sb="24" eb="26">
      <t>コウツウ</t>
    </rPh>
    <rPh sb="26" eb="28">
      <t>アンゼン</t>
    </rPh>
    <rPh sb="28" eb="30">
      <t>キバン</t>
    </rPh>
    <rPh sb="30" eb="32">
      <t>セイビ</t>
    </rPh>
    <rPh sb="32" eb="34">
      <t>ジギョウ</t>
    </rPh>
    <rPh sb="35" eb="37">
      <t>ヒツヨウ</t>
    </rPh>
    <rPh sb="38" eb="40">
      <t>ケイヒ</t>
    </rPh>
    <phoneticPr fontId="6"/>
  </si>
  <si>
    <t>巡視船艇の整備に関する経費</t>
    <rPh sb="0" eb="2">
      <t>ジュンシ</t>
    </rPh>
    <rPh sb="2" eb="4">
      <t>センテイ</t>
    </rPh>
    <rPh sb="5" eb="7">
      <t>セイビ</t>
    </rPh>
    <rPh sb="8" eb="9">
      <t>カン</t>
    </rPh>
    <rPh sb="11" eb="13">
      <t>ケイヒ</t>
    </rPh>
    <phoneticPr fontId="6"/>
  </si>
  <si>
    <t>(項）船舶建造費
（大事項）船舶建造に必要な経費</t>
    <rPh sb="1" eb="2">
      <t>コウ</t>
    </rPh>
    <rPh sb="3" eb="5">
      <t>センパク</t>
    </rPh>
    <rPh sb="5" eb="8">
      <t>ケンゾウヒ</t>
    </rPh>
    <rPh sb="10" eb="12">
      <t>ダイジ</t>
    </rPh>
    <rPh sb="12" eb="13">
      <t>コウ</t>
    </rPh>
    <rPh sb="14" eb="16">
      <t>センパク</t>
    </rPh>
    <rPh sb="16" eb="18">
      <t>ケンゾウ</t>
    </rPh>
    <rPh sb="19" eb="21">
      <t>ヒツヨウ</t>
    </rPh>
    <rPh sb="22" eb="24">
      <t>ケイヒ</t>
    </rPh>
    <phoneticPr fontId="6"/>
  </si>
  <si>
    <t>航空機の整備に関する経費</t>
    <rPh sb="0" eb="3">
      <t>コウクウキ</t>
    </rPh>
    <rPh sb="1" eb="2">
      <t>ジュンコウ</t>
    </rPh>
    <rPh sb="4" eb="6">
      <t>セイビ</t>
    </rPh>
    <rPh sb="7" eb="8">
      <t>カン</t>
    </rPh>
    <rPh sb="10" eb="12">
      <t>ケイヒ</t>
    </rPh>
    <phoneticPr fontId="6"/>
  </si>
  <si>
    <t>（項）船舶交通安全及海上治安対策費
（大事項）船舶交通安全及び治安対策に必要な経費</t>
    <rPh sb="1" eb="2">
      <t>コウ</t>
    </rPh>
    <rPh sb="3" eb="5">
      <t>センパク</t>
    </rPh>
    <rPh sb="5" eb="7">
      <t>コウツウ</t>
    </rPh>
    <rPh sb="7" eb="9">
      <t>アンゼン</t>
    </rPh>
    <rPh sb="9" eb="10">
      <t>オヨ</t>
    </rPh>
    <rPh sb="10" eb="12">
      <t>カイジョウ</t>
    </rPh>
    <rPh sb="12" eb="14">
      <t>チアン</t>
    </rPh>
    <rPh sb="14" eb="17">
      <t>タイサクヒ</t>
    </rPh>
    <rPh sb="19" eb="20">
      <t>ダイ</t>
    </rPh>
    <rPh sb="20" eb="22">
      <t>ジコウ</t>
    </rPh>
    <rPh sb="23" eb="25">
      <t>センパク</t>
    </rPh>
    <rPh sb="25" eb="27">
      <t>コウツウ</t>
    </rPh>
    <rPh sb="27" eb="29">
      <t>アンゼン</t>
    </rPh>
    <rPh sb="29" eb="30">
      <t>オヨ</t>
    </rPh>
    <rPh sb="31" eb="33">
      <t>チアン</t>
    </rPh>
    <rPh sb="33" eb="35">
      <t>タイサク</t>
    </rPh>
    <rPh sb="36" eb="38">
      <t>ヒツヨウ</t>
    </rPh>
    <rPh sb="39" eb="41">
      <t>ケイヒ</t>
    </rPh>
    <phoneticPr fontId="6"/>
  </si>
  <si>
    <t>巡視船艇の運航に関する経費</t>
    <phoneticPr fontId="6"/>
  </si>
  <si>
    <t>航空機の運航に関する経費</t>
    <rPh sb="0" eb="2">
      <t>コウクウ</t>
    </rPh>
    <rPh sb="1" eb="2">
      <t>ジュンコウ</t>
    </rPh>
    <rPh sb="4" eb="6">
      <t>ウンコウ</t>
    </rPh>
    <rPh sb="7" eb="8">
      <t>カン</t>
    </rPh>
    <rPh sb="10" eb="12">
      <t>ケイヒ</t>
    </rPh>
    <phoneticPr fontId="6"/>
  </si>
  <si>
    <t>治安及び救難体制の整備に関する経費</t>
    <rPh sb="0" eb="2">
      <t>チアン</t>
    </rPh>
    <rPh sb="2" eb="3">
      <t>オヨ</t>
    </rPh>
    <rPh sb="4" eb="6">
      <t>キュウナン</t>
    </rPh>
    <rPh sb="6" eb="8">
      <t>タイセイ</t>
    </rPh>
    <rPh sb="9" eb="11">
      <t>セイビ</t>
    </rPh>
    <rPh sb="12" eb="13">
      <t>カン</t>
    </rPh>
    <rPh sb="15" eb="17">
      <t>ケイヒ</t>
    </rPh>
    <phoneticPr fontId="6"/>
  </si>
  <si>
    <t>環境・防災体制の整備に関する経費</t>
    <rPh sb="0" eb="2">
      <t>カンキョウ</t>
    </rPh>
    <rPh sb="3" eb="5">
      <t>ボウサイ</t>
    </rPh>
    <rPh sb="5" eb="7">
      <t>タイセイ</t>
    </rPh>
    <rPh sb="8" eb="10">
      <t>セイビ</t>
    </rPh>
    <rPh sb="11" eb="12">
      <t>カン</t>
    </rPh>
    <rPh sb="14" eb="16">
      <t>ケイヒ</t>
    </rPh>
    <phoneticPr fontId="6"/>
  </si>
  <si>
    <t>海上保安官署施設整備に関する経費</t>
    <rPh sb="0" eb="2">
      <t>カイジョウ</t>
    </rPh>
    <rPh sb="2" eb="4">
      <t>ホアン</t>
    </rPh>
    <rPh sb="4" eb="5">
      <t>カン</t>
    </rPh>
    <rPh sb="5" eb="6">
      <t>ショ</t>
    </rPh>
    <rPh sb="6" eb="8">
      <t>シセツ</t>
    </rPh>
    <rPh sb="8" eb="10">
      <t>セイビ</t>
    </rPh>
    <rPh sb="11" eb="12">
      <t>カン</t>
    </rPh>
    <rPh sb="14" eb="16">
      <t>ケイヒ</t>
    </rPh>
    <phoneticPr fontId="6"/>
  </si>
  <si>
    <t>（項）海上保安官署施設費
（大事項）海上保安官署施設整備に必要な経費</t>
    <rPh sb="1" eb="2">
      <t>コウ</t>
    </rPh>
    <rPh sb="3" eb="5">
      <t>カイジョウ</t>
    </rPh>
    <rPh sb="5" eb="7">
      <t>ホアン</t>
    </rPh>
    <rPh sb="7" eb="9">
      <t>カンショ</t>
    </rPh>
    <rPh sb="9" eb="12">
      <t>シセツヒ</t>
    </rPh>
    <rPh sb="14" eb="15">
      <t>ダイ</t>
    </rPh>
    <rPh sb="15" eb="17">
      <t>ジコウ</t>
    </rPh>
    <rPh sb="18" eb="20">
      <t>カイジョウ</t>
    </rPh>
    <rPh sb="20" eb="22">
      <t>ホアン</t>
    </rPh>
    <rPh sb="22" eb="24">
      <t>カンショ</t>
    </rPh>
    <rPh sb="24" eb="26">
      <t>シセツ</t>
    </rPh>
    <rPh sb="26" eb="28">
      <t>セイビ</t>
    </rPh>
    <rPh sb="29" eb="31">
      <t>ヒツヨウ</t>
    </rPh>
    <rPh sb="32" eb="34">
      <t>ケイヒ</t>
    </rPh>
    <phoneticPr fontId="6"/>
  </si>
  <si>
    <t>情報通信システムに関する経費</t>
    <rPh sb="0" eb="2">
      <t>ジョウホウ</t>
    </rPh>
    <rPh sb="2" eb="4">
      <t>ツウシン</t>
    </rPh>
    <rPh sb="9" eb="10">
      <t>カン</t>
    </rPh>
    <rPh sb="12" eb="14">
      <t>ケイヒ</t>
    </rPh>
    <phoneticPr fontId="6"/>
  </si>
  <si>
    <t>海上交通安全に関する経費</t>
    <rPh sb="0" eb="2">
      <t>カイジョウ</t>
    </rPh>
    <rPh sb="2" eb="4">
      <t>コウツウ</t>
    </rPh>
    <rPh sb="4" eb="6">
      <t>アンゼン</t>
    </rPh>
    <rPh sb="7" eb="8">
      <t>カン</t>
    </rPh>
    <rPh sb="10" eb="12">
      <t>ケイヒ</t>
    </rPh>
    <phoneticPr fontId="6"/>
  </si>
  <si>
    <t>海洋情報に関する経費</t>
    <rPh sb="0" eb="2">
      <t>カイヨウ</t>
    </rPh>
    <rPh sb="2" eb="4">
      <t>ジョウホウ</t>
    </rPh>
    <rPh sb="5" eb="6">
      <t>カン</t>
    </rPh>
    <rPh sb="8" eb="10">
      <t>ケイヒ</t>
    </rPh>
    <phoneticPr fontId="6"/>
  </si>
  <si>
    <t>海洋調査に関する経費</t>
    <rPh sb="0" eb="2">
      <t>カイヨウ</t>
    </rPh>
    <rPh sb="2" eb="4">
      <t>チョウサ</t>
    </rPh>
    <rPh sb="5" eb="6">
      <t>カン</t>
    </rPh>
    <rPh sb="8" eb="10">
      <t>ケイヒ</t>
    </rPh>
    <phoneticPr fontId="6"/>
  </si>
  <si>
    <t>施策名：６-１９　海上物流基盤の強化等総合的な物流体系整備の推進、みなとの振興、安定的な国際海上輸送の確保を推進する</t>
    <rPh sb="0" eb="2">
      <t>シサク</t>
    </rPh>
    <rPh sb="2" eb="3">
      <t>メイ</t>
    </rPh>
    <rPh sb="9" eb="11">
      <t>カイジョウ</t>
    </rPh>
    <rPh sb="11" eb="13">
      <t>ブツリュウ</t>
    </rPh>
    <rPh sb="13" eb="15">
      <t>キバン</t>
    </rPh>
    <rPh sb="16" eb="18">
      <t>キョウカ</t>
    </rPh>
    <rPh sb="18" eb="19">
      <t>トウ</t>
    </rPh>
    <rPh sb="19" eb="22">
      <t>ソウゴウテキ</t>
    </rPh>
    <rPh sb="23" eb="25">
      <t>ブツリュウ</t>
    </rPh>
    <rPh sb="25" eb="27">
      <t>タイケイ</t>
    </rPh>
    <rPh sb="27" eb="29">
      <t>セイビ</t>
    </rPh>
    <rPh sb="30" eb="32">
      <t>スイシン</t>
    </rPh>
    <rPh sb="37" eb="39">
      <t>シンコウ</t>
    </rPh>
    <rPh sb="40" eb="43">
      <t>アンテイテキ</t>
    </rPh>
    <rPh sb="44" eb="46">
      <t>コクサイ</t>
    </rPh>
    <rPh sb="46" eb="48">
      <t>カイジョウ</t>
    </rPh>
    <rPh sb="48" eb="50">
      <t>ユソウ</t>
    </rPh>
    <rPh sb="51" eb="53">
      <t>カクホ</t>
    </rPh>
    <rPh sb="54" eb="56">
      <t>スイシン</t>
    </rPh>
    <phoneticPr fontId="6"/>
  </si>
  <si>
    <t>災害に強い物流システム構築事業</t>
  </si>
  <si>
    <t>平成23年度</t>
    <rPh sb="0" eb="2">
      <t>ヘイセイ</t>
    </rPh>
    <phoneticPr fontId="6"/>
  </si>
  <si>
    <t>（項）総合的物流体系整備推進費
　（大事項）総合的物流体系整備の推進に必要な経費
（項）地方運輸行政推進費
　（大事項）総合的物流体系整備の推進に必要な経費</t>
  </si>
  <si>
    <t>物流産業イノベーションの推進</t>
    <rPh sb="0" eb="2">
      <t>ブツリュウ</t>
    </rPh>
    <rPh sb="2" eb="4">
      <t>サンギョウ</t>
    </rPh>
    <rPh sb="12" eb="14">
      <t>スイシン</t>
    </rPh>
    <phoneticPr fontId="6"/>
  </si>
  <si>
    <t>（項）総合的物流体系整備推進費
　（大事項）総合的物流体系整備の推進に必要な経費</t>
  </si>
  <si>
    <t>海上運送対策に必要な経費</t>
    <rPh sb="0" eb="2">
      <t>カイジョウ</t>
    </rPh>
    <rPh sb="2" eb="4">
      <t>ウンソウ</t>
    </rPh>
    <rPh sb="4" eb="6">
      <t>タイサク</t>
    </rPh>
    <rPh sb="7" eb="9">
      <t>ヒツヨウ</t>
    </rPh>
    <rPh sb="10" eb="12">
      <t>ケイヒ</t>
    </rPh>
    <phoneticPr fontId="11"/>
  </si>
  <si>
    <t>（項）総合的物流体系整備推進費
　（大事項）総合的物流体系整備の推進に必要な経費
（項）地方運輸行政推進費
　（大事項）総合的物流体系整備の推進に必要な経費</t>
    <rPh sb="1" eb="2">
      <t>コウ</t>
    </rPh>
    <rPh sb="18" eb="21">
      <t>ダイジコウ</t>
    </rPh>
    <rPh sb="42" eb="43">
      <t>コウ</t>
    </rPh>
    <rPh sb="56" eb="59">
      <t>ダイジコウ</t>
    </rPh>
    <phoneticPr fontId="6"/>
  </si>
  <si>
    <t>マラッカ・シンガポール海峡等航行安全対策</t>
    <rPh sb="13" eb="14">
      <t>トウ</t>
    </rPh>
    <phoneticPr fontId="6"/>
  </si>
  <si>
    <t>（項）総合的物流体系整備推進費
　（大事項）総合的物流体系整備の推進に必要な経費</t>
    <rPh sb="1" eb="2">
      <t>コウ</t>
    </rPh>
    <rPh sb="18" eb="21">
      <t>ダイジコウ</t>
    </rPh>
    <phoneticPr fontId="6"/>
  </si>
  <si>
    <t>内航海運の効率化に必要な経費</t>
    <rPh sb="0" eb="2">
      <t>ナイコウ</t>
    </rPh>
    <rPh sb="2" eb="4">
      <t>カイウン</t>
    </rPh>
    <rPh sb="5" eb="8">
      <t>コウリツカ</t>
    </rPh>
    <rPh sb="9" eb="11">
      <t>ヒツヨウ</t>
    </rPh>
    <rPh sb="12" eb="14">
      <t>ケイヒ</t>
    </rPh>
    <phoneticPr fontId="6"/>
  </si>
  <si>
    <t>国際クルーズ旅客受入機能高度化事業</t>
    <rPh sb="0" eb="2">
      <t>コクサイ</t>
    </rPh>
    <rPh sb="6" eb="8">
      <t>リョカク</t>
    </rPh>
    <rPh sb="8" eb="10">
      <t>ウケイ</t>
    </rPh>
    <rPh sb="10" eb="12">
      <t>キノウ</t>
    </rPh>
    <rPh sb="12" eb="15">
      <t>コウドカ</t>
    </rPh>
    <rPh sb="15" eb="17">
      <t>ジギョウ</t>
    </rPh>
    <phoneticPr fontId="6"/>
  </si>
  <si>
    <t>（項）総合的物流体系整備推進費
　（大事項）総合的物流体系整備の推進に必要な経費</t>
    <rPh sb="38" eb="40">
      <t>ケイヒ</t>
    </rPh>
    <phoneticPr fontId="6"/>
  </si>
  <si>
    <t>港湾整備事業</t>
    <rPh sb="0" eb="2">
      <t>コウワン</t>
    </rPh>
    <rPh sb="2" eb="4">
      <t>セイビ</t>
    </rPh>
    <rPh sb="4" eb="6">
      <t>ジギョウ</t>
    </rPh>
    <phoneticPr fontId="16"/>
  </si>
  <si>
    <t>（項）港湾事業費
　（大事項）港湾事業に必要な経費
（項）ｴﾈﾙｷﾞｰ・鉄鋼港湾施設工事費
　（大事項）ｴﾈﾙｷﾞｰ・鉄鋼港湾施設工事に必要な経費</t>
    <rPh sb="1" eb="2">
      <t>コウ</t>
    </rPh>
    <rPh sb="3" eb="5">
      <t>コウワン</t>
    </rPh>
    <rPh sb="5" eb="8">
      <t>ジギョウヒ</t>
    </rPh>
    <rPh sb="11" eb="12">
      <t>ダイ</t>
    </rPh>
    <rPh sb="12" eb="14">
      <t>ジコウ</t>
    </rPh>
    <rPh sb="15" eb="17">
      <t>コウワン</t>
    </rPh>
    <rPh sb="17" eb="19">
      <t>ジギョウ</t>
    </rPh>
    <rPh sb="20" eb="22">
      <t>ヒツヨウ</t>
    </rPh>
    <rPh sb="23" eb="25">
      <t>ケイヒ</t>
    </rPh>
    <rPh sb="28" eb="29">
      <t>コウ</t>
    </rPh>
    <rPh sb="37" eb="39">
      <t>テッコウ</t>
    </rPh>
    <rPh sb="39" eb="41">
      <t>コウワン</t>
    </rPh>
    <rPh sb="41" eb="43">
      <t>シセツ</t>
    </rPh>
    <rPh sb="43" eb="46">
      <t>コウジヒ</t>
    </rPh>
    <rPh sb="49" eb="50">
      <t>ダイ</t>
    </rPh>
    <rPh sb="50" eb="52">
      <t>ジコウ</t>
    </rPh>
    <rPh sb="60" eb="62">
      <t>テッコウ</t>
    </rPh>
    <rPh sb="62" eb="64">
      <t>コウワン</t>
    </rPh>
    <rPh sb="64" eb="66">
      <t>シセツ</t>
    </rPh>
    <rPh sb="66" eb="68">
      <t>コウジ</t>
    </rPh>
    <rPh sb="69" eb="71">
      <t>ヒツヨウ</t>
    </rPh>
    <rPh sb="72" eb="74">
      <t>ケイヒ</t>
    </rPh>
    <phoneticPr fontId="6"/>
  </si>
  <si>
    <t>改正SOLAS条約等を踏まえた総合的な港湾保安対策</t>
  </si>
  <si>
    <t>（項）総合的物流体系整備推進費
　（大事項）総合的物流体系整備の推進に必要な経費
（項）地方整備局共通費
　（大事項）地方整備局一般行政に必要な経費</t>
    <rPh sb="1" eb="2">
      <t>コウ</t>
    </rPh>
    <rPh sb="3" eb="6">
      <t>ソウゴウテキ</t>
    </rPh>
    <rPh sb="6" eb="8">
      <t>ブツリュウ</t>
    </rPh>
    <rPh sb="8" eb="10">
      <t>タイケイ</t>
    </rPh>
    <rPh sb="10" eb="12">
      <t>セイビ</t>
    </rPh>
    <rPh sb="12" eb="15">
      <t>スイシンヒ</t>
    </rPh>
    <rPh sb="18" eb="19">
      <t>ダイ</t>
    </rPh>
    <rPh sb="19" eb="21">
      <t>ジコウ</t>
    </rPh>
    <rPh sb="22" eb="25">
      <t>ソウゴウテキ</t>
    </rPh>
    <rPh sb="25" eb="27">
      <t>ブツリュウ</t>
    </rPh>
    <rPh sb="27" eb="29">
      <t>タイケイ</t>
    </rPh>
    <rPh sb="29" eb="31">
      <t>セイビ</t>
    </rPh>
    <rPh sb="32" eb="34">
      <t>スイシン</t>
    </rPh>
    <rPh sb="35" eb="37">
      <t>ヒツヨウ</t>
    </rPh>
    <rPh sb="38" eb="40">
      <t>ケイヒ</t>
    </rPh>
    <rPh sb="42" eb="43">
      <t>コウ</t>
    </rPh>
    <rPh sb="44" eb="46">
      <t>チホウ</t>
    </rPh>
    <rPh sb="46" eb="49">
      <t>セイビキョク</t>
    </rPh>
    <rPh sb="49" eb="51">
      <t>キョウツウ</t>
    </rPh>
    <rPh sb="51" eb="52">
      <t>ヒ</t>
    </rPh>
    <rPh sb="55" eb="56">
      <t>ダイ</t>
    </rPh>
    <rPh sb="56" eb="58">
      <t>ジコウ</t>
    </rPh>
    <rPh sb="59" eb="61">
      <t>チホウ</t>
    </rPh>
    <rPh sb="61" eb="64">
      <t>セイビキョク</t>
    </rPh>
    <rPh sb="64" eb="66">
      <t>イッパン</t>
    </rPh>
    <rPh sb="66" eb="68">
      <t>ギョウセイ</t>
    </rPh>
    <rPh sb="69" eb="71">
      <t>ヒツヨウ</t>
    </rPh>
    <rPh sb="72" eb="74">
      <t>ケイヒ</t>
    </rPh>
    <phoneticPr fontId="6"/>
  </si>
  <si>
    <t>港湾広域防災拠点支援施設の維持管理に必要な経費</t>
  </si>
  <si>
    <t>基幹的広域防災拠点における広域輸送訓練に必要な経費</t>
  </si>
  <si>
    <t>老朽化化学兵器の廃棄処理に必要な経費</t>
    <rPh sb="0" eb="3">
      <t>ロウキュウカ</t>
    </rPh>
    <rPh sb="3" eb="5">
      <t>カガク</t>
    </rPh>
    <rPh sb="5" eb="7">
      <t>ヘイキ</t>
    </rPh>
    <rPh sb="8" eb="10">
      <t>ハイキ</t>
    </rPh>
    <rPh sb="10" eb="12">
      <t>ショリ</t>
    </rPh>
    <rPh sb="13" eb="15">
      <t>ヒツヨウ</t>
    </rPh>
    <rPh sb="16" eb="18">
      <t>ケイヒ</t>
    </rPh>
    <phoneticPr fontId="16"/>
  </si>
  <si>
    <t>（項）総合的物流体系整備推進費
　（大事項）総合的物流体系整備の推進に必要な経費</t>
    <rPh sb="1" eb="2">
      <t>コウ</t>
    </rPh>
    <rPh sb="3" eb="6">
      <t>ソウゴウテキ</t>
    </rPh>
    <rPh sb="6" eb="8">
      <t>ブツリュウ</t>
    </rPh>
    <rPh sb="8" eb="10">
      <t>タイケイ</t>
    </rPh>
    <rPh sb="10" eb="12">
      <t>セイビ</t>
    </rPh>
    <rPh sb="12" eb="15">
      <t>スイシンヒ</t>
    </rPh>
    <rPh sb="22" eb="25">
      <t>ソウゴウテキ</t>
    </rPh>
    <rPh sb="25" eb="27">
      <t>ブツリュウ</t>
    </rPh>
    <rPh sb="27" eb="29">
      <t>タイケイ</t>
    </rPh>
    <rPh sb="29" eb="31">
      <t>セイビ</t>
    </rPh>
    <rPh sb="32" eb="34">
      <t>スイシン</t>
    </rPh>
    <rPh sb="35" eb="37">
      <t>ヒツヨウ</t>
    </rPh>
    <rPh sb="38" eb="40">
      <t>ケイヒ</t>
    </rPh>
    <phoneticPr fontId="6"/>
  </si>
  <si>
    <t>国際物流競争力強化に対応した情報ネットワーク構築等経費</t>
    <rPh sb="0" eb="2">
      <t>コクサイ</t>
    </rPh>
    <rPh sb="2" eb="4">
      <t>ブツリュウ</t>
    </rPh>
    <rPh sb="4" eb="7">
      <t>キョウソウリョク</t>
    </rPh>
    <rPh sb="7" eb="9">
      <t>キョウカ</t>
    </rPh>
    <rPh sb="10" eb="12">
      <t>タイオウ</t>
    </rPh>
    <rPh sb="14" eb="16">
      <t>ジョウホウ</t>
    </rPh>
    <rPh sb="22" eb="25">
      <t>コウチクナド</t>
    </rPh>
    <rPh sb="25" eb="27">
      <t>ケイヒ</t>
    </rPh>
    <phoneticPr fontId="6"/>
  </si>
  <si>
    <t>（項）総合的物流体系整備推進費
　（大事項）総合的物流体系整備の推進に必要な経費</t>
    <rPh sb="18" eb="20">
      <t>ダイジ</t>
    </rPh>
    <rPh sb="20" eb="21">
      <t>コウ</t>
    </rPh>
    <rPh sb="22" eb="25">
      <t>ソウゴウテキ</t>
    </rPh>
    <rPh sb="25" eb="27">
      <t>ブツリュウ</t>
    </rPh>
    <rPh sb="27" eb="29">
      <t>タイケイ</t>
    </rPh>
    <rPh sb="29" eb="31">
      <t>セイビ</t>
    </rPh>
    <rPh sb="32" eb="34">
      <t>スイシン</t>
    </rPh>
    <rPh sb="35" eb="37">
      <t>ヒツヨウ</t>
    </rPh>
    <rPh sb="38" eb="40">
      <t>ケイヒ</t>
    </rPh>
    <phoneticPr fontId="6"/>
  </si>
  <si>
    <t>国際戦略港湾競争力強化対策事業</t>
  </si>
  <si>
    <t>（項）総合的物流体系整備推進費
　（大事項）総合的物流体系整備の推進に必要な経費</t>
    <rPh sb="1" eb="2">
      <t>コウ</t>
    </rPh>
    <rPh sb="3" eb="6">
      <t>ソウゴウテキ</t>
    </rPh>
    <rPh sb="6" eb="8">
      <t>ブツリュウ</t>
    </rPh>
    <rPh sb="8" eb="10">
      <t>タイケイ</t>
    </rPh>
    <rPh sb="10" eb="12">
      <t>セイビ</t>
    </rPh>
    <rPh sb="12" eb="15">
      <t>スイシンヒ</t>
    </rPh>
    <rPh sb="18" eb="19">
      <t>ダイ</t>
    </rPh>
    <rPh sb="19" eb="21">
      <t>ジコウ</t>
    </rPh>
    <rPh sb="22" eb="25">
      <t>ソウゴウテキ</t>
    </rPh>
    <rPh sb="25" eb="27">
      <t>ブツリュウ</t>
    </rPh>
    <rPh sb="27" eb="29">
      <t>タイケイ</t>
    </rPh>
    <rPh sb="29" eb="31">
      <t>セイビ</t>
    </rPh>
    <rPh sb="32" eb="34">
      <t>スイシン</t>
    </rPh>
    <rPh sb="35" eb="37">
      <t>ヒツヨウ</t>
    </rPh>
    <rPh sb="38" eb="40">
      <t>ケイヒ</t>
    </rPh>
    <phoneticPr fontId="6"/>
  </si>
  <si>
    <t>クルーズ船の受入環境改善に向けた取組に要する経費</t>
    <rPh sb="4" eb="5">
      <t>セン</t>
    </rPh>
    <rPh sb="6" eb="8">
      <t>ウケイレ</t>
    </rPh>
    <rPh sb="8" eb="10">
      <t>カンキョウ</t>
    </rPh>
    <rPh sb="10" eb="12">
      <t>カイゼン</t>
    </rPh>
    <rPh sb="13" eb="14">
      <t>ム</t>
    </rPh>
    <rPh sb="16" eb="18">
      <t>トリクミ</t>
    </rPh>
    <rPh sb="19" eb="20">
      <t>ヨウ</t>
    </rPh>
    <rPh sb="22" eb="24">
      <t>ケイヒ</t>
    </rPh>
    <phoneticPr fontId="6"/>
  </si>
  <si>
    <t>国際戦略港湾コンテナターミナル高度化実証事業</t>
    <rPh sb="0" eb="2">
      <t>コクサイ</t>
    </rPh>
    <rPh sb="2" eb="4">
      <t>センリャク</t>
    </rPh>
    <rPh sb="4" eb="6">
      <t>コウワン</t>
    </rPh>
    <rPh sb="15" eb="18">
      <t>コウドカ</t>
    </rPh>
    <rPh sb="18" eb="20">
      <t>ジッショウ</t>
    </rPh>
    <rPh sb="20" eb="22">
      <t>ジギョウ</t>
    </rPh>
    <phoneticPr fontId="6"/>
  </si>
  <si>
    <t>施策名：６-２０　観光立国を推進する</t>
    <rPh sb="0" eb="2">
      <t>シサク</t>
    </rPh>
    <rPh sb="2" eb="3">
      <t>メイ</t>
    </rPh>
    <rPh sb="9" eb="11">
      <t>カンコウ</t>
    </rPh>
    <rPh sb="11" eb="13">
      <t>リッコク</t>
    </rPh>
    <rPh sb="14" eb="16">
      <t>スイシン</t>
    </rPh>
    <phoneticPr fontId="6"/>
  </si>
  <si>
    <t>世界観光事業分担金</t>
    <rPh sb="0" eb="2">
      <t>セカイ</t>
    </rPh>
    <rPh sb="2" eb="4">
      <t>カンコウ</t>
    </rPh>
    <rPh sb="4" eb="6">
      <t>ジギョウ</t>
    </rPh>
    <rPh sb="6" eb="9">
      <t>ブンタンキン</t>
    </rPh>
    <phoneticPr fontId="6"/>
  </si>
  <si>
    <t>昭和53年度</t>
    <rPh sb="0" eb="2">
      <t>ショウワ</t>
    </rPh>
    <rPh sb="4" eb="5">
      <t>ネン</t>
    </rPh>
    <rPh sb="5" eb="6">
      <t>ド</t>
    </rPh>
    <phoneticPr fontId="6"/>
  </si>
  <si>
    <t>観光庁</t>
    <rPh sb="0" eb="2">
      <t>カンコウ</t>
    </rPh>
    <rPh sb="2" eb="3">
      <t>チョウ</t>
    </rPh>
    <phoneticPr fontId="6"/>
  </si>
  <si>
    <t>（項）観光振興費
　（大事項）観光振興に必要な経費</t>
    <rPh sb="1" eb="2">
      <t>コウ</t>
    </rPh>
    <rPh sb="3" eb="5">
      <t>カンコウ</t>
    </rPh>
    <rPh sb="5" eb="8">
      <t>シンコウヒ</t>
    </rPh>
    <rPh sb="11" eb="12">
      <t>ダイ</t>
    </rPh>
    <rPh sb="12" eb="14">
      <t>ジコウ</t>
    </rPh>
    <rPh sb="15" eb="17">
      <t>カンコウ</t>
    </rPh>
    <rPh sb="17" eb="19">
      <t>シンコウ</t>
    </rPh>
    <rPh sb="20" eb="22">
      <t>ヒツヨウ</t>
    </rPh>
    <rPh sb="23" eb="25">
      <t>ケイヒ</t>
    </rPh>
    <phoneticPr fontId="6"/>
  </si>
  <si>
    <t>ＡＳＥＡＮ貿易投資観光促進センター等拠出金</t>
    <rPh sb="5" eb="7">
      <t>ボウエキ</t>
    </rPh>
    <rPh sb="7" eb="9">
      <t>トウシ</t>
    </rPh>
    <rPh sb="9" eb="11">
      <t>カンコウ</t>
    </rPh>
    <rPh sb="11" eb="13">
      <t>ソクシン</t>
    </rPh>
    <rPh sb="17" eb="18">
      <t>トウ</t>
    </rPh>
    <rPh sb="18" eb="21">
      <t>キョシュツキン</t>
    </rPh>
    <phoneticPr fontId="6"/>
  </si>
  <si>
    <t>昭和56年度</t>
    <rPh sb="0" eb="2">
      <t>ショウワ</t>
    </rPh>
    <rPh sb="4" eb="5">
      <t>ネン</t>
    </rPh>
    <rPh sb="5" eb="6">
      <t>ド</t>
    </rPh>
    <phoneticPr fontId="6"/>
  </si>
  <si>
    <t>観光連絡調整経費</t>
    <rPh sb="0" eb="2">
      <t>カンコウ</t>
    </rPh>
    <rPh sb="2" eb="4">
      <t>レンラク</t>
    </rPh>
    <rPh sb="4" eb="6">
      <t>チョウセイ</t>
    </rPh>
    <rPh sb="6" eb="8">
      <t>ケイヒ</t>
    </rPh>
    <phoneticPr fontId="6"/>
  </si>
  <si>
    <t>観光統計整備事業</t>
    <rPh sb="0" eb="2">
      <t>カンコウ</t>
    </rPh>
    <rPh sb="2" eb="4">
      <t>トウケイ</t>
    </rPh>
    <rPh sb="4" eb="6">
      <t>セイビ</t>
    </rPh>
    <rPh sb="6" eb="8">
      <t>ジギョウ</t>
    </rPh>
    <phoneticPr fontId="6"/>
  </si>
  <si>
    <t>観光地域動向調査事業</t>
    <rPh sb="0" eb="2">
      <t>カンコウ</t>
    </rPh>
    <rPh sb="2" eb="4">
      <t>チイキ</t>
    </rPh>
    <rPh sb="4" eb="6">
      <t>ドウコウ</t>
    </rPh>
    <rPh sb="6" eb="8">
      <t>チョウサ</t>
    </rPh>
    <rPh sb="8" eb="10">
      <t>ジギョウ</t>
    </rPh>
    <phoneticPr fontId="6"/>
  </si>
  <si>
    <t>（項）地方運輸行政推進費
　（大事項）観光振興に必要な経費
（項）観光振興費
　（大事項）観光振興に必要な経費</t>
    <rPh sb="15" eb="16">
      <t>ダイ</t>
    </rPh>
    <phoneticPr fontId="6"/>
  </si>
  <si>
    <t>訪日旅行促進事業（訪日プロモーション事業）</t>
    <rPh sb="0" eb="2">
      <t>ホウニチ</t>
    </rPh>
    <rPh sb="2" eb="4">
      <t>リョコウ</t>
    </rPh>
    <rPh sb="4" eb="6">
      <t>ソクシン</t>
    </rPh>
    <rPh sb="6" eb="8">
      <t>ジギョウ</t>
    </rPh>
    <rPh sb="9" eb="11">
      <t>ホウニチ</t>
    </rPh>
    <rPh sb="18" eb="20">
      <t>ジギョウ</t>
    </rPh>
    <phoneticPr fontId="6"/>
  </si>
  <si>
    <t>国際会議等（MICE）の誘致・開催の促進</t>
    <rPh sb="0" eb="2">
      <t>コクサイ</t>
    </rPh>
    <rPh sb="2" eb="4">
      <t>カイギ</t>
    </rPh>
    <rPh sb="4" eb="5">
      <t>トウ</t>
    </rPh>
    <rPh sb="12" eb="14">
      <t>ユウチ</t>
    </rPh>
    <rPh sb="15" eb="17">
      <t>カイサイ</t>
    </rPh>
    <rPh sb="18" eb="20">
      <t>ソクシン</t>
    </rPh>
    <phoneticPr fontId="6"/>
  </si>
  <si>
    <t>通訳ガイド制度の充実・強化</t>
    <rPh sb="0" eb="2">
      <t>ツウヤク</t>
    </rPh>
    <rPh sb="5" eb="7">
      <t>セイド</t>
    </rPh>
    <rPh sb="8" eb="10">
      <t>ジュウジツ</t>
    </rPh>
    <rPh sb="11" eb="13">
      <t>キョウカ</t>
    </rPh>
    <phoneticPr fontId="6"/>
  </si>
  <si>
    <t>ユニバーサルツーリズム促進事業</t>
    <rPh sb="11" eb="13">
      <t>ソクシン</t>
    </rPh>
    <rPh sb="13" eb="15">
      <t>ジギョウ</t>
    </rPh>
    <phoneticPr fontId="6"/>
  </si>
  <si>
    <t>観光地域ブランド確立支援事業</t>
    <rPh sb="0" eb="2">
      <t>カンコウ</t>
    </rPh>
    <rPh sb="2" eb="4">
      <t>チイキ</t>
    </rPh>
    <rPh sb="8" eb="10">
      <t>カクリツ</t>
    </rPh>
    <rPh sb="10" eb="12">
      <t>シエン</t>
    </rPh>
    <rPh sb="12" eb="14">
      <t>ジギョウ</t>
    </rPh>
    <phoneticPr fontId="6"/>
  </si>
  <si>
    <t>観光庁</t>
    <rPh sb="0" eb="3">
      <t>カンコウチョウ</t>
    </rPh>
    <phoneticPr fontId="6"/>
  </si>
  <si>
    <t>（項）地方運輸行政推進費
　（大事項）観光振興に必要な経費
（項）観光振興費
　（大事項）観光振興に必要な経費</t>
    <rPh sb="31" eb="32">
      <t>コウ</t>
    </rPh>
    <rPh sb="33" eb="35">
      <t>カンコウ</t>
    </rPh>
    <rPh sb="35" eb="38">
      <t>シンコウヒ</t>
    </rPh>
    <rPh sb="41" eb="42">
      <t>ダイ</t>
    </rPh>
    <rPh sb="42" eb="44">
      <t>ジコウ</t>
    </rPh>
    <rPh sb="45" eb="47">
      <t>カンコウ</t>
    </rPh>
    <rPh sb="47" eb="49">
      <t>シンコウ</t>
    </rPh>
    <rPh sb="50" eb="52">
      <t>ヒツヨウ</t>
    </rPh>
    <rPh sb="53" eb="55">
      <t>ケイヒ</t>
    </rPh>
    <phoneticPr fontId="6"/>
  </si>
  <si>
    <t>広域観光周遊ルート形成促進事業</t>
    <rPh sb="0" eb="2">
      <t>コウイキ</t>
    </rPh>
    <rPh sb="2" eb="4">
      <t>カンコウ</t>
    </rPh>
    <rPh sb="4" eb="6">
      <t>シュウユウ</t>
    </rPh>
    <rPh sb="9" eb="11">
      <t>ケイセイ</t>
    </rPh>
    <rPh sb="11" eb="13">
      <t>ソクシン</t>
    </rPh>
    <rPh sb="13" eb="15">
      <t>ジギョウ</t>
    </rPh>
    <phoneticPr fontId="6"/>
  </si>
  <si>
    <t>地域資源を活用した観光地魅力創造事業</t>
    <rPh sb="0" eb="2">
      <t>チイキ</t>
    </rPh>
    <rPh sb="2" eb="4">
      <t>シゲン</t>
    </rPh>
    <rPh sb="5" eb="7">
      <t>カツヨウ</t>
    </rPh>
    <rPh sb="9" eb="12">
      <t>カンコウチ</t>
    </rPh>
    <rPh sb="12" eb="14">
      <t>ミリョク</t>
    </rPh>
    <rPh sb="14" eb="16">
      <t>ソウゾウ</t>
    </rPh>
    <rPh sb="16" eb="18">
      <t>ジギョウ</t>
    </rPh>
    <phoneticPr fontId="6"/>
  </si>
  <si>
    <t>観光人材育成支援事業</t>
    <rPh sb="0" eb="2">
      <t>カンコウ</t>
    </rPh>
    <rPh sb="2" eb="4">
      <t>ジンザイ</t>
    </rPh>
    <rPh sb="4" eb="6">
      <t>イクセイ</t>
    </rPh>
    <rPh sb="6" eb="8">
      <t>シエン</t>
    </rPh>
    <rPh sb="8" eb="10">
      <t>ジギョウ</t>
    </rPh>
    <phoneticPr fontId="6"/>
  </si>
  <si>
    <t>（項）観光振興費
　（大事項）観光振興に必要な経費</t>
    <rPh sb="1" eb="2">
      <t>コウ</t>
    </rPh>
    <rPh sb="3" eb="5">
      <t>カンコウ</t>
    </rPh>
    <rPh sb="5" eb="7">
      <t>シンコウ</t>
    </rPh>
    <rPh sb="7" eb="8">
      <t>ヒ</t>
    </rPh>
    <rPh sb="11" eb="12">
      <t>ダイ</t>
    </rPh>
    <rPh sb="12" eb="14">
      <t>ジコウ</t>
    </rPh>
    <rPh sb="15" eb="17">
      <t>カンコウ</t>
    </rPh>
    <rPh sb="17" eb="19">
      <t>シンコウ</t>
    </rPh>
    <rPh sb="20" eb="22">
      <t>ヒツヨウ</t>
    </rPh>
    <rPh sb="23" eb="25">
      <t>ケイヒ</t>
    </rPh>
    <phoneticPr fontId="6"/>
  </si>
  <si>
    <t>テーマ別観光による地方誘客事業</t>
    <rPh sb="3" eb="4">
      <t>ベツ</t>
    </rPh>
    <rPh sb="4" eb="6">
      <t>カンコウ</t>
    </rPh>
    <rPh sb="9" eb="11">
      <t>チホウ</t>
    </rPh>
    <rPh sb="11" eb="13">
      <t>ユウキャク</t>
    </rPh>
    <rPh sb="13" eb="15">
      <t>ジギョウ</t>
    </rPh>
    <phoneticPr fontId="6"/>
  </si>
  <si>
    <t>（項）観光振興費
　（大事項）観光振興に必要な経費</t>
    <rPh sb="11" eb="12">
      <t>ダイ</t>
    </rPh>
    <phoneticPr fontId="6"/>
  </si>
  <si>
    <t>健全な民泊サービスの普及</t>
    <rPh sb="0" eb="2">
      <t>ケンゼン</t>
    </rPh>
    <rPh sb="3" eb="5">
      <t>ミンパク</t>
    </rPh>
    <rPh sb="10" eb="12">
      <t>フキュウ</t>
    </rPh>
    <phoneticPr fontId="6"/>
  </si>
  <si>
    <t>旅行業における情報セキュリティの強化支援事業</t>
    <rPh sb="0" eb="3">
      <t>リョコウギョウ</t>
    </rPh>
    <rPh sb="7" eb="9">
      <t>ジョウホウ</t>
    </rPh>
    <rPh sb="16" eb="18">
      <t>キョウカ</t>
    </rPh>
    <rPh sb="18" eb="20">
      <t>シエン</t>
    </rPh>
    <rPh sb="20" eb="22">
      <t>ジギョウ</t>
    </rPh>
    <phoneticPr fontId="6"/>
  </si>
  <si>
    <t>宿泊施設における生産性向上</t>
    <rPh sb="0" eb="2">
      <t>シュクハク</t>
    </rPh>
    <rPh sb="2" eb="4">
      <t>シセツ</t>
    </rPh>
    <rPh sb="8" eb="11">
      <t>セイサンセイ</t>
    </rPh>
    <rPh sb="11" eb="13">
      <t>コウジョウ</t>
    </rPh>
    <phoneticPr fontId="6"/>
  </si>
  <si>
    <t>施策名：６-２１　景観に優れた国土・観光地づくりを推進する</t>
    <rPh sb="0" eb="2">
      <t>シサク</t>
    </rPh>
    <rPh sb="2" eb="3">
      <t>メイ</t>
    </rPh>
    <rPh sb="9" eb="11">
      <t>ケイカン</t>
    </rPh>
    <rPh sb="12" eb="13">
      <t>スグ</t>
    </rPh>
    <rPh sb="15" eb="17">
      <t>コクド</t>
    </rPh>
    <rPh sb="18" eb="21">
      <t>カンコウチ</t>
    </rPh>
    <rPh sb="25" eb="27">
      <t>スイシン</t>
    </rPh>
    <phoneticPr fontId="6"/>
  </si>
  <si>
    <t>集約促進景観・歴史的風致形成推進事業</t>
  </si>
  <si>
    <t>（項）景観形成推進費
　（大事項）景観に優れた国土・観光地づくりの推進に必要な経費</t>
    <rPh sb="1" eb="2">
      <t>コウ</t>
    </rPh>
    <rPh sb="3" eb="5">
      <t>ケイカン</t>
    </rPh>
    <rPh sb="5" eb="7">
      <t>ケイセイ</t>
    </rPh>
    <rPh sb="7" eb="9">
      <t>スイシン</t>
    </rPh>
    <rPh sb="9" eb="10">
      <t>ヒ</t>
    </rPh>
    <rPh sb="13" eb="14">
      <t>ダイ</t>
    </rPh>
    <rPh sb="14" eb="16">
      <t>ジコウ</t>
    </rPh>
    <rPh sb="17" eb="19">
      <t>ケイカン</t>
    </rPh>
    <rPh sb="20" eb="21">
      <t>スグ</t>
    </rPh>
    <rPh sb="23" eb="25">
      <t>コクド</t>
    </rPh>
    <rPh sb="26" eb="29">
      <t>カンコウチ</t>
    </rPh>
    <rPh sb="33" eb="35">
      <t>スイシン</t>
    </rPh>
    <rPh sb="36" eb="38">
      <t>ヒツヨウ</t>
    </rPh>
    <rPh sb="39" eb="41">
      <t>ケイヒ</t>
    </rPh>
    <phoneticPr fontId="6"/>
  </si>
  <si>
    <t>施策名：６-２２　国際競争力・地域の自立等を強化する道路ネットワークを形成する</t>
    <rPh sb="0" eb="2">
      <t>シサク</t>
    </rPh>
    <rPh sb="2" eb="3">
      <t>メイ</t>
    </rPh>
    <rPh sb="9" eb="11">
      <t>コクサイ</t>
    </rPh>
    <rPh sb="11" eb="14">
      <t>キョウソウリョク</t>
    </rPh>
    <rPh sb="15" eb="17">
      <t>チイキ</t>
    </rPh>
    <rPh sb="18" eb="20">
      <t>ジリツ</t>
    </rPh>
    <rPh sb="20" eb="21">
      <t>トウ</t>
    </rPh>
    <rPh sb="22" eb="24">
      <t>キョウカ</t>
    </rPh>
    <rPh sb="26" eb="28">
      <t>ドウロ</t>
    </rPh>
    <rPh sb="35" eb="37">
      <t>ケイセイ</t>
    </rPh>
    <phoneticPr fontId="6"/>
  </si>
  <si>
    <t>施策名：６-２３　整備新幹線の整備を推進する</t>
    <rPh sb="0" eb="2">
      <t>シサク</t>
    </rPh>
    <rPh sb="2" eb="3">
      <t>メイ</t>
    </rPh>
    <rPh sb="9" eb="11">
      <t>セイビ</t>
    </rPh>
    <rPh sb="11" eb="14">
      <t>シンカンセン</t>
    </rPh>
    <rPh sb="15" eb="17">
      <t>セイビ</t>
    </rPh>
    <rPh sb="18" eb="20">
      <t>スイシン</t>
    </rPh>
    <phoneticPr fontId="6"/>
  </si>
  <si>
    <t>整備新幹線整備事業</t>
  </si>
  <si>
    <t>（項）整備新幹線整備事業費
　（大事項）整備新幹線整備事業に必要な経費</t>
  </si>
  <si>
    <t>整備新幹線建設推進高度化等事業</t>
  </si>
  <si>
    <t>平成9年度</t>
    <rPh sb="0" eb="2">
      <t>ヘイセイ</t>
    </rPh>
    <rPh sb="3" eb="5">
      <t>ネンド</t>
    </rPh>
    <phoneticPr fontId="6"/>
  </si>
  <si>
    <t>（項）整備新幹線建設推進高度化等事業費
　（大事項）整備新幹線建設推進高度化等事業に必要な経費</t>
  </si>
  <si>
    <t>平成3年度</t>
    <rPh sb="0" eb="2">
      <t>ヘイセイ</t>
    </rPh>
    <rPh sb="3" eb="5">
      <t>ネンド</t>
    </rPh>
    <phoneticPr fontId="6"/>
  </si>
  <si>
    <t>（項）鉄道網整備推進費
　（大事項）鉄道網の充実・活性化の推進に必要な経費</t>
  </si>
  <si>
    <t>施策名：６-２４　航空交通ネットワークを強化する</t>
    <rPh sb="0" eb="2">
      <t>シサク</t>
    </rPh>
    <rPh sb="2" eb="3">
      <t>メイ</t>
    </rPh>
    <rPh sb="9" eb="11">
      <t>コウクウ</t>
    </rPh>
    <rPh sb="11" eb="13">
      <t>コウツウ</t>
    </rPh>
    <rPh sb="20" eb="22">
      <t>キョウカ</t>
    </rPh>
    <phoneticPr fontId="6"/>
  </si>
  <si>
    <t>首都圏空港整備事業</t>
    <rPh sb="0" eb="3">
      <t>シュトケン</t>
    </rPh>
    <rPh sb="3" eb="5">
      <t>クウコウ</t>
    </rPh>
    <rPh sb="5" eb="7">
      <t>セイビ</t>
    </rPh>
    <rPh sb="7" eb="9">
      <t>ジギョウ</t>
    </rPh>
    <phoneticPr fontId="16"/>
  </si>
  <si>
    <t>東京国際空港：
昭和27年度
成田国際空港：
昭和47年度</t>
    <rPh sb="0" eb="2">
      <t>トウキョウ</t>
    </rPh>
    <rPh sb="2" eb="4">
      <t>コクサイ</t>
    </rPh>
    <rPh sb="4" eb="6">
      <t>クウコウ</t>
    </rPh>
    <rPh sb="8" eb="10">
      <t>ショウワ</t>
    </rPh>
    <rPh sb="12" eb="14">
      <t>ネンド</t>
    </rPh>
    <rPh sb="15" eb="17">
      <t>ナリタ</t>
    </rPh>
    <rPh sb="17" eb="19">
      <t>コクサイ</t>
    </rPh>
    <rPh sb="19" eb="21">
      <t>クウコウ</t>
    </rPh>
    <rPh sb="23" eb="25">
      <t>ショウワ</t>
    </rPh>
    <rPh sb="27" eb="29">
      <t>ネンド</t>
    </rPh>
    <phoneticPr fontId="6"/>
  </si>
  <si>
    <t xml:space="preserve">（項）空港整備事業費
　（大事項）空港整備事業に必要な経費
</t>
    <rPh sb="1" eb="2">
      <t>コウ</t>
    </rPh>
    <rPh sb="3" eb="5">
      <t>クウコウ</t>
    </rPh>
    <rPh sb="5" eb="7">
      <t>セイビ</t>
    </rPh>
    <rPh sb="7" eb="10">
      <t>ジギョウヒ</t>
    </rPh>
    <rPh sb="13" eb="14">
      <t>ダイ</t>
    </rPh>
    <rPh sb="14" eb="16">
      <t>ジコウ</t>
    </rPh>
    <rPh sb="15" eb="16">
      <t>コウ</t>
    </rPh>
    <rPh sb="17" eb="19">
      <t>クウコウ</t>
    </rPh>
    <rPh sb="19" eb="21">
      <t>セイビ</t>
    </rPh>
    <rPh sb="21" eb="23">
      <t>ジギョウ</t>
    </rPh>
    <rPh sb="24" eb="26">
      <t>ヒツヨウ</t>
    </rPh>
    <rPh sb="27" eb="29">
      <t>ケイヒ</t>
    </rPh>
    <phoneticPr fontId="6"/>
  </si>
  <si>
    <t>関西国際空港整備事業</t>
    <rPh sb="0" eb="2">
      <t>カンサイ</t>
    </rPh>
    <rPh sb="2" eb="4">
      <t>コクサイ</t>
    </rPh>
    <rPh sb="4" eb="6">
      <t>クウコウ</t>
    </rPh>
    <rPh sb="6" eb="8">
      <t>セイビ</t>
    </rPh>
    <rPh sb="8" eb="10">
      <t>ジギョウ</t>
    </rPh>
    <phoneticPr fontId="16"/>
  </si>
  <si>
    <t>大阪国際空港：
昭和33年度
関西国際空港：
昭和59年度</t>
    <rPh sb="0" eb="2">
      <t>オオサカ</t>
    </rPh>
    <rPh sb="2" eb="4">
      <t>コクサイ</t>
    </rPh>
    <rPh sb="4" eb="6">
      <t>クウコウ</t>
    </rPh>
    <rPh sb="8" eb="10">
      <t>ショウワ</t>
    </rPh>
    <rPh sb="12" eb="13">
      <t>ネン</t>
    </rPh>
    <rPh sb="13" eb="14">
      <t>ド</t>
    </rPh>
    <rPh sb="15" eb="17">
      <t>カンサイ</t>
    </rPh>
    <rPh sb="17" eb="19">
      <t>コクサイ</t>
    </rPh>
    <rPh sb="19" eb="21">
      <t>クウコウ</t>
    </rPh>
    <rPh sb="23" eb="25">
      <t>ショウワ</t>
    </rPh>
    <rPh sb="27" eb="28">
      <t>ネン</t>
    </rPh>
    <rPh sb="28" eb="29">
      <t>ド</t>
    </rPh>
    <phoneticPr fontId="6"/>
  </si>
  <si>
    <t>中部国際空港整備事業</t>
    <rPh sb="0" eb="2">
      <t>チュウブ</t>
    </rPh>
    <rPh sb="2" eb="4">
      <t>コクサイ</t>
    </rPh>
    <rPh sb="4" eb="6">
      <t>クウコウ</t>
    </rPh>
    <rPh sb="6" eb="8">
      <t>セイビ</t>
    </rPh>
    <rPh sb="8" eb="10">
      <t>ジギョウ</t>
    </rPh>
    <phoneticPr fontId="16"/>
  </si>
  <si>
    <t>平成10年度</t>
    <rPh sb="0" eb="2">
      <t>ヘイセイ</t>
    </rPh>
    <rPh sb="4" eb="6">
      <t>ネンド</t>
    </rPh>
    <phoneticPr fontId="6"/>
  </si>
  <si>
    <t>（項）空港整備事業費
　（大事項）空港整備事業に必要な経費</t>
    <rPh sb="1" eb="2">
      <t>コウ</t>
    </rPh>
    <rPh sb="3" eb="5">
      <t>クウコウ</t>
    </rPh>
    <rPh sb="5" eb="7">
      <t>セイビ</t>
    </rPh>
    <rPh sb="7" eb="10">
      <t>ジギョウヒ</t>
    </rPh>
    <rPh sb="13" eb="14">
      <t>ダイ</t>
    </rPh>
    <rPh sb="14" eb="16">
      <t>ジコウ</t>
    </rPh>
    <rPh sb="15" eb="16">
      <t>コウ</t>
    </rPh>
    <rPh sb="17" eb="19">
      <t>クウコウ</t>
    </rPh>
    <rPh sb="19" eb="21">
      <t>セイビ</t>
    </rPh>
    <rPh sb="21" eb="23">
      <t>ジギョウ</t>
    </rPh>
    <rPh sb="24" eb="26">
      <t>ヒツヨウ</t>
    </rPh>
    <rPh sb="27" eb="29">
      <t>ケイヒ</t>
    </rPh>
    <phoneticPr fontId="6"/>
  </si>
  <si>
    <t>空港周辺環境対策事業</t>
    <rPh sb="0" eb="2">
      <t>クウコウ</t>
    </rPh>
    <rPh sb="2" eb="4">
      <t>シュウヘン</t>
    </rPh>
    <rPh sb="4" eb="6">
      <t>カンキョウ</t>
    </rPh>
    <rPh sb="6" eb="8">
      <t>タイサク</t>
    </rPh>
    <rPh sb="8" eb="10">
      <t>ジギョウ</t>
    </rPh>
    <phoneticPr fontId="16"/>
  </si>
  <si>
    <t>一般空港等整備事業（直轄）
（耐震対策事業除く）</t>
    <rPh sb="0" eb="2">
      <t>イッパン</t>
    </rPh>
    <rPh sb="2" eb="4">
      <t>クウコウ</t>
    </rPh>
    <rPh sb="4" eb="5">
      <t>トウ</t>
    </rPh>
    <rPh sb="5" eb="7">
      <t>セイビ</t>
    </rPh>
    <rPh sb="7" eb="9">
      <t>ジギョウ</t>
    </rPh>
    <rPh sb="10" eb="12">
      <t>チョッカツ</t>
    </rPh>
    <rPh sb="16" eb="18">
      <t>タイシン</t>
    </rPh>
    <rPh sb="18" eb="20">
      <t>タイサク</t>
    </rPh>
    <rPh sb="20" eb="22">
      <t>ジギョウ</t>
    </rPh>
    <rPh sb="22" eb="23">
      <t>ノゾ</t>
    </rPh>
    <phoneticPr fontId="16"/>
  </si>
  <si>
    <t xml:space="preserve">（項）空港整備事業費
　（大事項）空港整備事業に必要な経費
（項）北海道空港整備事業費
　（大事項）空港整備事業に必要な経費
（項）離島空港整備事業費
　（大事項）空港整備事業に必要な経費
　（大事項）奄美群島空港整備事業に必要な経費
（項）沖縄空港整備事業費
　（大事項）空港整備事業に必要な経費
</t>
    <rPh sb="1" eb="2">
      <t>コウ</t>
    </rPh>
    <rPh sb="3" eb="5">
      <t>クウコウ</t>
    </rPh>
    <rPh sb="5" eb="7">
      <t>セイビ</t>
    </rPh>
    <rPh sb="7" eb="10">
      <t>ジギョウヒ</t>
    </rPh>
    <rPh sb="13" eb="14">
      <t>ダイ</t>
    </rPh>
    <rPh sb="14" eb="16">
      <t>ジコウ</t>
    </rPh>
    <rPh sb="15" eb="16">
      <t>コウ</t>
    </rPh>
    <rPh sb="17" eb="19">
      <t>クウコウ</t>
    </rPh>
    <rPh sb="19" eb="21">
      <t>セイビ</t>
    </rPh>
    <rPh sb="21" eb="23">
      <t>ジギョウ</t>
    </rPh>
    <rPh sb="24" eb="26">
      <t>ヒツヨウ</t>
    </rPh>
    <rPh sb="27" eb="29">
      <t>ケイヒ</t>
    </rPh>
    <rPh sb="31" eb="32">
      <t>コウ</t>
    </rPh>
    <rPh sb="33" eb="36">
      <t>ホッカイドウ</t>
    </rPh>
    <rPh sb="36" eb="38">
      <t>クウコウ</t>
    </rPh>
    <rPh sb="38" eb="40">
      <t>セイビ</t>
    </rPh>
    <rPh sb="40" eb="43">
      <t>ジギョウヒ</t>
    </rPh>
    <rPh sb="46" eb="47">
      <t>ダイ</t>
    </rPh>
    <rPh sb="47" eb="49">
      <t>ジコウ</t>
    </rPh>
    <rPh sb="50" eb="52">
      <t>クウコウ</t>
    </rPh>
    <rPh sb="52" eb="54">
      <t>セイビ</t>
    </rPh>
    <rPh sb="54" eb="56">
      <t>ジギョウ</t>
    </rPh>
    <rPh sb="57" eb="59">
      <t>ヒツヨウ</t>
    </rPh>
    <rPh sb="60" eb="62">
      <t>ケイヒ</t>
    </rPh>
    <rPh sb="64" eb="65">
      <t>コウ</t>
    </rPh>
    <rPh sb="66" eb="68">
      <t>リトウ</t>
    </rPh>
    <rPh sb="68" eb="70">
      <t>クウコウ</t>
    </rPh>
    <rPh sb="70" eb="72">
      <t>セイビ</t>
    </rPh>
    <rPh sb="72" eb="75">
      <t>ジギョウヒ</t>
    </rPh>
    <rPh sb="78" eb="79">
      <t>ダイ</t>
    </rPh>
    <rPh sb="79" eb="81">
      <t>ジコウ</t>
    </rPh>
    <rPh sb="82" eb="84">
      <t>クウコウ</t>
    </rPh>
    <rPh sb="84" eb="86">
      <t>セイビ</t>
    </rPh>
    <rPh sb="86" eb="88">
      <t>ジギョウ</t>
    </rPh>
    <rPh sb="89" eb="91">
      <t>ヒツヨウ</t>
    </rPh>
    <rPh sb="92" eb="94">
      <t>ケイヒ</t>
    </rPh>
    <rPh sb="97" eb="98">
      <t>ダイ</t>
    </rPh>
    <rPh sb="98" eb="100">
      <t>ジコウ</t>
    </rPh>
    <rPh sb="101" eb="103">
      <t>アマミ</t>
    </rPh>
    <rPh sb="103" eb="105">
      <t>グントウ</t>
    </rPh>
    <rPh sb="105" eb="107">
      <t>クウコウ</t>
    </rPh>
    <rPh sb="107" eb="109">
      <t>セイビ</t>
    </rPh>
    <rPh sb="109" eb="111">
      <t>ジギョウ</t>
    </rPh>
    <rPh sb="112" eb="114">
      <t>ヒツヨウ</t>
    </rPh>
    <rPh sb="115" eb="117">
      <t>ケイヒ</t>
    </rPh>
    <rPh sb="119" eb="120">
      <t>コウ</t>
    </rPh>
    <rPh sb="121" eb="123">
      <t>オキナワ</t>
    </rPh>
    <rPh sb="123" eb="125">
      <t>クウコウ</t>
    </rPh>
    <rPh sb="125" eb="127">
      <t>セイビ</t>
    </rPh>
    <rPh sb="127" eb="130">
      <t>ジギョウヒ</t>
    </rPh>
    <rPh sb="133" eb="134">
      <t>ダイ</t>
    </rPh>
    <rPh sb="134" eb="136">
      <t>ジコウ</t>
    </rPh>
    <rPh sb="137" eb="139">
      <t>クウコウ</t>
    </rPh>
    <rPh sb="139" eb="141">
      <t>セイビ</t>
    </rPh>
    <rPh sb="141" eb="143">
      <t>ジギョウ</t>
    </rPh>
    <rPh sb="144" eb="146">
      <t>ヒツヨウ</t>
    </rPh>
    <rPh sb="147" eb="149">
      <t>ケイヒ</t>
    </rPh>
    <phoneticPr fontId="6"/>
  </si>
  <si>
    <t>一般空港等整備事業（直轄）
（耐震対策事業）</t>
    <rPh sb="0" eb="2">
      <t>イッパン</t>
    </rPh>
    <rPh sb="2" eb="4">
      <t>クウコウ</t>
    </rPh>
    <rPh sb="4" eb="5">
      <t>トウ</t>
    </rPh>
    <rPh sb="5" eb="7">
      <t>セイビ</t>
    </rPh>
    <rPh sb="7" eb="9">
      <t>ジギョウ</t>
    </rPh>
    <rPh sb="10" eb="12">
      <t>チョッカツ</t>
    </rPh>
    <rPh sb="15" eb="17">
      <t>タイシン</t>
    </rPh>
    <rPh sb="17" eb="19">
      <t>タイサク</t>
    </rPh>
    <rPh sb="19" eb="21">
      <t>ジギョウ</t>
    </rPh>
    <phoneticPr fontId="6"/>
  </si>
  <si>
    <t>一般空港等整備事業（補助）</t>
    <rPh sb="0" eb="2">
      <t>イッパン</t>
    </rPh>
    <rPh sb="2" eb="4">
      <t>クウコウ</t>
    </rPh>
    <rPh sb="4" eb="5">
      <t>トウ</t>
    </rPh>
    <rPh sb="5" eb="7">
      <t>セイビ</t>
    </rPh>
    <rPh sb="7" eb="9">
      <t>ジギョウ</t>
    </rPh>
    <rPh sb="10" eb="12">
      <t>ホジョ</t>
    </rPh>
    <phoneticPr fontId="16"/>
  </si>
  <si>
    <t>航空路整備事業（管制施設整備）</t>
    <rPh sb="0" eb="3">
      <t>コウクウロ</t>
    </rPh>
    <rPh sb="3" eb="5">
      <t>セイビ</t>
    </rPh>
    <rPh sb="5" eb="7">
      <t>ジギョウ</t>
    </rPh>
    <rPh sb="8" eb="10">
      <t>カンセイ</t>
    </rPh>
    <rPh sb="10" eb="12">
      <t>シセツ</t>
    </rPh>
    <rPh sb="12" eb="14">
      <t>セイビ</t>
    </rPh>
    <phoneticPr fontId="16"/>
  </si>
  <si>
    <t>（項）航空路整備事業費
　（大事項）航空路整備事業に必要な経費</t>
    <rPh sb="1" eb="2">
      <t>コウ</t>
    </rPh>
    <rPh sb="3" eb="6">
      <t>コウクウロ</t>
    </rPh>
    <rPh sb="6" eb="8">
      <t>セイビ</t>
    </rPh>
    <rPh sb="8" eb="11">
      <t>ジギョウヒ</t>
    </rPh>
    <rPh sb="14" eb="15">
      <t>ダイ</t>
    </rPh>
    <rPh sb="15" eb="17">
      <t>ジコウ</t>
    </rPh>
    <rPh sb="16" eb="17">
      <t>コウ</t>
    </rPh>
    <rPh sb="18" eb="21">
      <t>コウクウロ</t>
    </rPh>
    <rPh sb="21" eb="23">
      <t>セイビ</t>
    </rPh>
    <rPh sb="23" eb="25">
      <t>ジギョウ</t>
    </rPh>
    <rPh sb="26" eb="28">
      <t>ヒツヨウ</t>
    </rPh>
    <rPh sb="29" eb="31">
      <t>ケイヒ</t>
    </rPh>
    <phoneticPr fontId="6"/>
  </si>
  <si>
    <t>航空路整備事業（航空路監視レーダー施設整備）</t>
    <rPh sb="0" eb="3">
      <t>コウクウロ</t>
    </rPh>
    <rPh sb="3" eb="5">
      <t>セイビ</t>
    </rPh>
    <rPh sb="5" eb="7">
      <t>ジギョウ</t>
    </rPh>
    <rPh sb="8" eb="11">
      <t>コウクウロ</t>
    </rPh>
    <rPh sb="11" eb="13">
      <t>カンシ</t>
    </rPh>
    <rPh sb="17" eb="19">
      <t>シセツ</t>
    </rPh>
    <rPh sb="19" eb="21">
      <t>セイビ</t>
    </rPh>
    <phoneticPr fontId="16"/>
  </si>
  <si>
    <t>昭和27年度</t>
  </si>
  <si>
    <t>航空路整備事業（航空保安施設整備）</t>
    <rPh sb="0" eb="3">
      <t>コウクウロ</t>
    </rPh>
    <rPh sb="3" eb="5">
      <t>セイビ</t>
    </rPh>
    <rPh sb="5" eb="7">
      <t>ジギョウ</t>
    </rPh>
    <rPh sb="8" eb="10">
      <t>コウクウ</t>
    </rPh>
    <rPh sb="10" eb="12">
      <t>ホアン</t>
    </rPh>
    <rPh sb="12" eb="14">
      <t>シセツ</t>
    </rPh>
    <rPh sb="14" eb="16">
      <t>セイビ</t>
    </rPh>
    <phoneticPr fontId="6"/>
  </si>
  <si>
    <t>国管理空港の経営改革の推進</t>
    <rPh sb="0" eb="1">
      <t>クニ</t>
    </rPh>
    <rPh sb="1" eb="3">
      <t>カンリ</t>
    </rPh>
    <rPh sb="3" eb="5">
      <t>クウコウ</t>
    </rPh>
    <rPh sb="6" eb="8">
      <t>ケイエイ</t>
    </rPh>
    <rPh sb="8" eb="10">
      <t>カイカク</t>
    </rPh>
    <rPh sb="11" eb="13">
      <t>スイシン</t>
    </rPh>
    <phoneticPr fontId="6"/>
  </si>
  <si>
    <t>（項）空港整備事業費
　（大事項）空港整備事業に必要な経費
（項）北海道空港整備事業費
　（大事項）空港整備事業に必要な経費</t>
    <rPh sb="1" eb="2">
      <t>コウ</t>
    </rPh>
    <rPh sb="3" eb="5">
      <t>クウコウ</t>
    </rPh>
    <rPh sb="5" eb="7">
      <t>セイビ</t>
    </rPh>
    <rPh sb="7" eb="10">
      <t>ジギョウヒ</t>
    </rPh>
    <rPh sb="13" eb="14">
      <t>ダイ</t>
    </rPh>
    <rPh sb="14" eb="16">
      <t>ジコウ</t>
    </rPh>
    <rPh sb="15" eb="16">
      <t>コウ</t>
    </rPh>
    <rPh sb="17" eb="19">
      <t>クウコウ</t>
    </rPh>
    <rPh sb="19" eb="21">
      <t>セイビ</t>
    </rPh>
    <rPh sb="21" eb="23">
      <t>ジギョウ</t>
    </rPh>
    <rPh sb="24" eb="26">
      <t>ヒツヨウ</t>
    </rPh>
    <rPh sb="27" eb="29">
      <t>ケイヒ</t>
    </rPh>
    <phoneticPr fontId="6"/>
  </si>
  <si>
    <t>施策名：７-２５　都市再生・地域再生を推進する</t>
    <rPh sb="0" eb="2">
      <t>シサク</t>
    </rPh>
    <rPh sb="2" eb="3">
      <t>メイ</t>
    </rPh>
    <rPh sb="9" eb="11">
      <t>トシ</t>
    </rPh>
    <rPh sb="11" eb="13">
      <t>サイセイ</t>
    </rPh>
    <rPh sb="14" eb="16">
      <t>チイキ</t>
    </rPh>
    <rPh sb="16" eb="18">
      <t>サイセイ</t>
    </rPh>
    <rPh sb="19" eb="21">
      <t>スイシン</t>
    </rPh>
    <phoneticPr fontId="6"/>
  </si>
  <si>
    <t>半島地域振興等に必要な経費</t>
    <rPh sb="0" eb="2">
      <t>ハントウ</t>
    </rPh>
    <rPh sb="2" eb="4">
      <t>チイキ</t>
    </rPh>
    <rPh sb="4" eb="7">
      <t>シンコウトウ</t>
    </rPh>
    <rPh sb="8" eb="10">
      <t>ヒツヨウ</t>
    </rPh>
    <rPh sb="11" eb="13">
      <t>ケイヒ</t>
    </rPh>
    <phoneticPr fontId="6"/>
  </si>
  <si>
    <t>（項）都市・地域づくり推進費
　（大事項）都市・地域づくりの推進に必要な経費</t>
    <rPh sb="1" eb="2">
      <t>コウ</t>
    </rPh>
    <rPh sb="3" eb="5">
      <t>トシ</t>
    </rPh>
    <rPh sb="6" eb="8">
      <t>チイキ</t>
    </rPh>
    <rPh sb="11" eb="14">
      <t>スイシンヒ</t>
    </rPh>
    <rPh sb="17" eb="19">
      <t>ダイジ</t>
    </rPh>
    <rPh sb="19" eb="20">
      <t>コウ</t>
    </rPh>
    <rPh sb="21" eb="23">
      <t>トシ</t>
    </rPh>
    <rPh sb="24" eb="26">
      <t>チイキ</t>
    </rPh>
    <rPh sb="30" eb="32">
      <t>スイシン</t>
    </rPh>
    <rPh sb="33" eb="35">
      <t>ヒツヨウ</t>
    </rPh>
    <rPh sb="36" eb="38">
      <t>ケイヒ</t>
    </rPh>
    <phoneticPr fontId="6"/>
  </si>
  <si>
    <t>「小さな拠点」を核とした「ふるさと集落生活圏」形成推進事業</t>
    <rPh sb="1" eb="2">
      <t>チイ</t>
    </rPh>
    <rPh sb="4" eb="6">
      <t>キョテン</t>
    </rPh>
    <rPh sb="8" eb="9">
      <t>カク</t>
    </rPh>
    <rPh sb="17" eb="19">
      <t>シュウラク</t>
    </rPh>
    <rPh sb="19" eb="22">
      <t>セイカツケン</t>
    </rPh>
    <rPh sb="23" eb="25">
      <t>ケイセイ</t>
    </rPh>
    <rPh sb="25" eb="27">
      <t>スイシン</t>
    </rPh>
    <rPh sb="27" eb="29">
      <t>ジギョウ</t>
    </rPh>
    <phoneticPr fontId="6"/>
  </si>
  <si>
    <t>きめ細やかな豪雪地帯対策の推進に要する経費</t>
    <rPh sb="2" eb="3">
      <t>コマ</t>
    </rPh>
    <rPh sb="6" eb="8">
      <t>ゴウセツ</t>
    </rPh>
    <rPh sb="8" eb="10">
      <t>チタイ</t>
    </rPh>
    <rPh sb="10" eb="12">
      <t>タイサク</t>
    </rPh>
    <rPh sb="13" eb="15">
      <t>スイシン</t>
    </rPh>
    <rPh sb="16" eb="17">
      <t>ヨウ</t>
    </rPh>
    <rPh sb="19" eb="21">
      <t>ケイヒ</t>
    </rPh>
    <phoneticPr fontId="6"/>
  </si>
  <si>
    <t>国土政策局</t>
    <rPh sb="0" eb="2">
      <t>コクド</t>
    </rPh>
    <rPh sb="2" eb="5">
      <t>セイサクキョク</t>
    </rPh>
    <phoneticPr fontId="6"/>
  </si>
  <si>
    <t>（項）都市・地域づくり推進費
（大事項）都市・地域づくりの推進に必要な経費</t>
    <rPh sb="1" eb="2">
      <t>コウ</t>
    </rPh>
    <rPh sb="3" eb="5">
      <t>トシ</t>
    </rPh>
    <rPh sb="6" eb="8">
      <t>チイキ</t>
    </rPh>
    <rPh sb="11" eb="14">
      <t>スイシンヒ</t>
    </rPh>
    <rPh sb="16" eb="17">
      <t>ダイ</t>
    </rPh>
    <rPh sb="17" eb="19">
      <t>ジコウ</t>
    </rPh>
    <rPh sb="20" eb="22">
      <t>トシ</t>
    </rPh>
    <rPh sb="23" eb="25">
      <t>チイキ</t>
    </rPh>
    <rPh sb="29" eb="31">
      <t>スイシン</t>
    </rPh>
    <rPh sb="32" eb="34">
      <t>ヒツヨウ</t>
    </rPh>
    <rPh sb="35" eb="37">
      <t>ケイヒ</t>
    </rPh>
    <phoneticPr fontId="6"/>
  </si>
  <si>
    <t>市街地再開発事業</t>
    <rPh sb="0" eb="3">
      <t>シガイチ</t>
    </rPh>
    <rPh sb="3" eb="6">
      <t>サイカイハツ</t>
    </rPh>
    <rPh sb="6" eb="8">
      <t>ジギョウ</t>
    </rPh>
    <phoneticPr fontId="18"/>
  </si>
  <si>
    <t>昭和62年度</t>
    <rPh sb="0" eb="2">
      <t>ショウワ</t>
    </rPh>
    <rPh sb="4" eb="5">
      <t>ネン</t>
    </rPh>
    <rPh sb="5" eb="6">
      <t>ド</t>
    </rPh>
    <phoneticPr fontId="6"/>
  </si>
  <si>
    <t>（項）都市再生・地域再生整備事業費
　（大事項）都市再生・地域再生整備事業に必要な経費</t>
    <rPh sb="1" eb="2">
      <t>コウ</t>
    </rPh>
    <phoneticPr fontId="6"/>
  </si>
  <si>
    <t>都市再生総合整備事業</t>
    <rPh sb="0" eb="2">
      <t>トシ</t>
    </rPh>
    <rPh sb="2" eb="4">
      <t>サイセイ</t>
    </rPh>
    <rPh sb="4" eb="6">
      <t>ソウゴウ</t>
    </rPh>
    <rPh sb="6" eb="8">
      <t>セイビ</t>
    </rPh>
    <rPh sb="8" eb="10">
      <t>ジギョウ</t>
    </rPh>
    <phoneticPr fontId="18"/>
  </si>
  <si>
    <t>まち再生総合支援事業</t>
    <rPh sb="2" eb="4">
      <t>サイセイ</t>
    </rPh>
    <rPh sb="4" eb="6">
      <t>ソウゴウ</t>
    </rPh>
    <rPh sb="6" eb="8">
      <t>シエン</t>
    </rPh>
    <rPh sb="8" eb="10">
      <t>ジギョウ</t>
    </rPh>
    <phoneticPr fontId="18"/>
  </si>
  <si>
    <t>国際競争拠点都市整備事業等</t>
    <rPh sb="0" eb="2">
      <t>コクサイ</t>
    </rPh>
    <rPh sb="2" eb="4">
      <t>キョウソウ</t>
    </rPh>
    <rPh sb="4" eb="6">
      <t>キョテン</t>
    </rPh>
    <rPh sb="6" eb="8">
      <t>トシ</t>
    </rPh>
    <rPh sb="8" eb="10">
      <t>セイビ</t>
    </rPh>
    <rPh sb="10" eb="12">
      <t>ジギョウ</t>
    </rPh>
    <rPh sb="12" eb="13">
      <t>ナド</t>
    </rPh>
    <phoneticPr fontId="18"/>
  </si>
  <si>
    <t>昭和62年度</t>
    <rPh sb="0" eb="2">
      <t>ショウワ</t>
    </rPh>
    <rPh sb="4" eb="6">
      <t>ネンド</t>
    </rPh>
    <phoneticPr fontId="6"/>
  </si>
  <si>
    <t>景観まちづくり刷新支援事業</t>
    <rPh sb="0" eb="2">
      <t>ケイカン</t>
    </rPh>
    <rPh sb="7" eb="9">
      <t>サッシン</t>
    </rPh>
    <rPh sb="9" eb="11">
      <t>シエン</t>
    </rPh>
    <rPh sb="11" eb="13">
      <t>ジギョウ</t>
    </rPh>
    <phoneticPr fontId="6"/>
  </si>
  <si>
    <t>都市機能立地支援事業</t>
    <rPh sb="0" eb="2">
      <t>トシ</t>
    </rPh>
    <rPh sb="2" eb="4">
      <t>キノウ</t>
    </rPh>
    <rPh sb="4" eb="6">
      <t>リッチ</t>
    </rPh>
    <rPh sb="6" eb="8">
      <t>シエン</t>
    </rPh>
    <rPh sb="8" eb="10">
      <t>ジギョウ</t>
    </rPh>
    <phoneticPr fontId="6"/>
  </si>
  <si>
    <t>都市開発資金貸付事業</t>
    <rPh sb="0" eb="2">
      <t>トシ</t>
    </rPh>
    <rPh sb="2" eb="4">
      <t>カイハツ</t>
    </rPh>
    <rPh sb="4" eb="6">
      <t>シキン</t>
    </rPh>
    <rPh sb="6" eb="8">
      <t>カシツケ</t>
    </rPh>
    <rPh sb="8" eb="10">
      <t>ジギョウ</t>
    </rPh>
    <phoneticPr fontId="18"/>
  </si>
  <si>
    <t>地域活性化推進経費</t>
  </si>
  <si>
    <t>（項）都市・地域づくり推進費
　（大事項）都市・地域づくりの推進に必要な経費</t>
    <rPh sb="1" eb="2">
      <t>コウ</t>
    </rPh>
    <rPh sb="3" eb="5">
      <t>トシ</t>
    </rPh>
    <rPh sb="6" eb="8">
      <t>チイキ</t>
    </rPh>
    <rPh sb="11" eb="14">
      <t>スイシンヒ</t>
    </rPh>
    <rPh sb="17" eb="18">
      <t>ダイ</t>
    </rPh>
    <rPh sb="18" eb="20">
      <t>ジコウ</t>
    </rPh>
    <rPh sb="21" eb="23">
      <t>トシ</t>
    </rPh>
    <rPh sb="24" eb="26">
      <t>チイキ</t>
    </rPh>
    <rPh sb="30" eb="32">
      <t>スイシン</t>
    </rPh>
    <rPh sb="33" eb="35">
      <t>ヒツヨウ</t>
    </rPh>
    <rPh sb="36" eb="38">
      <t>ケイヒ</t>
    </rPh>
    <phoneticPr fontId="6"/>
  </si>
  <si>
    <t>歴史的風致活用国際観光支援事業</t>
  </si>
  <si>
    <t>（項）都市・地域づくり推進費
　（大事項）都市・地域づくりの推進に必要な経費</t>
    <rPh sb="1" eb="2">
      <t>コウ</t>
    </rPh>
    <rPh sb="3" eb="5">
      <t>トシ</t>
    </rPh>
    <rPh sb="6" eb="8">
      <t>チイキ</t>
    </rPh>
    <rPh sb="11" eb="13">
      <t>スイシン</t>
    </rPh>
    <rPh sb="13" eb="14">
      <t>ヒ</t>
    </rPh>
    <rPh sb="17" eb="18">
      <t>ダイ</t>
    </rPh>
    <rPh sb="18" eb="20">
      <t>ジコウ</t>
    </rPh>
    <rPh sb="21" eb="23">
      <t>トシ</t>
    </rPh>
    <rPh sb="24" eb="26">
      <t>チイキ</t>
    </rPh>
    <rPh sb="30" eb="32">
      <t>スイシン</t>
    </rPh>
    <rPh sb="33" eb="35">
      <t>ヒツヨウ</t>
    </rPh>
    <rPh sb="36" eb="38">
      <t>ケイヒ</t>
    </rPh>
    <phoneticPr fontId="6"/>
  </si>
  <si>
    <t>国際機関等拠出金</t>
    <rPh sb="0" eb="2">
      <t>コクサイ</t>
    </rPh>
    <rPh sb="2" eb="4">
      <t>キカン</t>
    </rPh>
    <rPh sb="4" eb="5">
      <t>トウ</t>
    </rPh>
    <rPh sb="5" eb="8">
      <t>キョシュツキン</t>
    </rPh>
    <phoneticPr fontId="19"/>
  </si>
  <si>
    <t>防災のための集団移転促進事業に必要な経費</t>
    <rPh sb="0" eb="2">
      <t>ボウサイ</t>
    </rPh>
    <rPh sb="6" eb="8">
      <t>シュウダン</t>
    </rPh>
    <rPh sb="8" eb="10">
      <t>イテン</t>
    </rPh>
    <rPh sb="10" eb="12">
      <t>ソクシン</t>
    </rPh>
    <rPh sb="12" eb="14">
      <t>ジギョウ</t>
    </rPh>
    <rPh sb="15" eb="17">
      <t>ヒツヨウ</t>
    </rPh>
    <rPh sb="18" eb="20">
      <t>ケイヒ</t>
    </rPh>
    <phoneticPr fontId="19"/>
  </si>
  <si>
    <t>都市分野の国際展開、国際貢献推進経費</t>
    <rPh sb="0" eb="2">
      <t>トシ</t>
    </rPh>
    <rPh sb="2" eb="4">
      <t>ブンヤ</t>
    </rPh>
    <rPh sb="5" eb="7">
      <t>コクサイ</t>
    </rPh>
    <rPh sb="7" eb="9">
      <t>テンカイ</t>
    </rPh>
    <rPh sb="10" eb="12">
      <t>コクサイ</t>
    </rPh>
    <rPh sb="12" eb="14">
      <t>コウケン</t>
    </rPh>
    <rPh sb="14" eb="16">
      <t>スイシン</t>
    </rPh>
    <rPh sb="16" eb="18">
      <t>ケイヒ</t>
    </rPh>
    <phoneticPr fontId="19"/>
  </si>
  <si>
    <t>民間まちづくり活動促進事業</t>
  </si>
  <si>
    <t>集約型都市構造化推進調査経費</t>
    <rPh sb="0" eb="3">
      <t>シュウヤクガタ</t>
    </rPh>
    <rPh sb="3" eb="5">
      <t>トシ</t>
    </rPh>
    <rPh sb="5" eb="8">
      <t>コウゾウカ</t>
    </rPh>
    <rPh sb="8" eb="10">
      <t>スイシン</t>
    </rPh>
    <rPh sb="10" eb="12">
      <t>チョウサ</t>
    </rPh>
    <rPh sb="12" eb="14">
      <t>ケイヒ</t>
    </rPh>
    <phoneticPr fontId="6"/>
  </si>
  <si>
    <t>集約都市形成支援事業</t>
    <rPh sb="0" eb="2">
      <t>シュウヤク</t>
    </rPh>
    <rPh sb="2" eb="4">
      <t>トシ</t>
    </rPh>
    <rPh sb="4" eb="6">
      <t>ケイセイ</t>
    </rPh>
    <rPh sb="6" eb="8">
      <t>シエン</t>
    </rPh>
    <rPh sb="8" eb="10">
      <t>ジギョウ</t>
    </rPh>
    <phoneticPr fontId="6"/>
  </si>
  <si>
    <t>国際競争力強化・シティセールス支援事業</t>
    <rPh sb="0" eb="2">
      <t>コクサイ</t>
    </rPh>
    <rPh sb="2" eb="5">
      <t>キョウソウリョク</t>
    </rPh>
    <rPh sb="5" eb="7">
      <t>キョウカ</t>
    </rPh>
    <rPh sb="15" eb="17">
      <t>シエン</t>
    </rPh>
    <rPh sb="17" eb="19">
      <t>ジギョウ</t>
    </rPh>
    <phoneticPr fontId="6"/>
  </si>
  <si>
    <t>都市公園、大規模マンションにおける保育所等の設置促進</t>
    <rPh sb="0" eb="2">
      <t>トシ</t>
    </rPh>
    <rPh sb="2" eb="4">
      <t>コウエン</t>
    </rPh>
    <rPh sb="5" eb="8">
      <t>ダイキボ</t>
    </rPh>
    <rPh sb="17" eb="19">
      <t>ホイク</t>
    </rPh>
    <rPh sb="19" eb="20">
      <t>ジョ</t>
    </rPh>
    <rPh sb="20" eb="21">
      <t>ナド</t>
    </rPh>
    <rPh sb="22" eb="24">
      <t>セッチ</t>
    </rPh>
    <rPh sb="24" eb="26">
      <t>ソクシン</t>
    </rPh>
    <phoneticPr fontId="6"/>
  </si>
  <si>
    <t>施策名：８-２６　鉄道網を充実・活性化させる</t>
    <rPh sb="0" eb="2">
      <t>シサク</t>
    </rPh>
    <rPh sb="2" eb="3">
      <t>メイ</t>
    </rPh>
    <rPh sb="9" eb="12">
      <t>テツドウモウ</t>
    </rPh>
    <rPh sb="13" eb="15">
      <t>ジュウジツ</t>
    </rPh>
    <rPh sb="16" eb="19">
      <t>カッセイカ</t>
    </rPh>
    <phoneticPr fontId="6"/>
  </si>
  <si>
    <t>（項）鉄道網整備事業費
　（大事項）鉄道網を充実・活性化させるための鉄道整備事業に必要な経費</t>
    <rPh sb="1" eb="2">
      <t>コウ</t>
    </rPh>
    <rPh sb="3" eb="6">
      <t>テツドウモウ</t>
    </rPh>
    <rPh sb="6" eb="8">
      <t>セイビ</t>
    </rPh>
    <rPh sb="8" eb="11">
      <t>ジギョウヒ</t>
    </rPh>
    <rPh sb="14" eb="15">
      <t>ダイ</t>
    </rPh>
    <rPh sb="15" eb="17">
      <t>ジコウ</t>
    </rPh>
    <rPh sb="18" eb="21">
      <t>テツドウモウ</t>
    </rPh>
    <rPh sb="22" eb="24">
      <t>ジュウジツ</t>
    </rPh>
    <rPh sb="25" eb="28">
      <t>カッセイカ</t>
    </rPh>
    <rPh sb="34" eb="36">
      <t>テツドウ</t>
    </rPh>
    <rPh sb="36" eb="38">
      <t>セイビ</t>
    </rPh>
    <rPh sb="38" eb="40">
      <t>ジギョウ</t>
    </rPh>
    <rPh sb="41" eb="43">
      <t>ヒツヨウ</t>
    </rPh>
    <rPh sb="44" eb="46">
      <t>ケイヒ</t>
    </rPh>
    <phoneticPr fontId="6"/>
  </si>
  <si>
    <t>幹線鉄道等活性化事業</t>
  </si>
  <si>
    <t>昭和63年度</t>
    <rPh sb="0" eb="2">
      <t>ショウワ</t>
    </rPh>
    <rPh sb="4" eb="6">
      <t>ネンド</t>
    </rPh>
    <phoneticPr fontId="6"/>
  </si>
  <si>
    <t>（項）鉄道網整備事業費
　（大事項）鉄道網を充実・活性化させるための鉄道整備事業に必要な経費</t>
  </si>
  <si>
    <t>鉄道駅総合改善事業</t>
  </si>
  <si>
    <t>譲渡線建設費等利子補給</t>
  </si>
  <si>
    <t>平成49年度</t>
    <rPh sb="0" eb="2">
      <t>ヘイセイ</t>
    </rPh>
    <rPh sb="4" eb="6">
      <t>ネンド</t>
    </rPh>
    <phoneticPr fontId="6"/>
  </si>
  <si>
    <t>（独）鉄道建設・運輸施設整備支援機構運営費交付金</t>
  </si>
  <si>
    <t>（項）独立行政法人鉄道建設・運輸施設整備支援機構運営費
　（大事項）独立行政法人鉄道建設・運輸施設整備支援機構運営費交付金に必要な経費</t>
  </si>
  <si>
    <t>施策名：８-２７　地域公共交通の維持・活性化を推進する</t>
    <rPh sb="0" eb="2">
      <t>シサク</t>
    </rPh>
    <rPh sb="2" eb="3">
      <t>メイ</t>
    </rPh>
    <rPh sb="9" eb="11">
      <t>チイキ</t>
    </rPh>
    <rPh sb="11" eb="13">
      <t>コウキョウ</t>
    </rPh>
    <rPh sb="13" eb="15">
      <t>コウツウ</t>
    </rPh>
    <rPh sb="16" eb="18">
      <t>イジ</t>
    </rPh>
    <rPh sb="19" eb="22">
      <t>カッセイカ</t>
    </rPh>
    <rPh sb="23" eb="25">
      <t>スイシン</t>
    </rPh>
    <phoneticPr fontId="6"/>
  </si>
  <si>
    <t>（項）地域公共交通維持・活性化推進費
　（大事項）地域公共交通の維持・活性化の推進に必要な経費
（項）地方運輸行政推進費
　（大事項）地域公共交通の維持・活性化の推進に必要な経費</t>
  </si>
  <si>
    <t>（項）地域公共交通維持・活性化推進費
　（大事項）地域公共交通の維持・活性化の推進に必要な経費</t>
  </si>
  <si>
    <t>（項）地域公共交通維持・活性化推進費
　（大事項）地域公共交通の維持・活性化の推進に必要な経費
（項）地方運輸行政推進費
　（大事項）地域公共交通の維持・活性化の推進に必要な経費</t>
    <rPh sb="21" eb="22">
      <t>ダイ</t>
    </rPh>
    <rPh sb="63" eb="64">
      <t>ダイ</t>
    </rPh>
    <phoneticPr fontId="6"/>
  </si>
  <si>
    <t>（項）地域公共交通維持・活性化推進費
　（大事項）地域公共交通の維持・活性化の推進に必要な経費</t>
    <rPh sb="1" eb="2">
      <t>コウ</t>
    </rPh>
    <rPh sb="3" eb="5">
      <t>チイキ</t>
    </rPh>
    <rPh sb="5" eb="7">
      <t>コウキョウ</t>
    </rPh>
    <rPh sb="7" eb="9">
      <t>コウツウ</t>
    </rPh>
    <rPh sb="9" eb="11">
      <t>イジ</t>
    </rPh>
    <rPh sb="12" eb="15">
      <t>カッセイカ</t>
    </rPh>
    <rPh sb="15" eb="17">
      <t>スイシン</t>
    </rPh>
    <rPh sb="17" eb="18">
      <t>ヒ</t>
    </rPh>
    <rPh sb="21" eb="22">
      <t>ダイ</t>
    </rPh>
    <rPh sb="22" eb="24">
      <t>ジコウ</t>
    </rPh>
    <rPh sb="25" eb="27">
      <t>チイキ</t>
    </rPh>
    <rPh sb="27" eb="29">
      <t>コウキョウ</t>
    </rPh>
    <rPh sb="29" eb="31">
      <t>コウツウ</t>
    </rPh>
    <rPh sb="32" eb="34">
      <t>イジ</t>
    </rPh>
    <rPh sb="35" eb="37">
      <t>カッセイ</t>
    </rPh>
    <rPh sb="37" eb="38">
      <t>カ</t>
    </rPh>
    <rPh sb="39" eb="41">
      <t>スイシン</t>
    </rPh>
    <rPh sb="42" eb="44">
      <t>ヒツヨウ</t>
    </rPh>
    <rPh sb="45" eb="47">
      <t>ケイヒ</t>
    </rPh>
    <phoneticPr fontId="6"/>
  </si>
  <si>
    <t>地方航空路線活性化プラットフォーム事業</t>
  </si>
  <si>
    <t>航空局</t>
    <rPh sb="0" eb="2">
      <t>コウクウ</t>
    </rPh>
    <rPh sb="2" eb="3">
      <t>キョク</t>
    </rPh>
    <phoneticPr fontId="6"/>
  </si>
  <si>
    <t>（項）地域公共交通維持・活性化推進費（大事項）地域公共交通の維持・活性化の推進に必要な経費</t>
    <rPh sb="1" eb="2">
      <t>コウ</t>
    </rPh>
    <rPh sb="3" eb="5">
      <t>チイキ</t>
    </rPh>
    <rPh sb="5" eb="7">
      <t>コウキョウ</t>
    </rPh>
    <rPh sb="7" eb="9">
      <t>コウツウ</t>
    </rPh>
    <rPh sb="9" eb="11">
      <t>イジ</t>
    </rPh>
    <rPh sb="12" eb="15">
      <t>カッセイカ</t>
    </rPh>
    <rPh sb="15" eb="17">
      <t>スイシン</t>
    </rPh>
    <rPh sb="17" eb="18">
      <t>ヒ</t>
    </rPh>
    <rPh sb="19" eb="20">
      <t>ダイ</t>
    </rPh>
    <rPh sb="20" eb="22">
      <t>ジコウ</t>
    </rPh>
    <rPh sb="23" eb="25">
      <t>チイキ</t>
    </rPh>
    <rPh sb="25" eb="27">
      <t>コウキョウ</t>
    </rPh>
    <rPh sb="27" eb="29">
      <t>コウツウ</t>
    </rPh>
    <rPh sb="30" eb="32">
      <t>イジ</t>
    </rPh>
    <rPh sb="33" eb="36">
      <t>カッセイカ</t>
    </rPh>
    <rPh sb="37" eb="39">
      <t>スイシン</t>
    </rPh>
    <rPh sb="40" eb="42">
      <t>ヒツヨウ</t>
    </rPh>
    <rPh sb="43" eb="45">
      <t>ケイヒ</t>
    </rPh>
    <phoneticPr fontId="6"/>
  </si>
  <si>
    <t>地方空港受入環境整備事業</t>
  </si>
  <si>
    <t>施策名：８-２８　都市・地域における総合交通戦略を推進する</t>
    <rPh sb="0" eb="2">
      <t>シサク</t>
    </rPh>
    <rPh sb="2" eb="3">
      <t>メイ</t>
    </rPh>
    <rPh sb="9" eb="11">
      <t>トシ</t>
    </rPh>
    <rPh sb="12" eb="14">
      <t>チイキ</t>
    </rPh>
    <rPh sb="18" eb="20">
      <t>ソウゴウ</t>
    </rPh>
    <rPh sb="20" eb="22">
      <t>コウツウ</t>
    </rPh>
    <rPh sb="22" eb="24">
      <t>センリャク</t>
    </rPh>
    <rPh sb="25" eb="27">
      <t>スイシン</t>
    </rPh>
    <phoneticPr fontId="6"/>
  </si>
  <si>
    <t>都市・地域交通戦略推進事業</t>
    <rPh sb="0" eb="2">
      <t>トシ</t>
    </rPh>
    <rPh sb="3" eb="5">
      <t>チイキ</t>
    </rPh>
    <rPh sb="5" eb="7">
      <t>コウツウ</t>
    </rPh>
    <rPh sb="7" eb="9">
      <t>センリャク</t>
    </rPh>
    <rPh sb="9" eb="11">
      <t>スイシン</t>
    </rPh>
    <rPh sb="11" eb="13">
      <t>ジギョウ</t>
    </rPh>
    <phoneticPr fontId="6"/>
  </si>
  <si>
    <t>（項）都市・地域交通整備事業費
　（大事項）都市・地域交通整備事業に必要な経費</t>
    <rPh sb="1" eb="2">
      <t>コウ</t>
    </rPh>
    <rPh sb="18" eb="19">
      <t>ダイ</t>
    </rPh>
    <rPh sb="19" eb="21">
      <t>ジコウ</t>
    </rPh>
    <phoneticPr fontId="6"/>
  </si>
  <si>
    <t>施策名：８-２９　道路交通の円滑化を推進する</t>
    <rPh sb="0" eb="2">
      <t>シサク</t>
    </rPh>
    <rPh sb="2" eb="3">
      <t>メイ</t>
    </rPh>
    <rPh sb="9" eb="11">
      <t>ドウロ</t>
    </rPh>
    <rPh sb="11" eb="13">
      <t>コウツウ</t>
    </rPh>
    <rPh sb="14" eb="17">
      <t>エンカツカ</t>
    </rPh>
    <rPh sb="18" eb="20">
      <t>スイシン</t>
    </rPh>
    <phoneticPr fontId="6"/>
  </si>
  <si>
    <t>高速道路ネットワークの利活用に関する検討経費</t>
    <rPh sb="0" eb="2">
      <t>コウソク</t>
    </rPh>
    <rPh sb="2" eb="4">
      <t>ドウロ</t>
    </rPh>
    <rPh sb="11" eb="14">
      <t>リカツヨウ</t>
    </rPh>
    <rPh sb="15" eb="16">
      <t>カン</t>
    </rPh>
    <rPh sb="18" eb="20">
      <t>ケントウ</t>
    </rPh>
    <rPh sb="20" eb="22">
      <t>ケイヒ</t>
    </rPh>
    <phoneticPr fontId="6"/>
  </si>
  <si>
    <t>（項）道路交通円滑化推進費
　（大事項）道路交通の円滑化の推進に必要な経費</t>
    <rPh sb="1" eb="2">
      <t>コウ</t>
    </rPh>
    <rPh sb="3" eb="5">
      <t>ドウロ</t>
    </rPh>
    <rPh sb="5" eb="7">
      <t>コウツウ</t>
    </rPh>
    <rPh sb="7" eb="10">
      <t>エンカツカ</t>
    </rPh>
    <rPh sb="10" eb="12">
      <t>スイシン</t>
    </rPh>
    <rPh sb="12" eb="13">
      <t>ヒ</t>
    </rPh>
    <rPh sb="16" eb="17">
      <t>ダイ</t>
    </rPh>
    <rPh sb="17" eb="19">
      <t>ジコウ</t>
    </rPh>
    <rPh sb="20" eb="22">
      <t>ドウロ</t>
    </rPh>
    <rPh sb="22" eb="24">
      <t>コウツウ</t>
    </rPh>
    <rPh sb="25" eb="28">
      <t>エンカツカ</t>
    </rPh>
    <rPh sb="29" eb="31">
      <t>スイシン</t>
    </rPh>
    <rPh sb="32" eb="34">
      <t>ヒツヨウ</t>
    </rPh>
    <rPh sb="35" eb="37">
      <t>ケイヒ</t>
    </rPh>
    <phoneticPr fontId="6"/>
  </si>
  <si>
    <t>高速道路料金割引</t>
    <rPh sb="0" eb="2">
      <t>コウソク</t>
    </rPh>
    <rPh sb="2" eb="4">
      <t>ドウロ</t>
    </rPh>
    <rPh sb="4" eb="6">
      <t>リョウキン</t>
    </rPh>
    <rPh sb="6" eb="8">
      <t>ワリビキ</t>
    </rPh>
    <phoneticPr fontId="6"/>
  </si>
  <si>
    <t>施策名：９-３０　社会資本整備・管理等を効果的に推進する</t>
    <rPh sb="0" eb="2">
      <t>シサク</t>
    </rPh>
    <rPh sb="2" eb="3">
      <t>メイ</t>
    </rPh>
    <rPh sb="9" eb="13">
      <t>シャカイシホン</t>
    </rPh>
    <rPh sb="13" eb="15">
      <t>セイビ</t>
    </rPh>
    <rPh sb="16" eb="18">
      <t>カンリ</t>
    </rPh>
    <rPh sb="18" eb="19">
      <t>トウ</t>
    </rPh>
    <rPh sb="20" eb="23">
      <t>コウカテキ</t>
    </rPh>
    <rPh sb="24" eb="26">
      <t>スイシン</t>
    </rPh>
    <phoneticPr fontId="6"/>
  </si>
  <si>
    <t>大臣官房</t>
    <rPh sb="0" eb="2">
      <t>ダイジン</t>
    </rPh>
    <rPh sb="2" eb="4">
      <t>カンボウ</t>
    </rPh>
    <phoneticPr fontId="6"/>
  </si>
  <si>
    <t>（項）社会資本整備・管理効率化推進費
　（大事項）社会資本整備・管理等の効率的な推進に必要な経費</t>
  </si>
  <si>
    <t>モニタリング技術の開発・活用検討経費</t>
    <rPh sb="6" eb="8">
      <t>ギジュツ</t>
    </rPh>
    <rPh sb="9" eb="11">
      <t>カイハツ</t>
    </rPh>
    <rPh sb="12" eb="14">
      <t>カツヨウ</t>
    </rPh>
    <rPh sb="14" eb="16">
      <t>ケントウ</t>
    </rPh>
    <rPh sb="16" eb="18">
      <t>ケイヒ</t>
    </rPh>
    <phoneticPr fontId="6"/>
  </si>
  <si>
    <t>現場施工の省力化・効率化に資するインフラ構造に係る技術研究開発の推進</t>
    <rPh sb="0" eb="2">
      <t>ゲンバ</t>
    </rPh>
    <rPh sb="2" eb="4">
      <t>セコウ</t>
    </rPh>
    <rPh sb="5" eb="8">
      <t>ショウリョクカ</t>
    </rPh>
    <rPh sb="9" eb="12">
      <t>コウリツカ</t>
    </rPh>
    <rPh sb="13" eb="14">
      <t>シ</t>
    </rPh>
    <rPh sb="20" eb="22">
      <t>コウゾウ</t>
    </rPh>
    <rPh sb="23" eb="24">
      <t>カカワ</t>
    </rPh>
    <phoneticPr fontId="6"/>
  </si>
  <si>
    <t>（項）社会資本整備・管理効率化推進費
　（大事項）社会資本整備・管理等の効率的な推進に必要な経費</t>
    <rPh sb="1" eb="2">
      <t>コウ</t>
    </rPh>
    <rPh sb="21" eb="22">
      <t>ダイ</t>
    </rPh>
    <rPh sb="22" eb="24">
      <t>ジコウ</t>
    </rPh>
    <phoneticPr fontId="6"/>
  </si>
  <si>
    <t>公共事業評価の効率的・効果的な実施等に関する調査検討経費</t>
    <rPh sb="0" eb="2">
      <t>コウキョウ</t>
    </rPh>
    <rPh sb="2" eb="6">
      <t>ジギョウヒョウカ</t>
    </rPh>
    <rPh sb="7" eb="10">
      <t>コウリツテキ</t>
    </rPh>
    <rPh sb="11" eb="14">
      <t>コウカテキ</t>
    </rPh>
    <rPh sb="15" eb="17">
      <t>ジッシ</t>
    </rPh>
    <rPh sb="17" eb="18">
      <t>ナド</t>
    </rPh>
    <rPh sb="19" eb="20">
      <t>カン</t>
    </rPh>
    <rPh sb="22" eb="24">
      <t>チョウサ</t>
    </rPh>
    <rPh sb="24" eb="26">
      <t>ケントウ</t>
    </rPh>
    <rPh sb="26" eb="28">
      <t>ケイヒ</t>
    </rPh>
    <phoneticPr fontId="6"/>
  </si>
  <si>
    <t>i-Constructionの推進に関する検討経費</t>
  </si>
  <si>
    <t>大臣官房</t>
  </si>
  <si>
    <t>官民連携による民間資金を最大限活用した成長戦略の推進</t>
    <rPh sb="0" eb="2">
      <t>カンミン</t>
    </rPh>
    <rPh sb="2" eb="4">
      <t>レンケイ</t>
    </rPh>
    <rPh sb="7" eb="9">
      <t>ミンカン</t>
    </rPh>
    <rPh sb="9" eb="11">
      <t>シキン</t>
    </rPh>
    <rPh sb="12" eb="15">
      <t>サイダイゲン</t>
    </rPh>
    <rPh sb="15" eb="17">
      <t>カツヨウ</t>
    </rPh>
    <rPh sb="19" eb="21">
      <t>セイチョウ</t>
    </rPh>
    <rPh sb="21" eb="23">
      <t>センリャク</t>
    </rPh>
    <rPh sb="24" eb="26">
      <t>スイシン</t>
    </rPh>
    <phoneticPr fontId="6"/>
  </si>
  <si>
    <t>（項）社会資本整備・管理効率化推進費
（大事項）社会資本整備・管理等の効率的な推進に必要な経費</t>
    <rPh sb="1" eb="2">
      <t>コウ</t>
    </rPh>
    <rPh sb="3" eb="7">
      <t>シャカイシホン</t>
    </rPh>
    <rPh sb="7" eb="9">
      <t>セイビ</t>
    </rPh>
    <rPh sb="10" eb="12">
      <t>カンリ</t>
    </rPh>
    <rPh sb="12" eb="15">
      <t>コウリツカ</t>
    </rPh>
    <rPh sb="15" eb="17">
      <t>スイシン</t>
    </rPh>
    <rPh sb="17" eb="18">
      <t>ヒ</t>
    </rPh>
    <rPh sb="20" eb="23">
      <t>ダイジコウ</t>
    </rPh>
    <rPh sb="24" eb="28">
      <t>シャカイシホン</t>
    </rPh>
    <rPh sb="28" eb="30">
      <t>セイビ</t>
    </rPh>
    <rPh sb="31" eb="33">
      <t>カンリ</t>
    </rPh>
    <rPh sb="33" eb="34">
      <t>トウ</t>
    </rPh>
    <rPh sb="35" eb="38">
      <t>コウリツテキ</t>
    </rPh>
    <rPh sb="39" eb="41">
      <t>スイシン</t>
    </rPh>
    <rPh sb="42" eb="44">
      <t>ヒツヨウ</t>
    </rPh>
    <rPh sb="45" eb="47">
      <t>ケイヒ</t>
    </rPh>
    <phoneticPr fontId="6"/>
  </si>
  <si>
    <t>次世代社会インフラ用ロボット開発・導入の推進</t>
    <rPh sb="0" eb="3">
      <t>ジセダイ</t>
    </rPh>
    <rPh sb="3" eb="5">
      <t>シャカイ</t>
    </rPh>
    <rPh sb="9" eb="10">
      <t>ヨウ</t>
    </rPh>
    <rPh sb="14" eb="16">
      <t>カイハツ</t>
    </rPh>
    <rPh sb="17" eb="19">
      <t>ドウニュウ</t>
    </rPh>
    <rPh sb="20" eb="22">
      <t>スイシン</t>
    </rPh>
    <phoneticPr fontId="6"/>
  </si>
  <si>
    <t>今後の社会資本整備に関する調査経費</t>
    <rPh sb="0" eb="2">
      <t>コンゴ</t>
    </rPh>
    <rPh sb="3" eb="7">
      <t>シャカイシホン</t>
    </rPh>
    <rPh sb="7" eb="9">
      <t>セイビ</t>
    </rPh>
    <rPh sb="10" eb="11">
      <t>カン</t>
    </rPh>
    <rPh sb="13" eb="15">
      <t>チョウサ</t>
    </rPh>
    <rPh sb="15" eb="17">
      <t>ケイヒ</t>
    </rPh>
    <phoneticPr fontId="6"/>
  </si>
  <si>
    <t>(項)社会資本整備・管理効率化推進費
　(大事項)社会資本整備・管理等の効率的な推進に必要な経費</t>
    <rPh sb="1" eb="2">
      <t>コウ</t>
    </rPh>
    <rPh sb="3" eb="5">
      <t>シャカイ</t>
    </rPh>
    <rPh sb="5" eb="7">
      <t>シホン</t>
    </rPh>
    <rPh sb="7" eb="9">
      <t>セイビ</t>
    </rPh>
    <rPh sb="10" eb="12">
      <t>カンリ</t>
    </rPh>
    <rPh sb="12" eb="15">
      <t>コウリツカ</t>
    </rPh>
    <rPh sb="15" eb="18">
      <t>スイシンヒ</t>
    </rPh>
    <rPh sb="21" eb="23">
      <t>ダイジ</t>
    </rPh>
    <rPh sb="23" eb="24">
      <t>コウ</t>
    </rPh>
    <rPh sb="25" eb="29">
      <t>シャカイシホン</t>
    </rPh>
    <rPh sb="29" eb="31">
      <t>セイビ</t>
    </rPh>
    <rPh sb="32" eb="34">
      <t>カンリ</t>
    </rPh>
    <rPh sb="34" eb="35">
      <t>トウ</t>
    </rPh>
    <rPh sb="36" eb="39">
      <t>コウリツテキ</t>
    </rPh>
    <rPh sb="40" eb="42">
      <t>スイシン</t>
    </rPh>
    <rPh sb="43" eb="45">
      <t>ヒツヨウ</t>
    </rPh>
    <rPh sb="46" eb="48">
      <t>ケイヒ</t>
    </rPh>
    <phoneticPr fontId="6"/>
  </si>
  <si>
    <t>民間等との連携による社会資本整備・管理等の効率的・効果的な推進</t>
    <rPh sb="0" eb="2">
      <t>ミンカン</t>
    </rPh>
    <rPh sb="2" eb="3">
      <t>トウ</t>
    </rPh>
    <rPh sb="5" eb="7">
      <t>レンケイ</t>
    </rPh>
    <rPh sb="10" eb="12">
      <t>シャカイ</t>
    </rPh>
    <rPh sb="12" eb="14">
      <t>シホン</t>
    </rPh>
    <rPh sb="14" eb="16">
      <t>セイビ</t>
    </rPh>
    <rPh sb="17" eb="19">
      <t>カンリ</t>
    </rPh>
    <rPh sb="19" eb="20">
      <t>トウ</t>
    </rPh>
    <rPh sb="21" eb="24">
      <t>コウリツテキ</t>
    </rPh>
    <rPh sb="25" eb="27">
      <t>コウカ</t>
    </rPh>
    <rPh sb="27" eb="28">
      <t>テキ</t>
    </rPh>
    <rPh sb="29" eb="31">
      <t>スイシン</t>
    </rPh>
    <phoneticPr fontId="6"/>
  </si>
  <si>
    <t>（項）社会資本整備・管理効率化推進費
　（大事項）社会資本整備・管理等の効率的な推進に必要な経費</t>
    <rPh sb="3" eb="7">
      <t>シャカイシホン</t>
    </rPh>
    <rPh sb="7" eb="9">
      <t>セイビ</t>
    </rPh>
    <rPh sb="10" eb="12">
      <t>カンリ</t>
    </rPh>
    <rPh sb="12" eb="15">
      <t>コウリツカ</t>
    </rPh>
    <rPh sb="15" eb="17">
      <t>スイシン</t>
    </rPh>
    <rPh sb="17" eb="18">
      <t>ヒ</t>
    </rPh>
    <rPh sb="25" eb="29">
      <t>シャカイシホン</t>
    </rPh>
    <rPh sb="29" eb="31">
      <t>セイビ</t>
    </rPh>
    <rPh sb="32" eb="35">
      <t>カンリトウ</t>
    </rPh>
    <rPh sb="36" eb="39">
      <t>コウリツテキ</t>
    </rPh>
    <rPh sb="40" eb="42">
      <t>スイシン</t>
    </rPh>
    <rPh sb="43" eb="45">
      <t>ヒツヨウ</t>
    </rPh>
    <rPh sb="46" eb="48">
      <t>ケイヒ</t>
    </rPh>
    <phoneticPr fontId="6"/>
  </si>
  <si>
    <t>i-Constructionの普及加速</t>
    <rPh sb="15" eb="17">
      <t>フキュウ</t>
    </rPh>
    <rPh sb="17" eb="19">
      <t>カソク</t>
    </rPh>
    <phoneticPr fontId="6"/>
  </si>
  <si>
    <t>（項）社会資本整備・管理効率化推進費
　（大事項）社会資本整備・管理等の効率的な推進に必要な経費</t>
    <rPh sb="1" eb="2">
      <t>コウ</t>
    </rPh>
    <rPh sb="3" eb="5">
      <t>シャカイ</t>
    </rPh>
    <rPh sb="5" eb="7">
      <t>シホン</t>
    </rPh>
    <rPh sb="7" eb="9">
      <t>セイビ</t>
    </rPh>
    <rPh sb="10" eb="12">
      <t>カンリ</t>
    </rPh>
    <rPh sb="12" eb="15">
      <t>コウリツカ</t>
    </rPh>
    <rPh sb="15" eb="17">
      <t>スイシン</t>
    </rPh>
    <rPh sb="17" eb="18">
      <t>ヒ</t>
    </rPh>
    <rPh sb="21" eb="22">
      <t>ダイ</t>
    </rPh>
    <rPh sb="22" eb="24">
      <t>ジコウ</t>
    </rPh>
    <rPh sb="25" eb="27">
      <t>シャカイ</t>
    </rPh>
    <rPh sb="27" eb="29">
      <t>シホン</t>
    </rPh>
    <rPh sb="29" eb="31">
      <t>セイビ</t>
    </rPh>
    <rPh sb="32" eb="34">
      <t>カンリ</t>
    </rPh>
    <rPh sb="34" eb="35">
      <t>トウ</t>
    </rPh>
    <rPh sb="36" eb="39">
      <t>コウリツテキ</t>
    </rPh>
    <rPh sb="40" eb="42">
      <t>スイシン</t>
    </rPh>
    <rPh sb="43" eb="45">
      <t>ヒツヨウ</t>
    </rPh>
    <rPh sb="46" eb="48">
      <t>ケイヒ</t>
    </rPh>
    <phoneticPr fontId="6"/>
  </si>
  <si>
    <t>「地方ブロックにおける社会資本整備重点計画」の見える化の推進</t>
    <rPh sb="1" eb="3">
      <t>チホウ</t>
    </rPh>
    <rPh sb="11" eb="13">
      <t>シャカイ</t>
    </rPh>
    <rPh sb="13" eb="15">
      <t>シホン</t>
    </rPh>
    <rPh sb="15" eb="17">
      <t>セイビ</t>
    </rPh>
    <rPh sb="17" eb="19">
      <t>ジュウテン</t>
    </rPh>
    <rPh sb="19" eb="21">
      <t>ケイカク</t>
    </rPh>
    <rPh sb="23" eb="24">
      <t>ミ</t>
    </rPh>
    <rPh sb="26" eb="27">
      <t>カ</t>
    </rPh>
    <rPh sb="28" eb="30">
      <t>スイシン</t>
    </rPh>
    <phoneticPr fontId="6"/>
  </si>
  <si>
    <t>メンテナンス産業の育成・拡大</t>
    <rPh sb="6" eb="8">
      <t>サンギョウ</t>
    </rPh>
    <rPh sb="9" eb="11">
      <t>イクセイ</t>
    </rPh>
    <rPh sb="12" eb="14">
      <t>カクダイ</t>
    </rPh>
    <phoneticPr fontId="6"/>
  </si>
  <si>
    <t>用地取得の円滑・迅速化と用地補償の適正化に関する検討経費</t>
    <rPh sb="0" eb="2">
      <t>ヨウチ</t>
    </rPh>
    <rPh sb="2" eb="4">
      <t>シュトク</t>
    </rPh>
    <rPh sb="5" eb="7">
      <t>エンカツ</t>
    </rPh>
    <rPh sb="8" eb="11">
      <t>ジンソクカ</t>
    </rPh>
    <rPh sb="12" eb="14">
      <t>ヨウチ</t>
    </rPh>
    <rPh sb="14" eb="16">
      <t>ホショウ</t>
    </rPh>
    <rPh sb="17" eb="20">
      <t>テキセイカ</t>
    </rPh>
    <rPh sb="21" eb="22">
      <t>カン</t>
    </rPh>
    <rPh sb="24" eb="26">
      <t>ケントウ</t>
    </rPh>
    <rPh sb="26" eb="28">
      <t>ケイヒ</t>
    </rPh>
    <phoneticPr fontId="16"/>
  </si>
  <si>
    <t>土地・建設産業局</t>
    <rPh sb="0" eb="2">
      <t>トチ</t>
    </rPh>
    <rPh sb="3" eb="5">
      <t>ケンセツ</t>
    </rPh>
    <rPh sb="5" eb="8">
      <t>サンギョウキョク</t>
    </rPh>
    <phoneticPr fontId="6"/>
  </si>
  <si>
    <t>（項）社会資本整備・管理効率化推進費
　（大事項）社会資本整備・管理等の効率的な推進に必要な経費</t>
    <rPh sb="1" eb="2">
      <t>コウ</t>
    </rPh>
    <rPh sb="3" eb="5">
      <t>シャカイ</t>
    </rPh>
    <rPh sb="5" eb="7">
      <t>シホン</t>
    </rPh>
    <rPh sb="7" eb="9">
      <t>セイビ</t>
    </rPh>
    <rPh sb="10" eb="12">
      <t>カンリ</t>
    </rPh>
    <rPh sb="12" eb="15">
      <t>コウリツカ</t>
    </rPh>
    <rPh sb="15" eb="17">
      <t>スイシン</t>
    </rPh>
    <rPh sb="17" eb="18">
      <t>ヒ</t>
    </rPh>
    <rPh sb="21" eb="22">
      <t>ダイ</t>
    </rPh>
    <rPh sb="22" eb="24">
      <t>ジコウ</t>
    </rPh>
    <rPh sb="25" eb="29">
      <t>シャカイシホン</t>
    </rPh>
    <rPh sb="29" eb="31">
      <t>セイビ</t>
    </rPh>
    <rPh sb="32" eb="34">
      <t>カンリ</t>
    </rPh>
    <rPh sb="34" eb="35">
      <t>トウ</t>
    </rPh>
    <rPh sb="36" eb="39">
      <t>コウリツテキ</t>
    </rPh>
    <rPh sb="40" eb="42">
      <t>スイシン</t>
    </rPh>
    <rPh sb="43" eb="45">
      <t>ヒツヨウ</t>
    </rPh>
    <rPh sb="46" eb="48">
      <t>ケイヒ</t>
    </rPh>
    <phoneticPr fontId="6"/>
  </si>
  <si>
    <t>下水道事業の診断による経営の効率化経費</t>
    <rPh sb="0" eb="3">
      <t>ゲスイドウ</t>
    </rPh>
    <rPh sb="3" eb="5">
      <t>ジギョウ</t>
    </rPh>
    <rPh sb="6" eb="8">
      <t>シンダン</t>
    </rPh>
    <rPh sb="11" eb="13">
      <t>ケイエイ</t>
    </rPh>
    <rPh sb="14" eb="17">
      <t>コウリツカ</t>
    </rPh>
    <rPh sb="17" eb="19">
      <t>ケイヒ</t>
    </rPh>
    <phoneticPr fontId="6"/>
  </si>
  <si>
    <t>（項）社会資本整備・管理効率化推進費
　（大事項）社会資本整備・管理等の効率的な推進に必要な経費</t>
    <rPh sb="1" eb="2">
      <t>コウ</t>
    </rPh>
    <rPh sb="3" eb="7">
      <t>シャカイシホン</t>
    </rPh>
    <rPh sb="7" eb="9">
      <t>セイビ</t>
    </rPh>
    <rPh sb="10" eb="12">
      <t>カンリ</t>
    </rPh>
    <rPh sb="12" eb="15">
      <t>コウリツカ</t>
    </rPh>
    <rPh sb="15" eb="18">
      <t>スイシンヒ</t>
    </rPh>
    <rPh sb="21" eb="24">
      <t>ダイジコウ</t>
    </rPh>
    <rPh sb="25" eb="29">
      <t>シャカイシホン</t>
    </rPh>
    <rPh sb="29" eb="31">
      <t>セイビ</t>
    </rPh>
    <rPh sb="32" eb="35">
      <t>カンリトウ</t>
    </rPh>
    <rPh sb="36" eb="39">
      <t>コウリツテキ</t>
    </rPh>
    <rPh sb="40" eb="42">
      <t>スイシン</t>
    </rPh>
    <rPh sb="43" eb="45">
      <t>ヒツヨウ</t>
    </rPh>
    <rPh sb="46" eb="48">
      <t>ケイヒ</t>
    </rPh>
    <phoneticPr fontId="6"/>
  </si>
  <si>
    <t>国土交通政策研究所</t>
    <rPh sb="0" eb="2">
      <t>コクド</t>
    </rPh>
    <rPh sb="2" eb="4">
      <t>コウツウ</t>
    </rPh>
    <rPh sb="4" eb="6">
      <t>セイサク</t>
    </rPh>
    <rPh sb="6" eb="9">
      <t>ケンキュウショ</t>
    </rPh>
    <phoneticPr fontId="6"/>
  </si>
  <si>
    <t>ICTの利活用による個人の財・サービスの仲介ビジネスに係る国際的な動向・問題点等に関する調査研究</t>
  </si>
  <si>
    <t>立地競争力の更なる強化に資する国際航空ネットワークのあり方に関する調査研究</t>
  </si>
  <si>
    <t>公共投資の経済効果を計測するマクロ経済モデルの構築</t>
  </si>
  <si>
    <t>空き家発生・分布メカニズムの解明に関する調査研究</t>
  </si>
  <si>
    <t>建設産業の外国政府・企業と連携した第三国展開に関する調査研究</t>
  </si>
  <si>
    <t>持続可能な観光政策のあり方に関する調査研究</t>
  </si>
  <si>
    <t>多様な交通形態を活用した地域公共交通維持施策の検証手法に関する調査研究</t>
  </si>
  <si>
    <t>少子高齢化・国際情勢の緊張を背景とした国土管理情報の共有に関する調査研究</t>
  </si>
  <si>
    <t>施策名：９-３１　不動産市場の整備や適正な土地利用のための条件整備を推進する</t>
    <rPh sb="0" eb="2">
      <t>シサク</t>
    </rPh>
    <rPh sb="2" eb="3">
      <t>メイ</t>
    </rPh>
    <rPh sb="9" eb="12">
      <t>フドウサン</t>
    </rPh>
    <rPh sb="12" eb="14">
      <t>シジョウ</t>
    </rPh>
    <rPh sb="15" eb="17">
      <t>セイビ</t>
    </rPh>
    <rPh sb="18" eb="20">
      <t>テキセイ</t>
    </rPh>
    <rPh sb="21" eb="23">
      <t>トチ</t>
    </rPh>
    <rPh sb="23" eb="25">
      <t>リヨウ</t>
    </rPh>
    <rPh sb="29" eb="31">
      <t>ジョウケン</t>
    </rPh>
    <rPh sb="31" eb="33">
      <t>セイビ</t>
    </rPh>
    <rPh sb="34" eb="36">
      <t>スイシン</t>
    </rPh>
    <phoneticPr fontId="6"/>
  </si>
  <si>
    <t>土地利用計画の利活用に関する経費</t>
    <rPh sb="0" eb="2">
      <t>トチ</t>
    </rPh>
    <rPh sb="2" eb="4">
      <t>リヨウ</t>
    </rPh>
    <rPh sb="4" eb="6">
      <t>ケイカク</t>
    </rPh>
    <rPh sb="7" eb="10">
      <t>リカツヨウ</t>
    </rPh>
    <rPh sb="11" eb="12">
      <t>カン</t>
    </rPh>
    <rPh sb="14" eb="16">
      <t>ケイヒ</t>
    </rPh>
    <phoneticPr fontId="6"/>
  </si>
  <si>
    <t>土地白書作成等経費</t>
  </si>
  <si>
    <t>平成1年度</t>
    <rPh sb="0" eb="2">
      <t>ヘイセイ</t>
    </rPh>
    <rPh sb="3" eb="5">
      <t>ネンド</t>
    </rPh>
    <phoneticPr fontId="6"/>
  </si>
  <si>
    <t>（項）不動産市場整備等推進費
　（大事項）不動産市場の環境整備等の推進に必要な経費</t>
    <rPh sb="1" eb="2">
      <t>コウ</t>
    </rPh>
    <rPh sb="3" eb="6">
      <t>フドウサン</t>
    </rPh>
    <rPh sb="6" eb="8">
      <t>シジョウ</t>
    </rPh>
    <rPh sb="8" eb="10">
      <t>セイビ</t>
    </rPh>
    <rPh sb="10" eb="11">
      <t>トウ</t>
    </rPh>
    <rPh sb="11" eb="14">
      <t>スイシンヒ</t>
    </rPh>
    <rPh sb="17" eb="18">
      <t>ダイ</t>
    </rPh>
    <rPh sb="18" eb="20">
      <t>ジコウ</t>
    </rPh>
    <rPh sb="21" eb="24">
      <t>フドウサン</t>
    </rPh>
    <rPh sb="24" eb="26">
      <t>シジョウ</t>
    </rPh>
    <rPh sb="27" eb="29">
      <t>カンキョウ</t>
    </rPh>
    <rPh sb="29" eb="31">
      <t>セイビ</t>
    </rPh>
    <rPh sb="31" eb="32">
      <t>トウ</t>
    </rPh>
    <rPh sb="33" eb="35">
      <t>スイシン</t>
    </rPh>
    <rPh sb="36" eb="38">
      <t>ヒツヨウ</t>
    </rPh>
    <rPh sb="39" eb="41">
      <t>ケイヒ</t>
    </rPh>
    <phoneticPr fontId="6"/>
  </si>
  <si>
    <t>土地取引の円滑化に関する経費</t>
  </si>
  <si>
    <t>都道府県地価調査等経費</t>
  </si>
  <si>
    <t>土地基本調査経費</t>
  </si>
  <si>
    <t>土地関連統計調査経費</t>
  </si>
  <si>
    <t>昭和45年度</t>
    <rPh sb="0" eb="2">
      <t>ショウワ</t>
    </rPh>
    <rPh sb="4" eb="6">
      <t>ネンド</t>
    </rPh>
    <phoneticPr fontId="6"/>
  </si>
  <si>
    <t>取引価格等土地情報の整備・提供推進経費</t>
    <rPh sb="0" eb="2">
      <t>トリヒキ</t>
    </rPh>
    <rPh sb="2" eb="4">
      <t>カカク</t>
    </rPh>
    <rPh sb="4" eb="5">
      <t>トウ</t>
    </rPh>
    <phoneticPr fontId="16"/>
  </si>
  <si>
    <t>マクロ経済政策と連携した土地政策推進のための不動産動向指標等の構築</t>
    <rPh sb="3" eb="5">
      <t>ケイザイ</t>
    </rPh>
    <rPh sb="5" eb="7">
      <t>セイサク</t>
    </rPh>
    <rPh sb="8" eb="10">
      <t>レンケイ</t>
    </rPh>
    <rPh sb="12" eb="14">
      <t>トチ</t>
    </rPh>
    <rPh sb="14" eb="16">
      <t>セイサク</t>
    </rPh>
    <rPh sb="16" eb="18">
      <t>スイシン</t>
    </rPh>
    <rPh sb="22" eb="25">
      <t>フドウサン</t>
    </rPh>
    <rPh sb="25" eb="27">
      <t>ドウコウ</t>
    </rPh>
    <rPh sb="27" eb="29">
      <t>シヒョウ</t>
    </rPh>
    <rPh sb="29" eb="30">
      <t>トウ</t>
    </rPh>
    <rPh sb="31" eb="33">
      <t>コウチク</t>
    </rPh>
    <phoneticPr fontId="6"/>
  </si>
  <si>
    <t>土地市場の変化を踏まえた土地政策実現のための経費</t>
  </si>
  <si>
    <t>平成5年度
平成19年度</t>
    <rPh sb="0" eb="2">
      <t>ヘイセイ</t>
    </rPh>
    <rPh sb="3" eb="5">
      <t>ネンド</t>
    </rPh>
    <rPh sb="6" eb="8">
      <t>ヘイセイ</t>
    </rPh>
    <rPh sb="10" eb="12">
      <t>ネンド</t>
    </rPh>
    <phoneticPr fontId="6"/>
  </si>
  <si>
    <t>地価公示</t>
  </si>
  <si>
    <t>主要都市における高度利用地の地価分析調査</t>
  </si>
  <si>
    <t>鑑定評価の適正性の確保のためのモニタリング経費</t>
  </si>
  <si>
    <t>不動産市場整備・活性化の推進</t>
    <rPh sb="0" eb="3">
      <t>フドウサン</t>
    </rPh>
    <rPh sb="3" eb="5">
      <t>シジョウ</t>
    </rPh>
    <rPh sb="5" eb="7">
      <t>セイビ</t>
    </rPh>
    <rPh sb="8" eb="11">
      <t>カッセイカ</t>
    </rPh>
    <rPh sb="12" eb="14">
      <t>スイシン</t>
    </rPh>
    <phoneticPr fontId="6"/>
  </si>
  <si>
    <t>土地・建設産業局</t>
    <rPh sb="0" eb="8">
      <t>トチケンセツサンギョウキョク</t>
    </rPh>
    <phoneticPr fontId="6"/>
  </si>
  <si>
    <t>（項）不動産市場整備等推進費
　（大事項）不動産市場の環境整備等の推進に必要な経費</t>
    <rPh sb="3" eb="6">
      <t>フドウサン</t>
    </rPh>
    <rPh sb="6" eb="8">
      <t>シジョウ</t>
    </rPh>
    <rPh sb="8" eb="10">
      <t>セイビ</t>
    </rPh>
    <rPh sb="10" eb="11">
      <t>トウ</t>
    </rPh>
    <rPh sb="11" eb="14">
      <t>スイシンヒ</t>
    </rPh>
    <rPh sb="21" eb="24">
      <t>フドウサン</t>
    </rPh>
    <rPh sb="24" eb="26">
      <t>シジョウ</t>
    </rPh>
    <rPh sb="27" eb="29">
      <t>カンキョウ</t>
    </rPh>
    <rPh sb="29" eb="31">
      <t>セイビ</t>
    </rPh>
    <rPh sb="31" eb="32">
      <t>トウ</t>
    </rPh>
    <rPh sb="33" eb="35">
      <t>スイシン</t>
    </rPh>
    <rPh sb="36" eb="38">
      <t>ヒツヨウ</t>
    </rPh>
    <rPh sb="39" eb="41">
      <t>ケイヒ</t>
    </rPh>
    <phoneticPr fontId="6"/>
  </si>
  <si>
    <t>不動産証券化の推進に関する経費</t>
    <rPh sb="0" eb="3">
      <t>フドウサン</t>
    </rPh>
    <rPh sb="3" eb="6">
      <t>ショウケンカ</t>
    </rPh>
    <rPh sb="7" eb="9">
      <t>スイシン</t>
    </rPh>
    <rPh sb="10" eb="11">
      <t>カン</t>
    </rPh>
    <rPh sb="13" eb="15">
      <t>ケイヒ</t>
    </rPh>
    <phoneticPr fontId="6"/>
  </si>
  <si>
    <t>土地・建設産業局</t>
    <rPh sb="0" eb="2">
      <t>トチ</t>
    </rPh>
    <rPh sb="3" eb="5">
      <t>ケンセツ</t>
    </rPh>
    <rPh sb="5" eb="7">
      <t>サンギョウ</t>
    </rPh>
    <rPh sb="7" eb="8">
      <t>キョク</t>
    </rPh>
    <phoneticPr fontId="6"/>
  </si>
  <si>
    <t>不動産市場国際化への対応</t>
    <rPh sb="0" eb="3">
      <t>フドウサン</t>
    </rPh>
    <rPh sb="3" eb="5">
      <t>シジョウ</t>
    </rPh>
    <rPh sb="5" eb="7">
      <t>コクサイ</t>
    </rPh>
    <rPh sb="7" eb="8">
      <t>カ</t>
    </rPh>
    <rPh sb="10" eb="12">
      <t>タイオウ</t>
    </rPh>
    <phoneticPr fontId="6"/>
  </si>
  <si>
    <t>不動産の管理・流通のための環境整備の推進</t>
    <rPh sb="0" eb="3">
      <t>フドウサン</t>
    </rPh>
    <rPh sb="4" eb="6">
      <t>カンリ</t>
    </rPh>
    <rPh sb="7" eb="9">
      <t>リュウツウ</t>
    </rPh>
    <rPh sb="13" eb="15">
      <t>カンキョウ</t>
    </rPh>
    <rPh sb="15" eb="17">
      <t>セイビ</t>
    </rPh>
    <rPh sb="18" eb="20">
      <t>スイシン</t>
    </rPh>
    <phoneticPr fontId="6"/>
  </si>
  <si>
    <t>不動産情報基盤の整備</t>
    <rPh sb="0" eb="3">
      <t>フドウサン</t>
    </rPh>
    <rPh sb="3" eb="5">
      <t>ジョウホウ</t>
    </rPh>
    <rPh sb="5" eb="7">
      <t>キバン</t>
    </rPh>
    <rPh sb="8" eb="10">
      <t>セイビ</t>
    </rPh>
    <phoneticPr fontId="6"/>
  </si>
  <si>
    <t>（項）不動産市場整備等推進費
　（大事項）不動産市場の環境整備等の推進に必要な経費</t>
  </si>
  <si>
    <t>クラウドファンディング等を活用した空き家・空き店舗等の再生の推進</t>
    <rPh sb="11" eb="12">
      <t>ナド</t>
    </rPh>
    <rPh sb="13" eb="15">
      <t>カツヨウ</t>
    </rPh>
    <rPh sb="17" eb="18">
      <t>ア</t>
    </rPh>
    <rPh sb="19" eb="20">
      <t>イエ</t>
    </rPh>
    <rPh sb="21" eb="22">
      <t>ア</t>
    </rPh>
    <rPh sb="23" eb="25">
      <t>テンポ</t>
    </rPh>
    <rPh sb="25" eb="26">
      <t>ナド</t>
    </rPh>
    <rPh sb="27" eb="29">
      <t>サイセイ</t>
    </rPh>
    <rPh sb="30" eb="32">
      <t>スイシ</t>
    </rPh>
    <phoneticPr fontId="6"/>
  </si>
  <si>
    <t>（項）不動産市場整備等推進費
　（大事項）不動産市場の環境整備等の推進に必要な経費</t>
    <rPh sb="1" eb="2">
      <t>コウ</t>
    </rPh>
    <rPh sb="3" eb="6">
      <t>フドウサン</t>
    </rPh>
    <rPh sb="6" eb="8">
      <t>シジョウ</t>
    </rPh>
    <rPh sb="8" eb="11">
      <t>セイビナド</t>
    </rPh>
    <rPh sb="11" eb="13">
      <t>スイシン</t>
    </rPh>
    <rPh sb="13" eb="14">
      <t>ヒ</t>
    </rPh>
    <rPh sb="17" eb="18">
      <t>ダイ</t>
    </rPh>
    <rPh sb="18" eb="20">
      <t>ジコウ</t>
    </rPh>
    <rPh sb="21" eb="24">
      <t>フドウサン</t>
    </rPh>
    <rPh sb="24" eb="26">
      <t>シジョウ</t>
    </rPh>
    <rPh sb="27" eb="29">
      <t>カンキョウ</t>
    </rPh>
    <rPh sb="29" eb="31">
      <t>セイビ</t>
    </rPh>
    <rPh sb="31" eb="32">
      <t>トウ</t>
    </rPh>
    <rPh sb="33" eb="35">
      <t>スイシン</t>
    </rPh>
    <rPh sb="36" eb="38">
      <t>ヒツヨウ</t>
    </rPh>
    <rPh sb="39" eb="41">
      <t>ケイヒ</t>
    </rPh>
    <phoneticPr fontId="6"/>
  </si>
  <si>
    <t>施策名：９-３２　建設市場の整備を推進する</t>
    <rPh sb="0" eb="2">
      <t>シサク</t>
    </rPh>
    <rPh sb="2" eb="3">
      <t>メイ</t>
    </rPh>
    <rPh sb="9" eb="11">
      <t>ケンセツ</t>
    </rPh>
    <rPh sb="11" eb="13">
      <t>シジョウ</t>
    </rPh>
    <rPh sb="14" eb="16">
      <t>セイビ</t>
    </rPh>
    <rPh sb="17" eb="19">
      <t>スイシン</t>
    </rPh>
    <phoneticPr fontId="6"/>
  </si>
  <si>
    <t>建設分野における国際展開の推進</t>
    <rPh sb="0" eb="2">
      <t>ケンセツ</t>
    </rPh>
    <rPh sb="2" eb="4">
      <t>ブンヤ</t>
    </rPh>
    <rPh sb="8" eb="10">
      <t>コクサイ</t>
    </rPh>
    <rPh sb="10" eb="12">
      <t>テンカイ</t>
    </rPh>
    <rPh sb="13" eb="15">
      <t>スイシン</t>
    </rPh>
    <phoneticPr fontId="6"/>
  </si>
  <si>
    <t>（項）建設市場整備推進費
（大事項）建設市場の環境整備の推進に必要な経費</t>
    <rPh sb="1" eb="2">
      <t>コウ</t>
    </rPh>
    <rPh sb="3" eb="5">
      <t>ケンセツ</t>
    </rPh>
    <rPh sb="5" eb="7">
      <t>シジョウ</t>
    </rPh>
    <rPh sb="7" eb="9">
      <t>セイビ</t>
    </rPh>
    <rPh sb="9" eb="11">
      <t>スイシン</t>
    </rPh>
    <rPh sb="11" eb="12">
      <t>ヒ</t>
    </rPh>
    <rPh sb="12" eb="13">
      <t>シャヒ</t>
    </rPh>
    <rPh sb="14" eb="17">
      <t>ダイジコウ</t>
    </rPh>
    <rPh sb="18" eb="20">
      <t>ケンセツ</t>
    </rPh>
    <rPh sb="20" eb="22">
      <t>シジョウ</t>
    </rPh>
    <rPh sb="23" eb="25">
      <t>カンキョウ</t>
    </rPh>
    <rPh sb="25" eb="27">
      <t>セイビ</t>
    </rPh>
    <rPh sb="28" eb="30">
      <t>スイシン</t>
    </rPh>
    <rPh sb="31" eb="33">
      <t>ヒツヨウ</t>
    </rPh>
    <rPh sb="34" eb="36">
      <t>ケイヒ</t>
    </rPh>
    <phoneticPr fontId="6"/>
  </si>
  <si>
    <t>建設業許可処理システム等の整備の推進</t>
    <rPh sb="0" eb="3">
      <t>ケンセツギョウ</t>
    </rPh>
    <rPh sb="3" eb="5">
      <t>キョカ</t>
    </rPh>
    <rPh sb="5" eb="7">
      <t>ショリ</t>
    </rPh>
    <rPh sb="11" eb="12">
      <t>トウ</t>
    </rPh>
    <rPh sb="13" eb="15">
      <t>セイビ</t>
    </rPh>
    <rPh sb="16" eb="18">
      <t>スイシン</t>
    </rPh>
    <phoneticPr fontId="6"/>
  </si>
  <si>
    <t>（項）建設市場整備推進費
　（大事項）建設市場の環境整備の推進に必要な経費
（項）地方整備推進費
　（大事項）建設市場の環境整備の推進に必要な経費</t>
    <rPh sb="1" eb="2">
      <t>コウ</t>
    </rPh>
    <rPh sb="3" eb="5">
      <t>ケンセツ</t>
    </rPh>
    <rPh sb="5" eb="7">
      <t>シジョウ</t>
    </rPh>
    <rPh sb="7" eb="9">
      <t>セイビ</t>
    </rPh>
    <rPh sb="9" eb="12">
      <t>スイシンヒ</t>
    </rPh>
    <rPh sb="15" eb="16">
      <t>ダイ</t>
    </rPh>
    <rPh sb="16" eb="18">
      <t>ジコウ</t>
    </rPh>
    <rPh sb="19" eb="21">
      <t>ケンセツ</t>
    </rPh>
    <rPh sb="21" eb="23">
      <t>シジョウ</t>
    </rPh>
    <rPh sb="24" eb="26">
      <t>カンキョウ</t>
    </rPh>
    <rPh sb="26" eb="28">
      <t>セイビ</t>
    </rPh>
    <rPh sb="29" eb="31">
      <t>スイシン</t>
    </rPh>
    <rPh sb="32" eb="34">
      <t>ヒツヨウ</t>
    </rPh>
    <rPh sb="35" eb="37">
      <t>ケイヒ</t>
    </rPh>
    <rPh sb="39" eb="40">
      <t>コウ</t>
    </rPh>
    <rPh sb="41" eb="43">
      <t>チホウ</t>
    </rPh>
    <rPh sb="43" eb="45">
      <t>セイビ</t>
    </rPh>
    <rPh sb="45" eb="48">
      <t>スイシンヒ</t>
    </rPh>
    <rPh sb="51" eb="52">
      <t>ダイ</t>
    </rPh>
    <rPh sb="52" eb="54">
      <t>ジコウ</t>
    </rPh>
    <phoneticPr fontId="6"/>
  </si>
  <si>
    <t>建設関連業の新たな役割と一層の活用の推進</t>
    <rPh sb="0" eb="2">
      <t>ケンセツ</t>
    </rPh>
    <rPh sb="2" eb="4">
      <t>カンレン</t>
    </rPh>
    <rPh sb="4" eb="5">
      <t>ギョウ</t>
    </rPh>
    <rPh sb="6" eb="7">
      <t>アラ</t>
    </rPh>
    <rPh sb="9" eb="11">
      <t>ヤクワリ</t>
    </rPh>
    <rPh sb="12" eb="14">
      <t>イッソウ</t>
    </rPh>
    <rPh sb="15" eb="17">
      <t>カツヨウ</t>
    </rPh>
    <rPh sb="18" eb="20">
      <t>スイシン</t>
    </rPh>
    <phoneticPr fontId="6"/>
  </si>
  <si>
    <t>（項）建設市場整備推進費
　（大事項）建設市場の環境整備の推進に必要な経費</t>
    <rPh sb="1" eb="2">
      <t>コウ</t>
    </rPh>
    <rPh sb="3" eb="5">
      <t>ケンセツ</t>
    </rPh>
    <rPh sb="5" eb="7">
      <t>シジョウ</t>
    </rPh>
    <rPh sb="7" eb="9">
      <t>セイビ</t>
    </rPh>
    <rPh sb="9" eb="12">
      <t>スイシンヒ</t>
    </rPh>
    <rPh sb="15" eb="16">
      <t>ダイ</t>
    </rPh>
    <rPh sb="16" eb="18">
      <t>ジコウ</t>
    </rPh>
    <rPh sb="19" eb="21">
      <t>ケンセツ</t>
    </rPh>
    <rPh sb="21" eb="23">
      <t>シジョウ</t>
    </rPh>
    <rPh sb="24" eb="26">
      <t>カンキョウ</t>
    </rPh>
    <rPh sb="26" eb="28">
      <t>セイビ</t>
    </rPh>
    <rPh sb="29" eb="31">
      <t>スイシン</t>
    </rPh>
    <rPh sb="32" eb="34">
      <t>ヒツヨウ</t>
    </rPh>
    <rPh sb="35" eb="37">
      <t>ケイヒ</t>
    </rPh>
    <phoneticPr fontId="6"/>
  </si>
  <si>
    <t>建設業における法令遵守の徹底</t>
    <rPh sb="0" eb="3">
      <t>ケンセツギョウ</t>
    </rPh>
    <rPh sb="7" eb="9">
      <t>ホウレイ</t>
    </rPh>
    <rPh sb="9" eb="11">
      <t>ジュンシュ</t>
    </rPh>
    <rPh sb="12" eb="14">
      <t>テッテイ</t>
    </rPh>
    <phoneticPr fontId="6"/>
  </si>
  <si>
    <t>昭和54年度</t>
    <rPh sb="0" eb="2">
      <t>ショウワ</t>
    </rPh>
    <rPh sb="4" eb="6">
      <t>ネンド</t>
    </rPh>
    <phoneticPr fontId="6"/>
  </si>
  <si>
    <t>（項）建設市場整備推進費
　（大事項）建設市場の環境整備の推進に必要な経費
（項）地方整備推進費
　（大事項）建設市場の環境整備の推進に必要な経費</t>
    <rPh sb="1" eb="2">
      <t>コウ</t>
    </rPh>
    <rPh sb="3" eb="5">
      <t>ケンセツ</t>
    </rPh>
    <rPh sb="5" eb="7">
      <t>シジョウ</t>
    </rPh>
    <rPh sb="7" eb="9">
      <t>セイビ</t>
    </rPh>
    <rPh sb="9" eb="12">
      <t>スイシンヒ</t>
    </rPh>
    <rPh sb="15" eb="16">
      <t>ダイ</t>
    </rPh>
    <rPh sb="16" eb="18">
      <t>ジコウ</t>
    </rPh>
    <rPh sb="19" eb="21">
      <t>ケンセツ</t>
    </rPh>
    <rPh sb="21" eb="23">
      <t>シジョウ</t>
    </rPh>
    <rPh sb="24" eb="26">
      <t>カンキョウ</t>
    </rPh>
    <rPh sb="26" eb="28">
      <t>セイビ</t>
    </rPh>
    <rPh sb="29" eb="31">
      <t>スイシン</t>
    </rPh>
    <rPh sb="32" eb="34">
      <t>ヒツヨウ</t>
    </rPh>
    <rPh sb="35" eb="37">
      <t>ケイヒ</t>
    </rPh>
    <phoneticPr fontId="6"/>
  </si>
  <si>
    <t>建設業における労働・資材対策の推進</t>
    <rPh sb="0" eb="3">
      <t>ケンセツギョウ</t>
    </rPh>
    <rPh sb="7" eb="9">
      <t>ロウドウ</t>
    </rPh>
    <rPh sb="10" eb="12">
      <t>シザイ</t>
    </rPh>
    <rPh sb="12" eb="14">
      <t>タイサク</t>
    </rPh>
    <rPh sb="15" eb="17">
      <t>スイシン</t>
    </rPh>
    <phoneticPr fontId="6"/>
  </si>
  <si>
    <t>平成20年度
（一部昭和54年度）</t>
    <rPh sb="0" eb="2">
      <t>ヘイセイ</t>
    </rPh>
    <rPh sb="4" eb="6">
      <t>ネンド</t>
    </rPh>
    <rPh sb="8" eb="10">
      <t>イチブ</t>
    </rPh>
    <rPh sb="10" eb="12">
      <t>ショウワ</t>
    </rPh>
    <rPh sb="14" eb="16">
      <t>ネンド</t>
    </rPh>
    <phoneticPr fontId="6"/>
  </si>
  <si>
    <t>（項）建設市場整備推進費
　（大事項）建設市場の環境整備の推進に必要な経費
（項）国土交通統計調査費
　（大事項）国土交通統計に必要な経費</t>
    <rPh sb="1" eb="2">
      <t>コウ</t>
    </rPh>
    <rPh sb="3" eb="5">
      <t>ケンセツ</t>
    </rPh>
    <rPh sb="5" eb="7">
      <t>シジョウ</t>
    </rPh>
    <rPh sb="7" eb="9">
      <t>セイビ</t>
    </rPh>
    <rPh sb="9" eb="12">
      <t>スイシンヒ</t>
    </rPh>
    <rPh sb="15" eb="16">
      <t>ダイ</t>
    </rPh>
    <rPh sb="16" eb="18">
      <t>ジコウ</t>
    </rPh>
    <rPh sb="19" eb="21">
      <t>ケンセツ</t>
    </rPh>
    <rPh sb="21" eb="23">
      <t>シジョウ</t>
    </rPh>
    <rPh sb="24" eb="26">
      <t>カンキョウ</t>
    </rPh>
    <rPh sb="26" eb="28">
      <t>セイビ</t>
    </rPh>
    <rPh sb="29" eb="31">
      <t>スイシン</t>
    </rPh>
    <rPh sb="32" eb="34">
      <t>ヒツヨウ</t>
    </rPh>
    <rPh sb="35" eb="37">
      <t>ケイヒ</t>
    </rPh>
    <phoneticPr fontId="6"/>
  </si>
  <si>
    <t>我が国建設業等の海外展開の推進</t>
    <rPh sb="0" eb="1">
      <t>ワ</t>
    </rPh>
    <rPh sb="2" eb="3">
      <t>クニ</t>
    </rPh>
    <rPh sb="3" eb="5">
      <t>ケンセツ</t>
    </rPh>
    <rPh sb="5" eb="6">
      <t>ギョウ</t>
    </rPh>
    <rPh sb="6" eb="7">
      <t>トウ</t>
    </rPh>
    <rPh sb="8" eb="10">
      <t>カイガイ</t>
    </rPh>
    <rPh sb="10" eb="12">
      <t>テンカイ</t>
    </rPh>
    <rPh sb="13" eb="15">
      <t>スイシン</t>
    </rPh>
    <phoneticPr fontId="6"/>
  </si>
  <si>
    <t>（項）建設市場整備推進費
　（大事項）建設市場の環境整備の推進に必要な経費</t>
  </si>
  <si>
    <t>（項）建設市場整備推進費
　（大事項）建設市場の環境整備の推進に必要な経費</t>
    <rPh sb="1" eb="2">
      <t>コウ</t>
    </rPh>
    <rPh sb="3" eb="5">
      <t>ケンセツ</t>
    </rPh>
    <rPh sb="5" eb="7">
      <t>シジョウ</t>
    </rPh>
    <rPh sb="7" eb="9">
      <t>セイビ</t>
    </rPh>
    <rPh sb="9" eb="12">
      <t>スイシンヒ</t>
    </rPh>
    <rPh sb="15" eb="17">
      <t>ダイジ</t>
    </rPh>
    <rPh sb="17" eb="18">
      <t>コウ</t>
    </rPh>
    <rPh sb="19" eb="21">
      <t>ケンセツ</t>
    </rPh>
    <rPh sb="21" eb="23">
      <t>シジョウ</t>
    </rPh>
    <rPh sb="24" eb="26">
      <t>カンキョウ</t>
    </rPh>
    <rPh sb="26" eb="28">
      <t>セイビ</t>
    </rPh>
    <rPh sb="29" eb="31">
      <t>スイシン</t>
    </rPh>
    <rPh sb="32" eb="34">
      <t>ヒツヨウ</t>
    </rPh>
    <rPh sb="35" eb="37">
      <t>ケイヒ</t>
    </rPh>
    <phoneticPr fontId="6"/>
  </si>
  <si>
    <t>建設産業生産性向上支援事業</t>
  </si>
  <si>
    <t>（項）建設市場整備推進費
　（大事項）建設市場の環境整備の推進に必要な経費</t>
    <rPh sb="3" eb="5">
      <t>ケンセツ</t>
    </rPh>
    <rPh sb="5" eb="7">
      <t>シジョウ</t>
    </rPh>
    <rPh sb="7" eb="9">
      <t>セイビ</t>
    </rPh>
    <rPh sb="9" eb="12">
      <t>スイシンヒ</t>
    </rPh>
    <rPh sb="19" eb="21">
      <t>ケンセツ</t>
    </rPh>
    <rPh sb="21" eb="23">
      <t>シジョウ</t>
    </rPh>
    <rPh sb="24" eb="26">
      <t>カンキョウ</t>
    </rPh>
    <rPh sb="26" eb="28">
      <t>セイビ</t>
    </rPh>
    <rPh sb="29" eb="31">
      <t>スイシン</t>
    </rPh>
    <rPh sb="32" eb="34">
      <t>ヒツヨウ</t>
    </rPh>
    <rPh sb="35" eb="37">
      <t>ケイヒ</t>
    </rPh>
    <phoneticPr fontId="6"/>
  </si>
  <si>
    <t>（項）建設市場整備推進費
　（大事項）建設市場の環境整備の推進に必要な経費</t>
    <rPh sb="1" eb="2">
      <t>コウ</t>
    </rPh>
    <rPh sb="3" eb="5">
      <t>ケンセツ</t>
    </rPh>
    <rPh sb="5" eb="7">
      <t>シジョウ</t>
    </rPh>
    <rPh sb="7" eb="9">
      <t>セイビ</t>
    </rPh>
    <rPh sb="9" eb="11">
      <t>スイシン</t>
    </rPh>
    <rPh sb="11" eb="12">
      <t>ヒ</t>
    </rPh>
    <rPh sb="15" eb="16">
      <t>ダイ</t>
    </rPh>
    <rPh sb="16" eb="18">
      <t>ジコウ</t>
    </rPh>
    <rPh sb="19" eb="21">
      <t>ケンセツ</t>
    </rPh>
    <rPh sb="21" eb="23">
      <t>シジョウ</t>
    </rPh>
    <rPh sb="24" eb="26">
      <t>カンキョウ</t>
    </rPh>
    <rPh sb="26" eb="28">
      <t>セイビ</t>
    </rPh>
    <rPh sb="29" eb="31">
      <t>スイシン</t>
    </rPh>
    <rPh sb="32" eb="34">
      <t>ヒツヨウ</t>
    </rPh>
    <rPh sb="35" eb="37">
      <t>ケイヒ</t>
    </rPh>
    <phoneticPr fontId="6"/>
  </si>
  <si>
    <t>道路分野における多様なPPP/PFI手法の検討・調査</t>
    <rPh sb="0" eb="2">
      <t>ドウロ</t>
    </rPh>
    <rPh sb="2" eb="4">
      <t>ブンヤ</t>
    </rPh>
    <rPh sb="8" eb="10">
      <t>タヨウ</t>
    </rPh>
    <rPh sb="18" eb="20">
      <t>シュホウ</t>
    </rPh>
    <rPh sb="21" eb="23">
      <t>ケントウ</t>
    </rPh>
    <rPh sb="24" eb="26">
      <t>チョウサ</t>
    </rPh>
    <phoneticPr fontId="6"/>
  </si>
  <si>
    <t>中小建設企業における人材育成の推進</t>
    <rPh sb="0" eb="2">
      <t>チュウショウ</t>
    </rPh>
    <rPh sb="2" eb="4">
      <t>ケンセツ</t>
    </rPh>
    <rPh sb="4" eb="6">
      <t>キギョウ</t>
    </rPh>
    <rPh sb="10" eb="12">
      <t>ジンザイ</t>
    </rPh>
    <rPh sb="12" eb="14">
      <t>イクセイ</t>
    </rPh>
    <rPh sb="15" eb="17">
      <t>スイシン</t>
    </rPh>
    <phoneticPr fontId="6"/>
  </si>
  <si>
    <t>施策名：９-３３　市場・産業関係の統計調査の整備・活用を図る</t>
    <rPh sb="0" eb="2">
      <t>シサク</t>
    </rPh>
    <rPh sb="2" eb="3">
      <t>メイ</t>
    </rPh>
    <rPh sb="9" eb="11">
      <t>シジョウ</t>
    </rPh>
    <rPh sb="12" eb="14">
      <t>サンギョウ</t>
    </rPh>
    <rPh sb="14" eb="16">
      <t>カンケイ</t>
    </rPh>
    <rPh sb="17" eb="19">
      <t>トウケイ</t>
    </rPh>
    <rPh sb="19" eb="21">
      <t>チョウサ</t>
    </rPh>
    <rPh sb="22" eb="24">
      <t>セイビ</t>
    </rPh>
    <rPh sb="25" eb="27">
      <t>カツヨウ</t>
    </rPh>
    <rPh sb="28" eb="29">
      <t>ハカ</t>
    </rPh>
    <phoneticPr fontId="6"/>
  </si>
  <si>
    <t>国土交通統計</t>
    <rPh sb="0" eb="2">
      <t>コクド</t>
    </rPh>
    <rPh sb="2" eb="4">
      <t>コウツウ</t>
    </rPh>
    <rPh sb="4" eb="6">
      <t>トウケイ</t>
    </rPh>
    <phoneticPr fontId="16"/>
  </si>
  <si>
    <t>（項）国土交通統計調査費
　（大事項）国土交通統計に必要な経費
（項）地方運輸行政推進費
　（大事項）国土交通統計に必要な経費</t>
  </si>
  <si>
    <t>大都市交通センサス実施経費</t>
    <rPh sb="0" eb="3">
      <t>ダイトシ</t>
    </rPh>
    <rPh sb="3" eb="5">
      <t>コウツウ</t>
    </rPh>
    <rPh sb="9" eb="11">
      <t>ジッシ</t>
    </rPh>
    <rPh sb="11" eb="13">
      <t>ケイヒ</t>
    </rPh>
    <phoneticPr fontId="6"/>
  </si>
  <si>
    <t>昭和３５年度</t>
    <rPh sb="0" eb="2">
      <t>ショウワ</t>
    </rPh>
    <rPh sb="4" eb="6">
      <t>ネンド</t>
    </rPh>
    <phoneticPr fontId="6"/>
  </si>
  <si>
    <t>（項）国土交通統計調査費
　（大事項）国土交通統計に必要な経費</t>
  </si>
  <si>
    <t>施策名：９-３４　地籍の整備等の国土調査を推進する</t>
    <rPh sb="0" eb="2">
      <t>シサク</t>
    </rPh>
    <rPh sb="2" eb="3">
      <t>メイ</t>
    </rPh>
    <rPh sb="9" eb="11">
      <t>チセキ</t>
    </rPh>
    <rPh sb="12" eb="14">
      <t>セイビ</t>
    </rPh>
    <rPh sb="14" eb="15">
      <t>トウ</t>
    </rPh>
    <rPh sb="16" eb="18">
      <t>コクド</t>
    </rPh>
    <rPh sb="18" eb="20">
      <t>チョウサ</t>
    </rPh>
    <rPh sb="21" eb="23">
      <t>スイシン</t>
    </rPh>
    <phoneticPr fontId="6"/>
  </si>
  <si>
    <t>土地分類及び水に係る基本調査に関する経費</t>
    <rPh sb="0" eb="2">
      <t>トチ</t>
    </rPh>
    <rPh sb="2" eb="4">
      <t>ブンルイ</t>
    </rPh>
    <rPh sb="4" eb="5">
      <t>オヨ</t>
    </rPh>
    <rPh sb="6" eb="7">
      <t>ミズ</t>
    </rPh>
    <rPh sb="8" eb="9">
      <t>カカ</t>
    </rPh>
    <rPh sb="10" eb="12">
      <t>キホン</t>
    </rPh>
    <rPh sb="12" eb="14">
      <t>チョウサ</t>
    </rPh>
    <rPh sb="15" eb="16">
      <t>カン</t>
    </rPh>
    <rPh sb="18" eb="20">
      <t>ケイヒ</t>
    </rPh>
    <phoneticPr fontId="6"/>
  </si>
  <si>
    <t>（項）国土調査費
　（大事項）国土調査に必要な経費</t>
    <rPh sb="1" eb="2">
      <t>コウ</t>
    </rPh>
    <rPh sb="3" eb="5">
      <t>コクド</t>
    </rPh>
    <rPh sb="5" eb="8">
      <t>チョウサヒ</t>
    </rPh>
    <rPh sb="11" eb="13">
      <t>ダイジ</t>
    </rPh>
    <rPh sb="13" eb="14">
      <t>コウ</t>
    </rPh>
    <rPh sb="15" eb="17">
      <t>コクド</t>
    </rPh>
    <rPh sb="17" eb="19">
      <t>チョウサ</t>
    </rPh>
    <rPh sb="20" eb="22">
      <t>ヒツヨウ</t>
    </rPh>
    <rPh sb="23" eb="25">
      <t>ケイヒ</t>
    </rPh>
    <phoneticPr fontId="6"/>
  </si>
  <si>
    <t>地籍調査</t>
    <rPh sb="0" eb="2">
      <t>チセキ</t>
    </rPh>
    <rPh sb="2" eb="4">
      <t>チョウサ</t>
    </rPh>
    <phoneticPr fontId="16"/>
  </si>
  <si>
    <r>
      <t>（項）国土調査費（一般会計）
　（大事項）国土調査に必要な経費</t>
    </r>
    <r>
      <rPr>
        <sz val="10"/>
        <color indexed="62"/>
        <rFont val="ＭＳ ゴシック"/>
        <family val="3"/>
        <charset val="128"/>
      </rPr>
      <t/>
    </r>
    <rPh sb="1" eb="2">
      <t>コウ</t>
    </rPh>
    <rPh sb="3" eb="5">
      <t>コクド</t>
    </rPh>
    <rPh sb="5" eb="8">
      <t>チョウサヒ</t>
    </rPh>
    <rPh sb="9" eb="11">
      <t>イッパン</t>
    </rPh>
    <rPh sb="11" eb="13">
      <t>カイケイ</t>
    </rPh>
    <rPh sb="17" eb="18">
      <t>ダイ</t>
    </rPh>
    <rPh sb="18" eb="20">
      <t>ジコウ</t>
    </rPh>
    <rPh sb="21" eb="23">
      <t>コクド</t>
    </rPh>
    <rPh sb="23" eb="25">
      <t>チョウサ</t>
    </rPh>
    <rPh sb="26" eb="28">
      <t>ヒツヨウ</t>
    </rPh>
    <rPh sb="29" eb="31">
      <t>ケイヒ</t>
    </rPh>
    <phoneticPr fontId="6"/>
  </si>
  <si>
    <t>基本調査</t>
    <rPh sb="0" eb="2">
      <t>キホン</t>
    </rPh>
    <rPh sb="2" eb="4">
      <t>チョウサ</t>
    </rPh>
    <phoneticPr fontId="6"/>
  </si>
  <si>
    <t>地籍整備推進</t>
    <rPh sb="0" eb="2">
      <t>チセキ</t>
    </rPh>
    <rPh sb="2" eb="4">
      <t>セイビ</t>
    </rPh>
    <rPh sb="4" eb="6">
      <t>スイシン</t>
    </rPh>
    <phoneticPr fontId="6"/>
  </si>
  <si>
    <t>施策名：９-３５　自動車運送業の市場環境整備を推進する</t>
    <rPh sb="0" eb="2">
      <t>シサク</t>
    </rPh>
    <rPh sb="2" eb="3">
      <t>メイ</t>
    </rPh>
    <rPh sb="9" eb="12">
      <t>ジドウシャ</t>
    </rPh>
    <rPh sb="12" eb="15">
      <t>ウンソウギョウ</t>
    </rPh>
    <rPh sb="16" eb="18">
      <t>シジョウ</t>
    </rPh>
    <rPh sb="18" eb="20">
      <t>カンキョウ</t>
    </rPh>
    <rPh sb="20" eb="22">
      <t>セイビ</t>
    </rPh>
    <rPh sb="23" eb="25">
      <t>スイシン</t>
    </rPh>
    <phoneticPr fontId="6"/>
  </si>
  <si>
    <t>（項）地方運輸行政推進費
　（大事項）自動車運送業の市場環境整備の推進に必要な経費</t>
    <rPh sb="15" eb="16">
      <t>ダイ</t>
    </rPh>
    <phoneticPr fontId="6"/>
  </si>
  <si>
    <t>（項）自動車運送業市場環境整備推進費
　（大事項）自動車運送業の市場環境整備の推進に必要な経費</t>
    <rPh sb="21" eb="22">
      <t>ダイ</t>
    </rPh>
    <phoneticPr fontId="6"/>
  </si>
  <si>
    <t>（項）自動車運送業市場環境整備推進費
　（大事項）自動車運送業の市場環境整備の推進に必要な経費
（項）地方運輸行政推進費
　（大事項）自動車運送業の市場環境整備の推進に必要な経費</t>
    <rPh sb="63" eb="64">
      <t>ダイ</t>
    </rPh>
    <phoneticPr fontId="6"/>
  </si>
  <si>
    <t>施策名：９-３６　海事産業の市場環境整備・活性化及び人材の確保等を図る</t>
    <rPh sb="0" eb="2">
      <t>シサク</t>
    </rPh>
    <rPh sb="2" eb="3">
      <t>メイ</t>
    </rPh>
    <rPh sb="9" eb="11">
      <t>カイジ</t>
    </rPh>
    <rPh sb="11" eb="13">
      <t>サンギョウ</t>
    </rPh>
    <rPh sb="14" eb="16">
      <t>シジョウ</t>
    </rPh>
    <rPh sb="16" eb="18">
      <t>カンキョウ</t>
    </rPh>
    <rPh sb="18" eb="20">
      <t>セイビ</t>
    </rPh>
    <rPh sb="21" eb="24">
      <t>カッセイカ</t>
    </rPh>
    <rPh sb="24" eb="25">
      <t>オヨ</t>
    </rPh>
    <rPh sb="26" eb="28">
      <t>ジンザイ</t>
    </rPh>
    <rPh sb="29" eb="31">
      <t>カクホ</t>
    </rPh>
    <rPh sb="31" eb="32">
      <t>トウ</t>
    </rPh>
    <rPh sb="33" eb="34">
      <t>ハカ</t>
    </rPh>
    <phoneticPr fontId="6"/>
  </si>
  <si>
    <t>（項）海事産業市場整備等推進費
　（大事項）船員雇用促進対策に必要な経費</t>
    <rPh sb="1" eb="2">
      <t>コウ</t>
    </rPh>
    <rPh sb="18" eb="21">
      <t>ダイジコウ</t>
    </rPh>
    <phoneticPr fontId="6"/>
  </si>
  <si>
    <t>船員の確保・育成等総合対策の推進に必要な経費</t>
    <rPh sb="0" eb="2">
      <t>センイン</t>
    </rPh>
    <rPh sb="3" eb="5">
      <t>カクホ</t>
    </rPh>
    <rPh sb="6" eb="8">
      <t>イクセイ</t>
    </rPh>
    <rPh sb="8" eb="9">
      <t>トウ</t>
    </rPh>
    <rPh sb="9" eb="11">
      <t>ソウゴウ</t>
    </rPh>
    <rPh sb="11" eb="13">
      <t>タイサク</t>
    </rPh>
    <rPh sb="14" eb="16">
      <t>スイシン</t>
    </rPh>
    <rPh sb="17" eb="19">
      <t>ヒツヨウ</t>
    </rPh>
    <rPh sb="20" eb="22">
      <t>ケイヒ</t>
    </rPh>
    <phoneticPr fontId="11"/>
  </si>
  <si>
    <t>（項）海事産業市場整備等推進費
　（大事項）海事産業の市場環境整備・活性化等の推進に必要な経費
（項）地方運輸行政推進費
　（大事項）海事産業の市場環境整備・活性化等の推進に必要な経費</t>
    <rPh sb="1" eb="2">
      <t>コウ</t>
    </rPh>
    <rPh sb="18" eb="21">
      <t>ダイジコウ</t>
    </rPh>
    <rPh sb="49" eb="50">
      <t>コウ</t>
    </rPh>
    <rPh sb="63" eb="66">
      <t>ダイジコウ</t>
    </rPh>
    <phoneticPr fontId="6"/>
  </si>
  <si>
    <t>船舶産業の競争力強化に必要な経費</t>
    <rPh sb="0" eb="2">
      <t>センパク</t>
    </rPh>
    <rPh sb="2" eb="4">
      <t>サンギョウ</t>
    </rPh>
    <rPh sb="5" eb="8">
      <t>キョウソウリョク</t>
    </rPh>
    <rPh sb="8" eb="10">
      <t>キョウカ</t>
    </rPh>
    <rPh sb="11" eb="13">
      <t>ヒツヨウ</t>
    </rPh>
    <rPh sb="14" eb="16">
      <t>ケイヒ</t>
    </rPh>
    <phoneticPr fontId="11"/>
  </si>
  <si>
    <t>経済協力開発機構造船部会分担金</t>
    <rPh sb="0" eb="2">
      <t>ケイザイ</t>
    </rPh>
    <rPh sb="2" eb="4">
      <t>キョウリョク</t>
    </rPh>
    <rPh sb="4" eb="6">
      <t>カイハツ</t>
    </rPh>
    <rPh sb="6" eb="8">
      <t>キコウ</t>
    </rPh>
    <rPh sb="8" eb="11">
      <t>ゾウセンブ</t>
    </rPh>
    <rPh sb="11" eb="12">
      <t>カイ</t>
    </rPh>
    <rPh sb="12" eb="15">
      <t>ブンタンキン</t>
    </rPh>
    <phoneticPr fontId="11"/>
  </si>
  <si>
    <t>（項）海事産業市場整備等推進費
　（大事項）海事産業の市場環境整備・活性化等の推進に必要な経費</t>
    <rPh sb="1" eb="2">
      <t>コウ</t>
    </rPh>
    <rPh sb="18" eb="21">
      <t>ダイジコウ</t>
    </rPh>
    <phoneticPr fontId="6"/>
  </si>
  <si>
    <t>シップリサイクルに関する総合対策</t>
    <rPh sb="9" eb="10">
      <t>カン</t>
    </rPh>
    <rPh sb="12" eb="14">
      <t>ソウゴウ</t>
    </rPh>
    <rPh sb="14" eb="16">
      <t>タイサク</t>
    </rPh>
    <phoneticPr fontId="11"/>
  </si>
  <si>
    <t>（独）海技教育機構運営費交付金</t>
    <rPh sb="1" eb="2">
      <t>ドク</t>
    </rPh>
    <rPh sb="3" eb="5">
      <t>カイギ</t>
    </rPh>
    <rPh sb="5" eb="7">
      <t>キョウイク</t>
    </rPh>
    <rPh sb="7" eb="9">
      <t>キコウ</t>
    </rPh>
    <rPh sb="9" eb="12">
      <t>ウンエイヒ</t>
    </rPh>
    <rPh sb="12" eb="15">
      <t>コウフキン</t>
    </rPh>
    <phoneticPr fontId="11"/>
  </si>
  <si>
    <t>（項）独立行政法人海技教育機構運営費
　（大事項）独立行政法人海技教育機構運営費交付金に必要な経費</t>
    <rPh sb="1" eb="2">
      <t>コウ</t>
    </rPh>
    <rPh sb="21" eb="24">
      <t>ダイジコウ</t>
    </rPh>
    <phoneticPr fontId="6"/>
  </si>
  <si>
    <t>（項）海事産業市場整備等推進費
　（大事項）海事産業の市場環境整備・活性化対策の技術開発に必要な経費</t>
    <rPh sb="1" eb="2">
      <t>コウ</t>
    </rPh>
    <rPh sb="3" eb="5">
      <t>カイジ</t>
    </rPh>
    <rPh sb="5" eb="7">
      <t>サンギョウ</t>
    </rPh>
    <rPh sb="7" eb="9">
      <t>シジョウ</t>
    </rPh>
    <rPh sb="9" eb="11">
      <t>セイビ</t>
    </rPh>
    <rPh sb="11" eb="12">
      <t>トウ</t>
    </rPh>
    <rPh sb="12" eb="15">
      <t>スイシンヒ</t>
    </rPh>
    <rPh sb="18" eb="21">
      <t>ダイジコウ</t>
    </rPh>
    <rPh sb="22" eb="24">
      <t>カイジ</t>
    </rPh>
    <rPh sb="24" eb="26">
      <t>サンギョウ</t>
    </rPh>
    <rPh sb="27" eb="29">
      <t>シジョウ</t>
    </rPh>
    <rPh sb="29" eb="31">
      <t>カンキョウ</t>
    </rPh>
    <rPh sb="31" eb="33">
      <t>セイビ</t>
    </rPh>
    <rPh sb="34" eb="37">
      <t>カッセイカ</t>
    </rPh>
    <rPh sb="37" eb="39">
      <t>タイサク</t>
    </rPh>
    <rPh sb="40" eb="42">
      <t>ギジュツ</t>
    </rPh>
    <rPh sb="42" eb="44">
      <t>カイハツ</t>
    </rPh>
    <rPh sb="45" eb="47">
      <t>ヒツヨウ</t>
    </rPh>
    <rPh sb="48" eb="50">
      <t>ケイヒ</t>
    </rPh>
    <phoneticPr fontId="6"/>
  </si>
  <si>
    <t>造船業における人材の確保、育成</t>
    <rPh sb="0" eb="3">
      <t>ゾウセンギョウ</t>
    </rPh>
    <rPh sb="7" eb="9">
      <t>ジンザイ</t>
    </rPh>
    <rPh sb="10" eb="12">
      <t>カクホ</t>
    </rPh>
    <rPh sb="13" eb="15">
      <t>イクセイ</t>
    </rPh>
    <phoneticPr fontId="6"/>
  </si>
  <si>
    <t>（独）海技教育機構施設整備費補助金</t>
    <rPh sb="3" eb="5">
      <t>カイギ</t>
    </rPh>
    <rPh sb="5" eb="7">
      <t>キョウイク</t>
    </rPh>
    <rPh sb="7" eb="9">
      <t>キコウ</t>
    </rPh>
    <rPh sb="9" eb="11">
      <t>シセツ</t>
    </rPh>
    <rPh sb="11" eb="14">
      <t>セイビヒ</t>
    </rPh>
    <rPh sb="14" eb="17">
      <t>ホジョキン</t>
    </rPh>
    <phoneticPr fontId="6"/>
  </si>
  <si>
    <t>船舶の高度性能評価システムの構築</t>
    <rPh sb="0" eb="2">
      <t>センパク</t>
    </rPh>
    <rPh sb="3" eb="5">
      <t>コウド</t>
    </rPh>
    <rPh sb="5" eb="7">
      <t>セイノウ</t>
    </rPh>
    <rPh sb="7" eb="9">
      <t>ヒョウカ</t>
    </rPh>
    <rPh sb="14" eb="16">
      <t>コウチク</t>
    </rPh>
    <phoneticPr fontId="6"/>
  </si>
  <si>
    <t>船舶の建造・運航における生産性向上（情報技術等の活用によるコスト競争力・品質・サービスの革新）</t>
    <rPh sb="0" eb="2">
      <t>センパク</t>
    </rPh>
    <rPh sb="3" eb="5">
      <t>ケンゾウ</t>
    </rPh>
    <rPh sb="6" eb="8">
      <t>ウンコウ</t>
    </rPh>
    <rPh sb="12" eb="15">
      <t>セイサンセイ</t>
    </rPh>
    <rPh sb="15" eb="17">
      <t>コウジョウ</t>
    </rPh>
    <rPh sb="18" eb="20">
      <t>ジョウホウ</t>
    </rPh>
    <rPh sb="20" eb="22">
      <t>ギジュツ</t>
    </rPh>
    <rPh sb="22" eb="23">
      <t>トウ</t>
    </rPh>
    <rPh sb="24" eb="26">
      <t>カツヨウ</t>
    </rPh>
    <rPh sb="32" eb="35">
      <t>キョウソウリョク</t>
    </rPh>
    <rPh sb="36" eb="38">
      <t>ヒンシツ</t>
    </rPh>
    <rPh sb="44" eb="46">
      <t>カクシン</t>
    </rPh>
    <phoneticPr fontId="6"/>
  </si>
  <si>
    <t>施策名：１０-３７　総合的な国土形成を推進する</t>
    <rPh sb="0" eb="2">
      <t>シサク</t>
    </rPh>
    <rPh sb="2" eb="3">
      <t>メイ</t>
    </rPh>
    <rPh sb="10" eb="13">
      <t>ソウゴウテキ</t>
    </rPh>
    <rPh sb="14" eb="16">
      <t>コクド</t>
    </rPh>
    <rPh sb="16" eb="18">
      <t>ケイセイ</t>
    </rPh>
    <rPh sb="19" eb="21">
      <t>スイシン</t>
    </rPh>
    <phoneticPr fontId="6"/>
  </si>
  <si>
    <t>社会資本整備総合交付金</t>
    <rPh sb="0" eb="4">
      <t>シャカイシホン</t>
    </rPh>
    <rPh sb="4" eb="6">
      <t>セイビ</t>
    </rPh>
    <rPh sb="6" eb="8">
      <t>ソウゴウ</t>
    </rPh>
    <rPh sb="8" eb="11">
      <t>コウフキン</t>
    </rPh>
    <phoneticPr fontId="6"/>
  </si>
  <si>
    <t>（項）社会資本総合整備事業費
（事項）社会資本総合整備事業に必要な経費</t>
    <rPh sb="1" eb="2">
      <t>コウ</t>
    </rPh>
    <rPh sb="3" eb="7">
      <t>シャカイシホン</t>
    </rPh>
    <rPh sb="7" eb="9">
      <t>ソウゴウ</t>
    </rPh>
    <rPh sb="9" eb="11">
      <t>セイビ</t>
    </rPh>
    <rPh sb="11" eb="14">
      <t>ジギョウヒ</t>
    </rPh>
    <rPh sb="16" eb="18">
      <t>ジコウ</t>
    </rPh>
    <rPh sb="19" eb="23">
      <t>シャカイシホン</t>
    </rPh>
    <rPh sb="23" eb="25">
      <t>ソウゴウ</t>
    </rPh>
    <rPh sb="25" eb="27">
      <t>セイビ</t>
    </rPh>
    <rPh sb="27" eb="29">
      <t>ジギョウ</t>
    </rPh>
    <rPh sb="30" eb="32">
      <t>ヒツヨウ</t>
    </rPh>
    <rPh sb="33" eb="35">
      <t>ケイヒ</t>
    </rPh>
    <phoneticPr fontId="6"/>
  </si>
  <si>
    <t>防災・安全交付金</t>
    <rPh sb="0" eb="2">
      <t>ボウサイ</t>
    </rPh>
    <rPh sb="3" eb="5">
      <t>アンゼン</t>
    </rPh>
    <rPh sb="5" eb="8">
      <t>コウフキン</t>
    </rPh>
    <phoneticPr fontId="6"/>
  </si>
  <si>
    <t>総合交通体系整備推進費</t>
    <rPh sb="0" eb="2">
      <t>ソウゴウ</t>
    </rPh>
    <rPh sb="2" eb="4">
      <t>コウツウ</t>
    </rPh>
    <rPh sb="4" eb="6">
      <t>タイケイ</t>
    </rPh>
    <rPh sb="6" eb="8">
      <t>セイビ</t>
    </rPh>
    <rPh sb="8" eb="10">
      <t>スイシン</t>
    </rPh>
    <rPh sb="10" eb="11">
      <t>ヒ</t>
    </rPh>
    <phoneticPr fontId="16"/>
  </si>
  <si>
    <t>（項）国土形成推進費
（大事項）総合的な国土形成の推進に必要な経費</t>
    <rPh sb="1" eb="2">
      <t>コウ</t>
    </rPh>
    <rPh sb="3" eb="5">
      <t>コクド</t>
    </rPh>
    <rPh sb="5" eb="7">
      <t>ケイセイ</t>
    </rPh>
    <rPh sb="7" eb="9">
      <t>スイシン</t>
    </rPh>
    <rPh sb="9" eb="10">
      <t>ヒ</t>
    </rPh>
    <rPh sb="10" eb="11">
      <t>シャヒ</t>
    </rPh>
    <rPh sb="12" eb="15">
      <t>ダイジコウ</t>
    </rPh>
    <rPh sb="16" eb="19">
      <t>ソウゴウテキ</t>
    </rPh>
    <rPh sb="20" eb="22">
      <t>コクド</t>
    </rPh>
    <rPh sb="22" eb="24">
      <t>ケイセイ</t>
    </rPh>
    <rPh sb="25" eb="27">
      <t>スイシン</t>
    </rPh>
    <rPh sb="28" eb="30">
      <t>ヒツヨウ</t>
    </rPh>
    <rPh sb="31" eb="33">
      <t>ケイヒ</t>
    </rPh>
    <phoneticPr fontId="6"/>
  </si>
  <si>
    <t>総合的な交通体系の効果的な整備の推進</t>
  </si>
  <si>
    <t>歩行者移動支援の普及・活用の推進</t>
    <rPh sb="0" eb="3">
      <t>ホコウシャ</t>
    </rPh>
    <rPh sb="3" eb="5">
      <t>イドウ</t>
    </rPh>
    <rPh sb="5" eb="7">
      <t>シエン</t>
    </rPh>
    <rPh sb="8" eb="10">
      <t>フキュウ</t>
    </rPh>
    <rPh sb="11" eb="13">
      <t>カツヨウ</t>
    </rPh>
    <rPh sb="14" eb="16">
      <t>スイシン</t>
    </rPh>
    <phoneticPr fontId="6"/>
  </si>
  <si>
    <t>（項）国土形成推進費
（大事項）総合的な国土形成の推進に必要な経費</t>
    <rPh sb="1" eb="2">
      <t>コウ</t>
    </rPh>
    <rPh sb="3" eb="5">
      <t>コクド</t>
    </rPh>
    <rPh sb="5" eb="7">
      <t>ケイセイ</t>
    </rPh>
    <rPh sb="7" eb="10">
      <t>スイシンヒ</t>
    </rPh>
    <rPh sb="12" eb="15">
      <t>ダイジコウ</t>
    </rPh>
    <rPh sb="16" eb="18">
      <t>ソウゴウ</t>
    </rPh>
    <rPh sb="18" eb="19">
      <t>テキ</t>
    </rPh>
    <rPh sb="20" eb="22">
      <t>コクド</t>
    </rPh>
    <rPh sb="22" eb="24">
      <t>ケイセイ</t>
    </rPh>
    <rPh sb="25" eb="27">
      <t>スイシン</t>
    </rPh>
    <rPh sb="28" eb="30">
      <t>ヒツヨウ</t>
    </rPh>
    <rPh sb="31" eb="33">
      <t>ケイヒ</t>
    </rPh>
    <phoneticPr fontId="6"/>
  </si>
  <si>
    <t>（項）官民連携基盤整備推進調査費
　（大事項）官民連携基盤整備の実施を推進するための調査に必要な経費</t>
    <rPh sb="29" eb="31">
      <t>セイビ</t>
    </rPh>
    <phoneticPr fontId="6"/>
  </si>
  <si>
    <t>（項）国土形成推進費
　（大事項）総合的な国土形成の推進に必要な経費</t>
    <rPh sb="1" eb="2">
      <t>コウ</t>
    </rPh>
    <rPh sb="3" eb="5">
      <t>コクド</t>
    </rPh>
    <rPh sb="5" eb="7">
      <t>ケイセイ</t>
    </rPh>
    <rPh sb="7" eb="9">
      <t>スイシン</t>
    </rPh>
    <rPh sb="9" eb="10">
      <t>ヒ</t>
    </rPh>
    <rPh sb="13" eb="15">
      <t>ダイジ</t>
    </rPh>
    <rPh sb="15" eb="16">
      <t>コウ</t>
    </rPh>
    <rPh sb="17" eb="19">
      <t>ソウゴウ</t>
    </rPh>
    <rPh sb="19" eb="20">
      <t>テキ</t>
    </rPh>
    <rPh sb="21" eb="23">
      <t>コクド</t>
    </rPh>
    <rPh sb="23" eb="25">
      <t>ケイセイ</t>
    </rPh>
    <rPh sb="26" eb="28">
      <t>スイシン</t>
    </rPh>
    <rPh sb="29" eb="31">
      <t>ヒツヨウ</t>
    </rPh>
    <rPh sb="32" eb="34">
      <t>ケイヒ</t>
    </rPh>
    <phoneticPr fontId="6"/>
  </si>
  <si>
    <t>国土数値情報の整備</t>
    <rPh sb="0" eb="2">
      <t>コクド</t>
    </rPh>
    <rPh sb="2" eb="4">
      <t>スウチ</t>
    </rPh>
    <rPh sb="4" eb="6">
      <t>ジョウホウ</t>
    </rPh>
    <rPh sb="7" eb="9">
      <t>セイビ</t>
    </rPh>
    <phoneticPr fontId="6"/>
  </si>
  <si>
    <t>広域連携プロジェクトの推進等</t>
  </si>
  <si>
    <t>（項）国土形成推進費
　（大事項）総合的な国土形成の推進に必要な経費</t>
  </si>
  <si>
    <t>大都市戦略等推進経費</t>
    <rPh sb="0" eb="3">
      <t>ダイトシ</t>
    </rPh>
    <rPh sb="3" eb="5">
      <t>センリャク</t>
    </rPh>
    <rPh sb="5" eb="6">
      <t>ナド</t>
    </rPh>
    <rPh sb="6" eb="8">
      <t>スイシン</t>
    </rPh>
    <rPh sb="8" eb="10">
      <t>ケイヒ</t>
    </rPh>
    <phoneticPr fontId="6"/>
  </si>
  <si>
    <t>（項）国土形成推進費
　（大事項）総合的な国土形成の推進に必要な経費</t>
    <rPh sb="1" eb="2">
      <t>コウ</t>
    </rPh>
    <rPh sb="3" eb="5">
      <t>コクド</t>
    </rPh>
    <rPh sb="5" eb="7">
      <t>ケイセイ</t>
    </rPh>
    <rPh sb="7" eb="10">
      <t>スイシンヒ</t>
    </rPh>
    <rPh sb="13" eb="15">
      <t>ダイジ</t>
    </rPh>
    <rPh sb="15" eb="16">
      <t>コウ</t>
    </rPh>
    <rPh sb="17" eb="20">
      <t>ソウゴウテキ</t>
    </rPh>
    <rPh sb="21" eb="23">
      <t>コクド</t>
    </rPh>
    <rPh sb="23" eb="25">
      <t>ケイセイ</t>
    </rPh>
    <rPh sb="26" eb="28">
      <t>スイシン</t>
    </rPh>
    <rPh sb="29" eb="31">
      <t>ヒツヨウ</t>
    </rPh>
    <rPh sb="32" eb="34">
      <t>ケイヒ</t>
    </rPh>
    <phoneticPr fontId="6"/>
  </si>
  <si>
    <t>平成２６年度対象　　　　平成２８年度対象</t>
  </si>
  <si>
    <t>施策名：１０-３８　国土の位置・形状を定めるための調査及び地理空間情報の整備・活用を推進する</t>
    <rPh sb="0" eb="2">
      <t>シサク</t>
    </rPh>
    <rPh sb="2" eb="3">
      <t>メイ</t>
    </rPh>
    <rPh sb="10" eb="12">
      <t>コクド</t>
    </rPh>
    <rPh sb="13" eb="15">
      <t>イチ</t>
    </rPh>
    <rPh sb="16" eb="18">
      <t>ケイジョウ</t>
    </rPh>
    <rPh sb="19" eb="20">
      <t>サダ</t>
    </rPh>
    <rPh sb="25" eb="27">
      <t>チョウサ</t>
    </rPh>
    <rPh sb="27" eb="28">
      <t>オヨ</t>
    </rPh>
    <rPh sb="29" eb="31">
      <t>チリ</t>
    </rPh>
    <rPh sb="31" eb="33">
      <t>クウカン</t>
    </rPh>
    <rPh sb="33" eb="35">
      <t>ジョウホウ</t>
    </rPh>
    <rPh sb="36" eb="38">
      <t>セイビ</t>
    </rPh>
    <rPh sb="39" eb="41">
      <t>カツヨウ</t>
    </rPh>
    <rPh sb="42" eb="44">
      <t>スイシン</t>
    </rPh>
    <phoneticPr fontId="6"/>
  </si>
  <si>
    <t>離島振興に必要な経費</t>
    <rPh sb="0" eb="2">
      <t>リトウ</t>
    </rPh>
    <rPh sb="2" eb="4">
      <t>シンコウ</t>
    </rPh>
    <rPh sb="5" eb="7">
      <t>ヒツヨウ</t>
    </rPh>
    <rPh sb="8" eb="10">
      <t>ケイヒ</t>
    </rPh>
    <phoneticPr fontId="6"/>
  </si>
  <si>
    <t>国土政策局</t>
    <phoneticPr fontId="6"/>
  </si>
  <si>
    <t>一般会計</t>
    <phoneticPr fontId="6"/>
  </si>
  <si>
    <t>離島振興事業</t>
    <rPh sb="0" eb="2">
      <t>リトウ</t>
    </rPh>
    <rPh sb="2" eb="4">
      <t>シンコウ</t>
    </rPh>
    <rPh sb="4" eb="6">
      <t>ジギョウ</t>
    </rPh>
    <phoneticPr fontId="6"/>
  </si>
  <si>
    <t>昭和28年度</t>
  </si>
  <si>
    <t>平成34年度</t>
  </si>
  <si>
    <t>奄美群島振興開発事業</t>
    <rPh sb="0" eb="2">
      <t>アマミ</t>
    </rPh>
    <rPh sb="2" eb="4">
      <t>グントウ</t>
    </rPh>
    <rPh sb="4" eb="6">
      <t>シンコウ</t>
    </rPh>
    <rPh sb="6" eb="8">
      <t>カイハツ</t>
    </rPh>
    <rPh sb="8" eb="10">
      <t>ジギョウ</t>
    </rPh>
    <phoneticPr fontId="6"/>
  </si>
  <si>
    <t>昭和２９年度</t>
  </si>
  <si>
    <t xml:space="preserve">（項）離島空港整備事業費自動車安全特別会計へ繰入
　（大事項）空港整備事業の財源の自動車安全特別会計空港整備勘定へ繰入れに必要な経費
（項）航空機燃料税財源離島空港整備事業費自動者安全特別会計へ繰入
　（大事項）航空機燃料税財源の空港整備事業に係る自動車安全特別会計空港整備勘定へ繰入れに必要な経費
（項）離島振興費
　（大事項）奄美群島の振興開発に必要な経費
（項）離島振興事業費
　（大事項）奄美群島治山事業に必要な経費
  （大事項）奄美群島港湾事業に必要な経費
　（大事項）奄美群島水道施設整備に必要な経費
　（大事項）奄美群島廃棄物処理施設整備に必要な経費
　（大事項）奄美群島農業生産基盤整備事業に必要な経費
　（大事項）奄美群島農山漁村地域整備事業に必要な経費
　（大事項）奄美群島森林整備事業に必要な経費
　（大事項）奄美群島水産基盤整備に必要な経費
　（大事項）奄美群島社会資本総合整備事業に必要な経費
（項）離島農業生産基盤整備事業費食料安定供給特別会計へ繰入
　（大事項）農業生産基盤整備事業の財源の食料安定供給特別会計国営土地改良事業勘定へ繰入れに必要な経費
</t>
    <phoneticPr fontId="6"/>
  </si>
  <si>
    <t>小笠原諸島振興開発事業</t>
    <rPh sb="0" eb="3">
      <t>オガサワラ</t>
    </rPh>
    <rPh sb="3" eb="5">
      <t>ショトウ</t>
    </rPh>
    <rPh sb="5" eb="7">
      <t>シンコウ</t>
    </rPh>
    <rPh sb="7" eb="9">
      <t>カイハツ</t>
    </rPh>
    <rPh sb="9" eb="11">
      <t>ジギョウ</t>
    </rPh>
    <phoneticPr fontId="6"/>
  </si>
  <si>
    <t>昭和44年度</t>
    <rPh sb="0" eb="2">
      <t>ショウワ</t>
    </rPh>
    <rPh sb="4" eb="6">
      <t>ネンド</t>
    </rPh>
    <phoneticPr fontId="6"/>
  </si>
  <si>
    <t>（項）離島振興費
　（大事項）小笠原諸島の振興開発に必要な経費</t>
    <rPh sb="1" eb="2">
      <t>コウ</t>
    </rPh>
    <rPh sb="3" eb="5">
      <t>リトウ</t>
    </rPh>
    <rPh sb="5" eb="7">
      <t>シンコウ</t>
    </rPh>
    <rPh sb="7" eb="8">
      <t>ヒ</t>
    </rPh>
    <rPh sb="11" eb="13">
      <t>ダイジ</t>
    </rPh>
    <rPh sb="13" eb="14">
      <t>コウ</t>
    </rPh>
    <rPh sb="15" eb="18">
      <t>オガサワラ</t>
    </rPh>
    <rPh sb="18" eb="20">
      <t>ショトウ</t>
    </rPh>
    <rPh sb="21" eb="23">
      <t>シンコウ</t>
    </rPh>
    <rPh sb="23" eb="25">
      <t>カイハツ</t>
    </rPh>
    <rPh sb="26" eb="28">
      <t>ヒツヨウ</t>
    </rPh>
    <rPh sb="29" eb="31">
      <t>ケイヒ</t>
    </rPh>
    <phoneticPr fontId="6"/>
  </si>
  <si>
    <t>（項）地理空間情報整備・活用推進費
　（大事項）地理空間情報の整備・活用の推進に必要な経費</t>
    <rPh sb="1" eb="2">
      <t>コウ</t>
    </rPh>
    <rPh sb="3" eb="5">
      <t>チリ</t>
    </rPh>
    <rPh sb="5" eb="7">
      <t>クウカン</t>
    </rPh>
    <rPh sb="7" eb="9">
      <t>ジョウホウ</t>
    </rPh>
    <rPh sb="9" eb="11">
      <t>セイビ</t>
    </rPh>
    <rPh sb="12" eb="14">
      <t>カツヨウ</t>
    </rPh>
    <rPh sb="14" eb="16">
      <t>スイシン</t>
    </rPh>
    <rPh sb="16" eb="17">
      <t>ヒ</t>
    </rPh>
    <rPh sb="20" eb="22">
      <t>ダイジ</t>
    </rPh>
    <rPh sb="22" eb="23">
      <t>コウ</t>
    </rPh>
    <rPh sb="24" eb="26">
      <t>チリ</t>
    </rPh>
    <rPh sb="26" eb="28">
      <t>クウカン</t>
    </rPh>
    <rPh sb="28" eb="30">
      <t>ジョウホウ</t>
    </rPh>
    <rPh sb="31" eb="33">
      <t>セイビ</t>
    </rPh>
    <rPh sb="34" eb="36">
      <t>カツヨウ</t>
    </rPh>
    <rPh sb="37" eb="39">
      <t>スイシン</t>
    </rPh>
    <rPh sb="40" eb="42">
      <t>ヒツヨウ</t>
    </rPh>
    <rPh sb="43" eb="45">
      <t>ケイヒ</t>
    </rPh>
    <phoneticPr fontId="6"/>
  </si>
  <si>
    <t>基盤地図情報整備経費</t>
  </si>
  <si>
    <t>平成19年度</t>
  </si>
  <si>
    <t>（項）地理空間情報整備・活用等推進費
　（大事項）地理空間情報の整備・活用等の推進に必要な経費　</t>
  </si>
  <si>
    <t>測量行政推進経費</t>
  </si>
  <si>
    <t>平成16年度</t>
  </si>
  <si>
    <t>（項）地理空間情報整備・活用等推進費
　（大事項）地理空間情報の整備・活用等の推進に必要な経費</t>
  </si>
  <si>
    <t>基本測地基準点測量経費</t>
  </si>
  <si>
    <t>昭和元年度以前</t>
  </si>
  <si>
    <t>電子政府等業務効率化推進経費</t>
  </si>
  <si>
    <t>地理空間情報ライブラリー推進経費</t>
  </si>
  <si>
    <t>平成24年度</t>
  </si>
  <si>
    <t>国際連携・海外展開等推進経費</t>
  </si>
  <si>
    <t>施策名：１０-３９　離島等の振興を図る</t>
    <rPh sb="0" eb="2">
      <t>シサク</t>
    </rPh>
    <rPh sb="2" eb="3">
      <t>メイ</t>
    </rPh>
    <rPh sb="10" eb="12">
      <t>リトウ</t>
    </rPh>
    <rPh sb="12" eb="13">
      <t>トウ</t>
    </rPh>
    <rPh sb="14" eb="16">
      <t>シンコウ</t>
    </rPh>
    <rPh sb="17" eb="18">
      <t>ハカ</t>
    </rPh>
    <phoneticPr fontId="6"/>
  </si>
  <si>
    <t>施策名：１０-４０　北海道総合開発を推進する</t>
    <rPh sb="0" eb="2">
      <t>シサク</t>
    </rPh>
    <rPh sb="2" eb="3">
      <t>メイ</t>
    </rPh>
    <rPh sb="10" eb="13">
      <t>ホッカイドウ</t>
    </rPh>
    <rPh sb="13" eb="15">
      <t>ソウゴウ</t>
    </rPh>
    <rPh sb="15" eb="17">
      <t>カイハツ</t>
    </rPh>
    <rPh sb="18" eb="20">
      <t>スイシン</t>
    </rPh>
    <phoneticPr fontId="6"/>
  </si>
  <si>
    <t>北海道特定特別総合開発事業推進費</t>
    <rPh sb="0" eb="3">
      <t>ホッカイドウ</t>
    </rPh>
    <rPh sb="3" eb="5">
      <t>トクテイ</t>
    </rPh>
    <rPh sb="5" eb="7">
      <t>トクベツ</t>
    </rPh>
    <rPh sb="7" eb="9">
      <t>ソウゴウ</t>
    </rPh>
    <rPh sb="9" eb="11">
      <t>カイハツ</t>
    </rPh>
    <rPh sb="11" eb="13">
      <t>ジギョウ</t>
    </rPh>
    <rPh sb="13" eb="16">
      <t>スイシンヒ</t>
    </rPh>
    <phoneticPr fontId="6"/>
  </si>
  <si>
    <t>北海道局</t>
    <rPh sb="0" eb="3">
      <t>ホッカイドウ</t>
    </rPh>
    <rPh sb="3" eb="4">
      <t>キョク</t>
    </rPh>
    <phoneticPr fontId="6"/>
  </si>
  <si>
    <t>（項）北海道特定特別総合開発事業推進費
　（大事項）北海道特定特別総合開発事業の推進に必要な経費</t>
    <rPh sb="1" eb="2">
      <t>コウ</t>
    </rPh>
    <rPh sb="3" eb="6">
      <t>ホッカイドウ</t>
    </rPh>
    <rPh sb="6" eb="8">
      <t>トクテイ</t>
    </rPh>
    <rPh sb="8" eb="10">
      <t>トクベツ</t>
    </rPh>
    <rPh sb="10" eb="12">
      <t>ソウゴウ</t>
    </rPh>
    <rPh sb="12" eb="14">
      <t>カイハツ</t>
    </rPh>
    <rPh sb="14" eb="16">
      <t>ジギョウ</t>
    </rPh>
    <rPh sb="16" eb="19">
      <t>スイシンヒ</t>
    </rPh>
    <rPh sb="22" eb="23">
      <t>ダイ</t>
    </rPh>
    <rPh sb="23" eb="25">
      <t>ジコウ</t>
    </rPh>
    <rPh sb="26" eb="29">
      <t>ホッカイドウ</t>
    </rPh>
    <rPh sb="29" eb="31">
      <t>トクテイ</t>
    </rPh>
    <rPh sb="31" eb="33">
      <t>トクベツ</t>
    </rPh>
    <rPh sb="33" eb="35">
      <t>ソウゴウ</t>
    </rPh>
    <rPh sb="35" eb="37">
      <t>カイハツ</t>
    </rPh>
    <rPh sb="37" eb="39">
      <t>ジギョウ</t>
    </rPh>
    <rPh sb="40" eb="42">
      <t>スイシン</t>
    </rPh>
    <rPh sb="43" eb="45">
      <t>ヒツヨウ</t>
    </rPh>
    <rPh sb="46" eb="48">
      <t>ケイヒ</t>
    </rPh>
    <phoneticPr fontId="6"/>
  </si>
  <si>
    <t>北海道開発事業</t>
    <rPh sb="0" eb="3">
      <t>ホッカイドウ</t>
    </rPh>
    <rPh sb="3" eb="5">
      <t>カイハツ</t>
    </rPh>
    <rPh sb="5" eb="7">
      <t>ジギョウ</t>
    </rPh>
    <phoneticPr fontId="6"/>
  </si>
  <si>
    <t>北海道開発計画推進等経費</t>
    <rPh sb="0" eb="3">
      <t>ホッカイドウ</t>
    </rPh>
    <rPh sb="3" eb="5">
      <t>カイハツ</t>
    </rPh>
    <rPh sb="5" eb="7">
      <t>ケイカク</t>
    </rPh>
    <rPh sb="7" eb="9">
      <t>スイシン</t>
    </rPh>
    <rPh sb="9" eb="10">
      <t>ナド</t>
    </rPh>
    <rPh sb="10" eb="12">
      <t>ケイヒ</t>
    </rPh>
    <phoneticPr fontId="6"/>
  </si>
  <si>
    <t>（項）北海道総合開発推進費
　（大事項）北海道総合開発の推進に必要な経費</t>
    <rPh sb="3" eb="6">
      <t>ホッカイドウ</t>
    </rPh>
    <rPh sb="6" eb="8">
      <t>ソウゴウ</t>
    </rPh>
    <rPh sb="8" eb="10">
      <t>カイハツ</t>
    </rPh>
    <rPh sb="10" eb="13">
      <t>スイシンヒ</t>
    </rPh>
    <rPh sb="23" eb="25">
      <t>ソウゴウ</t>
    </rPh>
    <rPh sb="25" eb="27">
      <t>カイハツ</t>
    </rPh>
    <rPh sb="28" eb="30">
      <t>スイシン</t>
    </rPh>
    <phoneticPr fontId="6"/>
  </si>
  <si>
    <t>北方領土隣接地域振興等経費
(北方領土隣接地域振興等事業推進費補助金）</t>
    <rPh sb="0" eb="2">
      <t>ホッポウ</t>
    </rPh>
    <rPh sb="2" eb="4">
      <t>リョウド</t>
    </rPh>
    <rPh sb="4" eb="6">
      <t>リンセツ</t>
    </rPh>
    <rPh sb="6" eb="8">
      <t>チイキ</t>
    </rPh>
    <rPh sb="8" eb="11">
      <t>シンコウナド</t>
    </rPh>
    <rPh sb="11" eb="13">
      <t>ケイヒ</t>
    </rPh>
    <rPh sb="15" eb="17">
      <t>ホッポウ</t>
    </rPh>
    <rPh sb="17" eb="19">
      <t>リョウド</t>
    </rPh>
    <rPh sb="19" eb="21">
      <t>リンセツ</t>
    </rPh>
    <rPh sb="21" eb="23">
      <t>チイキ</t>
    </rPh>
    <rPh sb="23" eb="26">
      <t>シンコウナド</t>
    </rPh>
    <rPh sb="26" eb="28">
      <t>ジギョウ</t>
    </rPh>
    <rPh sb="28" eb="30">
      <t>スイシン</t>
    </rPh>
    <rPh sb="30" eb="31">
      <t>ヒ</t>
    </rPh>
    <rPh sb="31" eb="34">
      <t>ホジョキン</t>
    </rPh>
    <phoneticPr fontId="6"/>
  </si>
  <si>
    <t>アイヌの伝統等普及啓発等に必要な経費</t>
    <rPh sb="4" eb="7">
      <t>デントウナド</t>
    </rPh>
    <rPh sb="7" eb="9">
      <t>フキュウ</t>
    </rPh>
    <rPh sb="9" eb="12">
      <t>ケイハツトウ</t>
    </rPh>
    <rPh sb="13" eb="15">
      <t>ヒツヨウ</t>
    </rPh>
    <rPh sb="16" eb="18">
      <t>ケイヒ</t>
    </rPh>
    <phoneticPr fontId="6"/>
  </si>
  <si>
    <t>施策名：１１-４１　技術研究開発を推進する</t>
    <rPh sb="0" eb="2">
      <t>シサク</t>
    </rPh>
    <rPh sb="2" eb="3">
      <t>メイ</t>
    </rPh>
    <rPh sb="10" eb="12">
      <t>ギジュツ</t>
    </rPh>
    <rPh sb="12" eb="14">
      <t>ケンキュウ</t>
    </rPh>
    <rPh sb="14" eb="16">
      <t>カイハツ</t>
    </rPh>
    <rPh sb="17" eb="19">
      <t>スイシン</t>
    </rPh>
    <phoneticPr fontId="6"/>
  </si>
  <si>
    <t>建設技術の研究開発等共通経費</t>
    <rPh sb="0" eb="2">
      <t>ケンセツ</t>
    </rPh>
    <rPh sb="2" eb="4">
      <t>ギジュツ</t>
    </rPh>
    <rPh sb="5" eb="7">
      <t>ケンキュウ</t>
    </rPh>
    <rPh sb="7" eb="10">
      <t>カイハツナド</t>
    </rPh>
    <rPh sb="10" eb="12">
      <t>キョウツウ</t>
    </rPh>
    <rPh sb="12" eb="14">
      <t>ケイヒ</t>
    </rPh>
    <phoneticPr fontId="6"/>
  </si>
  <si>
    <t>（項）技術研究開発推進費
　（大事項）技術研究開発の推進に必要な経費</t>
  </si>
  <si>
    <t>研究開発の評価等経費</t>
  </si>
  <si>
    <t>（項）技術研究開発推進費
　（大事項）技術研究開発の推進に必要な経費</t>
    <rPh sb="15" eb="16">
      <t>ダイ</t>
    </rPh>
    <phoneticPr fontId="6"/>
  </si>
  <si>
    <t>国立研究開発法人土木研究所（運営費交付金）</t>
    <rPh sb="0" eb="2">
      <t>コクリツ</t>
    </rPh>
    <rPh sb="2" eb="4">
      <t>ケンキュウ</t>
    </rPh>
    <rPh sb="4" eb="6">
      <t>カイハツ</t>
    </rPh>
    <rPh sb="6" eb="8">
      <t>ホウジン</t>
    </rPh>
    <rPh sb="8" eb="13">
      <t>ドボクケンキュウジョ</t>
    </rPh>
    <rPh sb="14" eb="17">
      <t>ウンエイヒ</t>
    </rPh>
    <rPh sb="17" eb="20">
      <t>コウフキン</t>
    </rPh>
    <phoneticPr fontId="6"/>
  </si>
  <si>
    <t>（項）国立研究開発法人土木研究所運営費
　（大事項）国立研究開発法人土木研究所運営費交付金に必要な経費</t>
    <rPh sb="3" eb="5">
      <t>コクリツ</t>
    </rPh>
    <rPh sb="5" eb="7">
      <t>ケンキュウ</t>
    </rPh>
    <rPh sb="7" eb="9">
      <t>カイハツ</t>
    </rPh>
    <rPh sb="9" eb="11">
      <t>ホウジン</t>
    </rPh>
    <rPh sb="11" eb="13">
      <t>ドボク</t>
    </rPh>
    <rPh sb="26" eb="28">
      <t>コクリツ</t>
    </rPh>
    <rPh sb="28" eb="30">
      <t>ケンキュウ</t>
    </rPh>
    <rPh sb="30" eb="32">
      <t>カイハツ</t>
    </rPh>
    <rPh sb="32" eb="34">
      <t>ホウジン</t>
    </rPh>
    <phoneticPr fontId="6"/>
  </si>
  <si>
    <t>国立研究開発法人土木研究所（施設整備）</t>
    <rPh sb="0" eb="2">
      <t>コクリツ</t>
    </rPh>
    <rPh sb="2" eb="4">
      <t>ケンキュウ</t>
    </rPh>
    <rPh sb="4" eb="6">
      <t>カイハツ</t>
    </rPh>
    <rPh sb="6" eb="8">
      <t>ホウジン</t>
    </rPh>
    <rPh sb="8" eb="13">
      <t>ドボクケンキュウジョ</t>
    </rPh>
    <rPh sb="14" eb="16">
      <t>シセツ</t>
    </rPh>
    <rPh sb="16" eb="18">
      <t>セイビ</t>
    </rPh>
    <phoneticPr fontId="6"/>
  </si>
  <si>
    <t>（項）国立研究開発法人土木研究所施設整備費
　（大事項）国立研究開発法人土木研究所施設整備に必要な経費</t>
    <rPh sb="3" eb="5">
      <t>コクリツ</t>
    </rPh>
    <rPh sb="5" eb="7">
      <t>ケンキュウ</t>
    </rPh>
    <rPh sb="7" eb="9">
      <t>カイハツ</t>
    </rPh>
    <rPh sb="9" eb="11">
      <t>ホウジン</t>
    </rPh>
    <rPh sb="28" eb="30">
      <t>コクリツ</t>
    </rPh>
    <rPh sb="30" eb="32">
      <t>ケンキュウ</t>
    </rPh>
    <rPh sb="32" eb="34">
      <t>カイハツ</t>
    </rPh>
    <rPh sb="34" eb="36">
      <t>ホウジン</t>
    </rPh>
    <phoneticPr fontId="6"/>
  </si>
  <si>
    <t>国立研究開発法人建築研究所（運営費交付金）</t>
    <rPh sb="0" eb="2">
      <t>コクリツ</t>
    </rPh>
    <rPh sb="2" eb="4">
      <t>ケンキュウ</t>
    </rPh>
    <rPh sb="4" eb="6">
      <t>カイハツ</t>
    </rPh>
    <rPh sb="6" eb="8">
      <t>ホウジン</t>
    </rPh>
    <rPh sb="8" eb="10">
      <t>ケンチク</t>
    </rPh>
    <rPh sb="10" eb="13">
      <t>ケンキュウジョ</t>
    </rPh>
    <rPh sb="14" eb="17">
      <t>ウンエイヒ</t>
    </rPh>
    <rPh sb="17" eb="20">
      <t>コウフキン</t>
    </rPh>
    <phoneticPr fontId="6"/>
  </si>
  <si>
    <t>（項）国立研究開発法人建築研究所運営費
　（大事項）国立研究開発法人建築研究所運営費交付金に必要な経費</t>
    <rPh sb="1" eb="2">
      <t>コウ</t>
    </rPh>
    <rPh sb="3" eb="5">
      <t>コクリツ</t>
    </rPh>
    <rPh sb="5" eb="7">
      <t>ケンキュウ</t>
    </rPh>
    <rPh sb="7" eb="9">
      <t>カイハツ</t>
    </rPh>
    <rPh sb="9" eb="11">
      <t>ホウジン</t>
    </rPh>
    <rPh sb="11" eb="13">
      <t>ケンチク</t>
    </rPh>
    <rPh sb="13" eb="16">
      <t>ケンキュウジョ</t>
    </rPh>
    <rPh sb="16" eb="19">
      <t>ウンエイヒ</t>
    </rPh>
    <rPh sb="22" eb="24">
      <t>ダイジ</t>
    </rPh>
    <rPh sb="24" eb="25">
      <t>コウ</t>
    </rPh>
    <rPh sb="26" eb="28">
      <t>コクリツ</t>
    </rPh>
    <rPh sb="28" eb="30">
      <t>ケンキュウ</t>
    </rPh>
    <rPh sb="30" eb="32">
      <t>カイハツ</t>
    </rPh>
    <rPh sb="32" eb="34">
      <t>ホウジン</t>
    </rPh>
    <rPh sb="34" eb="36">
      <t>ケンチク</t>
    </rPh>
    <rPh sb="36" eb="39">
      <t>ケンキュウジョ</t>
    </rPh>
    <rPh sb="39" eb="42">
      <t>ウンエイヒ</t>
    </rPh>
    <rPh sb="42" eb="45">
      <t>コウフキン</t>
    </rPh>
    <rPh sb="46" eb="48">
      <t>ヒツヨウ</t>
    </rPh>
    <rPh sb="49" eb="51">
      <t>ケイヒ</t>
    </rPh>
    <phoneticPr fontId="6"/>
  </si>
  <si>
    <t>国立研究開発法人建築研究所（施設整備）</t>
    <rPh sb="0" eb="2">
      <t>コクリツ</t>
    </rPh>
    <rPh sb="2" eb="4">
      <t>ケンキュウ</t>
    </rPh>
    <rPh sb="4" eb="6">
      <t>カイハツ</t>
    </rPh>
    <rPh sb="6" eb="8">
      <t>ホウジン</t>
    </rPh>
    <rPh sb="8" eb="10">
      <t>ケンチク</t>
    </rPh>
    <rPh sb="10" eb="13">
      <t>ケンキュウジョ</t>
    </rPh>
    <rPh sb="14" eb="16">
      <t>シセツ</t>
    </rPh>
    <rPh sb="16" eb="18">
      <t>セイビ</t>
    </rPh>
    <phoneticPr fontId="6"/>
  </si>
  <si>
    <t>（項）国立研究開発法人建築研究所施設整備費
　（大事項）国立研究開発法人建築研究所施設整備に必要な経費</t>
    <rPh sb="1" eb="2">
      <t>コウ</t>
    </rPh>
    <rPh sb="3" eb="5">
      <t>コクリツ</t>
    </rPh>
    <rPh sb="5" eb="7">
      <t>ケンキュウ</t>
    </rPh>
    <rPh sb="7" eb="9">
      <t>カイハツ</t>
    </rPh>
    <rPh sb="9" eb="11">
      <t>ホウジン</t>
    </rPh>
    <rPh sb="11" eb="13">
      <t>ケンチク</t>
    </rPh>
    <rPh sb="13" eb="16">
      <t>ケンキュウジョ</t>
    </rPh>
    <rPh sb="16" eb="18">
      <t>シセツ</t>
    </rPh>
    <rPh sb="18" eb="21">
      <t>セイビヒ</t>
    </rPh>
    <rPh sb="24" eb="26">
      <t>ダイジ</t>
    </rPh>
    <rPh sb="26" eb="27">
      <t>コウ</t>
    </rPh>
    <rPh sb="28" eb="30">
      <t>コクリツ</t>
    </rPh>
    <rPh sb="30" eb="32">
      <t>ケンキュウ</t>
    </rPh>
    <rPh sb="32" eb="34">
      <t>カイハツ</t>
    </rPh>
    <rPh sb="34" eb="36">
      <t>ホウジン</t>
    </rPh>
    <rPh sb="36" eb="38">
      <t>ケンチク</t>
    </rPh>
    <rPh sb="38" eb="41">
      <t>ケンキュウジョ</t>
    </rPh>
    <rPh sb="41" eb="43">
      <t>シセツ</t>
    </rPh>
    <rPh sb="43" eb="45">
      <t>セイビ</t>
    </rPh>
    <rPh sb="46" eb="48">
      <t>ヒツヨウ</t>
    </rPh>
    <rPh sb="49" eb="51">
      <t>ケイヒ</t>
    </rPh>
    <phoneticPr fontId="6"/>
  </si>
  <si>
    <t>(項)技術研究開発推進費
（大事項）技術研究開発の推進に必要な経費</t>
    <rPh sb="1" eb="2">
      <t>コウ</t>
    </rPh>
    <rPh sb="3" eb="7">
      <t>ギジュツケンキュウ</t>
    </rPh>
    <rPh sb="7" eb="9">
      <t>カイハツ</t>
    </rPh>
    <rPh sb="9" eb="12">
      <t>スイシンヒ</t>
    </rPh>
    <phoneticPr fontId="6"/>
  </si>
  <si>
    <t>ＩＣＴの全面的な活用による建設生産性向上に関する研究</t>
  </si>
  <si>
    <t>新しい木質材料を活用した混構造建築物の設計・施工技術の開発</t>
  </si>
  <si>
    <t>３次元地理空間情報を活用した安全・安心・快適な社会実現のための技術開発</t>
    <phoneticPr fontId="6"/>
  </si>
  <si>
    <t>地域安心居住機能の戦略的ストックマネジメント技術の開発</t>
    <phoneticPr fontId="6"/>
  </si>
  <si>
    <t>交通運輸技術開発推進制度</t>
    <rPh sb="0" eb="2">
      <t>コウツウ</t>
    </rPh>
    <rPh sb="2" eb="4">
      <t>ウンユ</t>
    </rPh>
    <rPh sb="4" eb="6">
      <t>ギジュツ</t>
    </rPh>
    <rPh sb="6" eb="8">
      <t>カイハツ</t>
    </rPh>
    <rPh sb="8" eb="10">
      <t>スイシン</t>
    </rPh>
    <rPh sb="10" eb="12">
      <t>セイド</t>
    </rPh>
    <phoneticPr fontId="6"/>
  </si>
  <si>
    <t>（項）技術研究開発推進費
　（大事項）技術研究開発の推進に必要な経費</t>
    <rPh sb="1" eb="2">
      <t>コウ</t>
    </rPh>
    <rPh sb="3" eb="5">
      <t>ギジュツ</t>
    </rPh>
    <rPh sb="5" eb="7">
      <t>ケンキュウ</t>
    </rPh>
    <rPh sb="7" eb="9">
      <t>カイハツ</t>
    </rPh>
    <rPh sb="9" eb="12">
      <t>スイシンヒ</t>
    </rPh>
    <rPh sb="15" eb="17">
      <t>ダイジ</t>
    </rPh>
    <rPh sb="17" eb="18">
      <t>コウ</t>
    </rPh>
    <rPh sb="19" eb="21">
      <t>ギジュツ</t>
    </rPh>
    <rPh sb="21" eb="23">
      <t>ケンキュウ</t>
    </rPh>
    <rPh sb="23" eb="25">
      <t>カイハツ</t>
    </rPh>
    <rPh sb="26" eb="28">
      <t>スイシン</t>
    </rPh>
    <rPh sb="29" eb="31">
      <t>ヒツヨウ</t>
    </rPh>
    <rPh sb="32" eb="34">
      <t>ケイヒ</t>
    </rPh>
    <phoneticPr fontId="22"/>
  </si>
  <si>
    <t>国立研究開発法人海上・港湾・航空技術研究所運営費交付金</t>
    <rPh sb="0" eb="2">
      <t>コクリツ</t>
    </rPh>
    <rPh sb="2" eb="4">
      <t>ケンキュウ</t>
    </rPh>
    <rPh sb="4" eb="6">
      <t>カイハツ</t>
    </rPh>
    <rPh sb="6" eb="8">
      <t>ホウジン</t>
    </rPh>
    <rPh sb="8" eb="10">
      <t>カイジョウ</t>
    </rPh>
    <rPh sb="11" eb="13">
      <t>コウワン</t>
    </rPh>
    <rPh sb="14" eb="16">
      <t>コウクウ</t>
    </rPh>
    <rPh sb="16" eb="18">
      <t>ギジュツ</t>
    </rPh>
    <rPh sb="18" eb="21">
      <t>ケンキュウジョ</t>
    </rPh>
    <rPh sb="21" eb="24">
      <t>ウンエイヒ</t>
    </rPh>
    <rPh sb="24" eb="27">
      <t>コウフキン</t>
    </rPh>
    <phoneticPr fontId="11"/>
  </si>
  <si>
    <t>（項）国立研究開発法人海上・港湾・航空技術研究所運営費
　（大事項）国立研究開発法人海上・港湾・航空技術研究所運営費交付金に必要な経費</t>
    <rPh sb="1" eb="2">
      <t>コウ</t>
    </rPh>
    <rPh sb="3" eb="5">
      <t>コクリツ</t>
    </rPh>
    <rPh sb="5" eb="7">
      <t>ケンキュウ</t>
    </rPh>
    <rPh sb="7" eb="9">
      <t>カイハツ</t>
    </rPh>
    <rPh sb="9" eb="11">
      <t>ホウジン</t>
    </rPh>
    <rPh sb="11" eb="13">
      <t>カイジョウ</t>
    </rPh>
    <rPh sb="14" eb="16">
      <t>コウワン</t>
    </rPh>
    <rPh sb="17" eb="19">
      <t>コウクウ</t>
    </rPh>
    <rPh sb="19" eb="21">
      <t>ギジュツ</t>
    </rPh>
    <rPh sb="21" eb="24">
      <t>ケンキュウジョ</t>
    </rPh>
    <rPh sb="24" eb="27">
      <t>ウンエイヒ</t>
    </rPh>
    <rPh sb="30" eb="31">
      <t>ダイ</t>
    </rPh>
    <rPh sb="31" eb="33">
      <t>ジコウ</t>
    </rPh>
    <rPh sb="34" eb="36">
      <t>コクリツ</t>
    </rPh>
    <rPh sb="36" eb="38">
      <t>ケンキュウ</t>
    </rPh>
    <rPh sb="38" eb="40">
      <t>カイハツ</t>
    </rPh>
    <rPh sb="40" eb="42">
      <t>ホウジン</t>
    </rPh>
    <rPh sb="42" eb="44">
      <t>カイジョウ</t>
    </rPh>
    <rPh sb="45" eb="47">
      <t>コウワン</t>
    </rPh>
    <rPh sb="48" eb="50">
      <t>コウクウ</t>
    </rPh>
    <rPh sb="50" eb="52">
      <t>ギジュツ</t>
    </rPh>
    <rPh sb="52" eb="55">
      <t>ケンキュウジョ</t>
    </rPh>
    <rPh sb="55" eb="58">
      <t>ウンエイヒ</t>
    </rPh>
    <rPh sb="58" eb="61">
      <t>コウフキン</t>
    </rPh>
    <rPh sb="62" eb="64">
      <t>ヒツヨウ</t>
    </rPh>
    <rPh sb="65" eb="67">
      <t>ケイヒ</t>
    </rPh>
    <phoneticPr fontId="6"/>
  </si>
  <si>
    <t>国立研究開発法人海上・港湾・航空技術研究所施設整備費補助金</t>
    <rPh sb="0" eb="2">
      <t>コクリツ</t>
    </rPh>
    <rPh sb="2" eb="4">
      <t>ケンキュウ</t>
    </rPh>
    <rPh sb="4" eb="6">
      <t>カイハツ</t>
    </rPh>
    <rPh sb="6" eb="8">
      <t>ホウジン</t>
    </rPh>
    <rPh sb="8" eb="10">
      <t>カイジョウ</t>
    </rPh>
    <rPh sb="11" eb="13">
      <t>コウワン</t>
    </rPh>
    <rPh sb="14" eb="16">
      <t>コウクウ</t>
    </rPh>
    <rPh sb="16" eb="18">
      <t>ギジュツ</t>
    </rPh>
    <rPh sb="18" eb="21">
      <t>ケンキュウジョ</t>
    </rPh>
    <rPh sb="21" eb="23">
      <t>シセツ</t>
    </rPh>
    <rPh sb="23" eb="25">
      <t>セイビ</t>
    </rPh>
    <rPh sb="25" eb="26">
      <t>ヒ</t>
    </rPh>
    <rPh sb="26" eb="29">
      <t>ホジョキン</t>
    </rPh>
    <phoneticPr fontId="11"/>
  </si>
  <si>
    <t>高精度測位技術を活用した公共交通システムの高度化に関する技術開発</t>
    <rPh sb="0" eb="3">
      <t>コウセイド</t>
    </rPh>
    <rPh sb="3" eb="5">
      <t>ソクイ</t>
    </rPh>
    <rPh sb="5" eb="7">
      <t>ギジュツ</t>
    </rPh>
    <rPh sb="8" eb="10">
      <t>カツヨウ</t>
    </rPh>
    <rPh sb="12" eb="14">
      <t>コウキョウ</t>
    </rPh>
    <rPh sb="14" eb="16">
      <t>コウツウ</t>
    </rPh>
    <rPh sb="21" eb="24">
      <t>コウドカ</t>
    </rPh>
    <rPh sb="25" eb="26">
      <t>カン</t>
    </rPh>
    <rPh sb="28" eb="30">
      <t>ギジュツ</t>
    </rPh>
    <rPh sb="30" eb="32">
      <t>カイハツ</t>
    </rPh>
    <phoneticPr fontId="6"/>
  </si>
  <si>
    <t>遠隔離島における海洋関連技術開発</t>
    <rPh sb="0" eb="2">
      <t>エンカク</t>
    </rPh>
    <rPh sb="2" eb="4">
      <t>リトウ</t>
    </rPh>
    <rPh sb="8" eb="10">
      <t>カイヨウ</t>
    </rPh>
    <rPh sb="10" eb="12">
      <t>カンレン</t>
    </rPh>
    <rPh sb="12" eb="14">
      <t>ギジュツ</t>
    </rPh>
    <rPh sb="14" eb="16">
      <t>カイハツ</t>
    </rPh>
    <phoneticPr fontId="6"/>
  </si>
  <si>
    <t>鉄道技術開発（一般鉄道）</t>
    <rPh sb="7" eb="9">
      <t>イッパン</t>
    </rPh>
    <rPh sb="9" eb="11">
      <t>テツドウ</t>
    </rPh>
    <phoneticPr fontId="6"/>
  </si>
  <si>
    <t>鉄道技術開発（超電導技術高度化等）</t>
    <rPh sb="7" eb="10">
      <t>チョウデンドウ</t>
    </rPh>
    <rPh sb="10" eb="12">
      <t>ギジュツ</t>
    </rPh>
    <rPh sb="12" eb="15">
      <t>コウドカ</t>
    </rPh>
    <rPh sb="15" eb="16">
      <t>トウ</t>
    </rPh>
    <phoneticPr fontId="6"/>
  </si>
  <si>
    <t>土木関連施設整備費、建築関連施設整備費</t>
    <rPh sb="0" eb="2">
      <t>ドボク</t>
    </rPh>
    <rPh sb="2" eb="4">
      <t>カンレン</t>
    </rPh>
    <rPh sb="4" eb="6">
      <t>シセツ</t>
    </rPh>
    <rPh sb="6" eb="9">
      <t>セイビヒ</t>
    </rPh>
    <phoneticPr fontId="16"/>
  </si>
  <si>
    <t>国土技術政策総合研究所（つくば）</t>
    <rPh sb="0" eb="11">
      <t>コ</t>
    </rPh>
    <phoneticPr fontId="6"/>
  </si>
  <si>
    <t>（項）国土技術政策総合研究所施設費
　（大事項）国土技術政策総合研究所施設整備に必要な経費</t>
  </si>
  <si>
    <t>一般研究経費</t>
    <rPh sb="0" eb="2">
      <t>イッパン</t>
    </rPh>
    <rPh sb="2" eb="4">
      <t>ケンキュウ</t>
    </rPh>
    <rPh sb="4" eb="6">
      <t>ケイヒ</t>
    </rPh>
    <phoneticPr fontId="16"/>
  </si>
  <si>
    <t>（項）技術研究開発推進費
　（大事項）社会資本整備関連技術の試験研究等に必要な経費</t>
  </si>
  <si>
    <t>木造住宅の簡易な性能評価法の開発</t>
    <rPh sb="0" eb="2">
      <t>モクゾウ</t>
    </rPh>
    <rPh sb="2" eb="4">
      <t>ジュウタク</t>
    </rPh>
    <rPh sb="5" eb="7">
      <t>カンイ</t>
    </rPh>
    <rPh sb="8" eb="10">
      <t>セイノウ</t>
    </rPh>
    <rPh sb="10" eb="12">
      <t>ヒョウカ</t>
    </rPh>
    <rPh sb="12" eb="13">
      <t>ホウ</t>
    </rPh>
    <rPh sb="14" eb="16">
      <t>カイハツ</t>
    </rPh>
    <phoneticPr fontId="6"/>
  </si>
  <si>
    <t>建築設備の自動制御技術によるエネルギー削減効果の評価法の開発</t>
    <rPh sb="0" eb="2">
      <t>ケンチク</t>
    </rPh>
    <rPh sb="2" eb="4">
      <t>セツビ</t>
    </rPh>
    <rPh sb="5" eb="7">
      <t>ジドウ</t>
    </rPh>
    <rPh sb="7" eb="9">
      <t>セイギョ</t>
    </rPh>
    <rPh sb="9" eb="11">
      <t>ギジュツ</t>
    </rPh>
    <rPh sb="19" eb="21">
      <t>サクゲン</t>
    </rPh>
    <rPh sb="21" eb="23">
      <t>コウカ</t>
    </rPh>
    <rPh sb="24" eb="27">
      <t>ヒョウカホウ</t>
    </rPh>
    <rPh sb="28" eb="30">
      <t>カイハツ</t>
    </rPh>
    <phoneticPr fontId="6"/>
  </si>
  <si>
    <t>社会資本整備プロセスにおける現場生産性向上に関する研究</t>
    <rPh sb="0" eb="4">
      <t>シャカイシホン</t>
    </rPh>
    <rPh sb="4" eb="6">
      <t>セイビ</t>
    </rPh>
    <rPh sb="14" eb="16">
      <t>ゲンバ</t>
    </rPh>
    <rPh sb="16" eb="19">
      <t>セイサンセイ</t>
    </rPh>
    <rPh sb="19" eb="21">
      <t>コウジョウ</t>
    </rPh>
    <rPh sb="22" eb="23">
      <t>カン</t>
    </rPh>
    <rPh sb="25" eb="27">
      <t>ケンキュウ</t>
    </rPh>
    <phoneticPr fontId="6"/>
  </si>
  <si>
    <t>水防活動支援技術に関する研究</t>
  </si>
  <si>
    <t>避難所における被災者の健康と安全確保のための設備等改修技術の開発</t>
  </si>
  <si>
    <t>多様化する生活支援機能を踏まえた都市構造の分析・評価技術の開発</t>
  </si>
  <si>
    <t>地震火災時の通行可能性診断技術の開発</t>
  </si>
  <si>
    <t>建築物のエネルギー消費性能の向上を目指したファサード設計法に関する研究</t>
  </si>
  <si>
    <t>下水処理場の既存施設能力を活用した汚水処理システムの効率化に関する研究</t>
  </si>
  <si>
    <t>気候変動下の都市における戦略的災害リスク低減手法の開発</t>
  </si>
  <si>
    <t>リアルタイム観測・監視データを活用した高精度土砂災害発生予測手法の研究</t>
  </si>
  <si>
    <t>地震誘発火災を被った建築物の安全性・再使用性評価法に関する研究</t>
  </si>
  <si>
    <t>共同住宅等における災害時の高齢者・障がい者に向けた避難支援技術の評価基準の開発</t>
  </si>
  <si>
    <t>みどりを利用した都市の熱的環境改善による低炭素都市づくりの評価手法の開発</t>
  </si>
  <si>
    <t>既存港湾施設の長寿命化・有効活用のための実務的評価手法に関する研究</t>
    <rPh sb="0" eb="2">
      <t>キゾン</t>
    </rPh>
    <rPh sb="2" eb="4">
      <t>コウワン</t>
    </rPh>
    <rPh sb="4" eb="6">
      <t>シセツ</t>
    </rPh>
    <rPh sb="7" eb="10">
      <t>チョウジュミョウ</t>
    </rPh>
    <rPh sb="10" eb="11">
      <t>カ</t>
    </rPh>
    <rPh sb="12" eb="14">
      <t>ユウコウ</t>
    </rPh>
    <rPh sb="14" eb="16">
      <t>カツヨウ</t>
    </rPh>
    <rPh sb="20" eb="23">
      <t>ジツムテキ</t>
    </rPh>
    <rPh sb="23" eb="25">
      <t>ヒョウカ</t>
    </rPh>
    <rPh sb="25" eb="27">
      <t>シュホウ</t>
    </rPh>
    <rPh sb="28" eb="29">
      <t>カン</t>
    </rPh>
    <rPh sb="31" eb="33">
      <t>ケンキュウ</t>
    </rPh>
    <phoneticPr fontId="6"/>
  </si>
  <si>
    <t>国土技術政策総合研究所（横須賀）</t>
    <rPh sb="0" eb="11">
      <t>コ</t>
    </rPh>
    <phoneticPr fontId="6"/>
  </si>
  <si>
    <t>（項）技術研究開発推進費
　（大事項）社会資本整備関連技術の試験研究等に必要な経費</t>
    <phoneticPr fontId="6"/>
  </si>
  <si>
    <t>高潮災害に対する港湾地帯の安全性の確保に関する研究</t>
    <rPh sb="0" eb="2">
      <t>タカシオ</t>
    </rPh>
    <rPh sb="2" eb="4">
      <t>サイガイ</t>
    </rPh>
    <rPh sb="5" eb="6">
      <t>タイ</t>
    </rPh>
    <rPh sb="8" eb="10">
      <t>コウワン</t>
    </rPh>
    <rPh sb="10" eb="12">
      <t>チタイ</t>
    </rPh>
    <rPh sb="13" eb="16">
      <t>アンゼンセイ</t>
    </rPh>
    <rPh sb="17" eb="19">
      <t>カクホ</t>
    </rPh>
    <rPh sb="20" eb="21">
      <t>カン</t>
    </rPh>
    <rPh sb="23" eb="25">
      <t>ケンキュウ</t>
    </rPh>
    <phoneticPr fontId="6"/>
  </si>
  <si>
    <t>地震災害時における空港舗装の迅速な点検・復旧方法に関する研究</t>
  </si>
  <si>
    <t>国土技術政策総合研究所（横須賀）</t>
    <rPh sb="12" eb="15">
      <t>ヨコスカ</t>
    </rPh>
    <phoneticPr fontId="6"/>
  </si>
  <si>
    <t>海上輸送の構造変化に対応したコンテナ航路網予測手法の開発</t>
    <rPh sb="0" eb="2">
      <t>カイジョウ</t>
    </rPh>
    <rPh sb="2" eb="4">
      <t>ユソウ</t>
    </rPh>
    <rPh sb="5" eb="7">
      <t>コウゾウ</t>
    </rPh>
    <rPh sb="7" eb="9">
      <t>ヘンカ</t>
    </rPh>
    <rPh sb="10" eb="12">
      <t>タイオウ</t>
    </rPh>
    <rPh sb="18" eb="20">
      <t>コウロ</t>
    </rPh>
    <rPh sb="20" eb="21">
      <t>モウ</t>
    </rPh>
    <rPh sb="21" eb="23">
      <t>ヨソク</t>
    </rPh>
    <rPh sb="23" eb="25">
      <t>シュホウ</t>
    </rPh>
    <rPh sb="26" eb="28">
      <t>カイハツ</t>
    </rPh>
    <phoneticPr fontId="6"/>
  </si>
  <si>
    <t>国土技術政策総合研究所（横須賀）</t>
    <rPh sb="0" eb="2">
      <t>コクド</t>
    </rPh>
    <rPh sb="2" eb="4">
      <t>ギジュツ</t>
    </rPh>
    <rPh sb="4" eb="6">
      <t>セイサク</t>
    </rPh>
    <rPh sb="6" eb="8">
      <t>ソウゴウ</t>
    </rPh>
    <rPh sb="8" eb="11">
      <t>ケンキュウショ</t>
    </rPh>
    <phoneticPr fontId="6"/>
  </si>
  <si>
    <t>（項）技術研究開発推進費
　（大事項）社会資本整備関連技術の試験研究等に必要な経費</t>
    <rPh sb="1" eb="2">
      <t>コウ</t>
    </rPh>
    <rPh sb="3" eb="5">
      <t>ギジュツ</t>
    </rPh>
    <rPh sb="5" eb="7">
      <t>ケンキュウ</t>
    </rPh>
    <rPh sb="7" eb="9">
      <t>カイハツ</t>
    </rPh>
    <rPh sb="9" eb="12">
      <t>スイシンヒ</t>
    </rPh>
    <rPh sb="15" eb="17">
      <t>ダイジ</t>
    </rPh>
    <rPh sb="17" eb="18">
      <t>コウ</t>
    </rPh>
    <rPh sb="19" eb="21">
      <t>シャカイ</t>
    </rPh>
    <rPh sb="21" eb="23">
      <t>シホン</t>
    </rPh>
    <rPh sb="23" eb="25">
      <t>セイビ</t>
    </rPh>
    <rPh sb="25" eb="27">
      <t>カンレン</t>
    </rPh>
    <rPh sb="27" eb="29">
      <t>ギジュツ</t>
    </rPh>
    <rPh sb="30" eb="32">
      <t>シケン</t>
    </rPh>
    <rPh sb="32" eb="34">
      <t>ケンキュウ</t>
    </rPh>
    <rPh sb="34" eb="35">
      <t>トウ</t>
    </rPh>
    <rPh sb="36" eb="38">
      <t>ヒツヨウ</t>
    </rPh>
    <rPh sb="39" eb="41">
      <t>ケイヒ</t>
    </rPh>
    <phoneticPr fontId="6"/>
  </si>
  <si>
    <t>地理地殻活動の研究に必要な経費</t>
  </si>
  <si>
    <t>平成10年度</t>
  </si>
  <si>
    <t>（項）技術研究開発推進費
　（大事項）地理地殻活動の研究に必要な経費</t>
  </si>
  <si>
    <t>気象研究所</t>
    <rPh sb="0" eb="2">
      <t>キショウ</t>
    </rPh>
    <rPh sb="2" eb="5">
      <t>ケンキュウジョ</t>
    </rPh>
    <phoneticPr fontId="16"/>
  </si>
  <si>
    <t>(項）気象研究所
（事項）気象業務に関する技術の研究開発に必要な経費</t>
    <rPh sb="1" eb="2">
      <t>コウ</t>
    </rPh>
    <rPh sb="3" eb="5">
      <t>キショウ</t>
    </rPh>
    <rPh sb="5" eb="8">
      <t>ケンキュウジョ</t>
    </rPh>
    <rPh sb="10" eb="12">
      <t>ジコウ</t>
    </rPh>
    <rPh sb="13" eb="15">
      <t>キショウ</t>
    </rPh>
    <rPh sb="15" eb="17">
      <t>ギョウム</t>
    </rPh>
    <rPh sb="18" eb="19">
      <t>カン</t>
    </rPh>
    <rPh sb="21" eb="23">
      <t>ギジュツ</t>
    </rPh>
    <rPh sb="24" eb="26">
      <t>ケンキュウ</t>
    </rPh>
    <rPh sb="26" eb="28">
      <t>カイハツ</t>
    </rPh>
    <rPh sb="29" eb="31">
      <t>ヒツヨウ</t>
    </rPh>
    <rPh sb="32" eb="34">
      <t>ケイヒ</t>
    </rPh>
    <phoneticPr fontId="6"/>
  </si>
  <si>
    <t>施策名：１１-４２　情報化を推進する</t>
    <rPh sb="0" eb="2">
      <t>シサク</t>
    </rPh>
    <rPh sb="2" eb="3">
      <t>メイ</t>
    </rPh>
    <rPh sb="10" eb="13">
      <t>ジョウホウカ</t>
    </rPh>
    <rPh sb="14" eb="16">
      <t>スイシン</t>
    </rPh>
    <phoneticPr fontId="6"/>
  </si>
  <si>
    <t>国土交通省所管事業者等への情報セキュリティ対策経費</t>
  </si>
  <si>
    <t>（項）情報化推進費
　（大事項）情報化の推進に必要な経費</t>
    <rPh sb="1" eb="2">
      <t>コウ</t>
    </rPh>
    <rPh sb="3" eb="6">
      <t>ジョウホウカ</t>
    </rPh>
    <rPh sb="6" eb="9">
      <t>スイシンヒ</t>
    </rPh>
    <rPh sb="12" eb="13">
      <t>ダイ</t>
    </rPh>
    <rPh sb="13" eb="15">
      <t>ジコウ</t>
    </rPh>
    <rPh sb="16" eb="19">
      <t>ジョウホウカ</t>
    </rPh>
    <rPh sb="20" eb="22">
      <t>スイシン</t>
    </rPh>
    <rPh sb="23" eb="25">
      <t>ヒツヨウ</t>
    </rPh>
    <rPh sb="26" eb="28">
      <t>ケイヒ</t>
    </rPh>
    <phoneticPr fontId="6"/>
  </si>
  <si>
    <t>施策名：１２-４３　国際協力、連携等を推進する</t>
    <rPh sb="0" eb="2">
      <t>シサク</t>
    </rPh>
    <rPh sb="2" eb="3">
      <t>メイ</t>
    </rPh>
    <rPh sb="10" eb="12">
      <t>コクサイ</t>
    </rPh>
    <rPh sb="12" eb="14">
      <t>キョウリョク</t>
    </rPh>
    <rPh sb="15" eb="17">
      <t>レンケイ</t>
    </rPh>
    <rPh sb="17" eb="18">
      <t>トウ</t>
    </rPh>
    <rPh sb="19" eb="21">
      <t>スイシン</t>
    </rPh>
    <phoneticPr fontId="6"/>
  </si>
  <si>
    <t>建設分野における国際協力、連携の推進</t>
    <rPh sb="0" eb="2">
      <t>ケンセツ</t>
    </rPh>
    <rPh sb="2" eb="4">
      <t>ブンヤ</t>
    </rPh>
    <rPh sb="8" eb="10">
      <t>コクサイ</t>
    </rPh>
    <rPh sb="10" eb="12">
      <t>キョウリョク</t>
    </rPh>
    <rPh sb="13" eb="15">
      <t>レンケイ</t>
    </rPh>
    <rPh sb="16" eb="18">
      <t>スイシン</t>
    </rPh>
    <phoneticPr fontId="6"/>
  </si>
  <si>
    <t>（項）国際協力費
（大事項）国際協力に必要な経費</t>
    <rPh sb="1" eb="2">
      <t>コウ</t>
    </rPh>
    <rPh sb="3" eb="5">
      <t>コクサイ</t>
    </rPh>
    <rPh sb="5" eb="7">
      <t>キョウリョク</t>
    </rPh>
    <rPh sb="7" eb="8">
      <t>ヒ</t>
    </rPh>
    <rPh sb="8" eb="9">
      <t>シャヒ</t>
    </rPh>
    <rPh sb="10" eb="13">
      <t>ダイジコウ</t>
    </rPh>
    <rPh sb="14" eb="16">
      <t>コクサイ</t>
    </rPh>
    <rPh sb="16" eb="18">
      <t>キョウリョク</t>
    </rPh>
    <rPh sb="19" eb="21">
      <t>ヒツヨウ</t>
    </rPh>
    <rPh sb="22" eb="24">
      <t>ケイヒ</t>
    </rPh>
    <phoneticPr fontId="6"/>
  </si>
  <si>
    <t>交通関係国際会議等に必要な経費</t>
  </si>
  <si>
    <t>（項）国際協力費
　（大事項）国際協力に必要な経費</t>
  </si>
  <si>
    <t>国際交通分野における途上国の経済活性化と我が国企業競争力強化のための支援</t>
  </si>
  <si>
    <t>国際社会における交通連携の確保</t>
    <rPh sb="0" eb="2">
      <t>コクサイ</t>
    </rPh>
    <rPh sb="2" eb="4">
      <t>シャカイ</t>
    </rPh>
    <rPh sb="8" eb="10">
      <t>コウツウ</t>
    </rPh>
    <rPh sb="10" eb="12">
      <t>レンケイ</t>
    </rPh>
    <rPh sb="13" eb="15">
      <t>カクホ</t>
    </rPh>
    <phoneticPr fontId="6"/>
  </si>
  <si>
    <t>（項）国際協力費
　（大事項）国際協力に必要な経費</t>
    <rPh sb="1" eb="2">
      <t>コウ</t>
    </rPh>
    <rPh sb="3" eb="5">
      <t>コクサイ</t>
    </rPh>
    <rPh sb="5" eb="8">
      <t>キョウリョクヒ</t>
    </rPh>
    <rPh sb="11" eb="13">
      <t>ダイジ</t>
    </rPh>
    <rPh sb="13" eb="14">
      <t>コウ</t>
    </rPh>
    <rPh sb="15" eb="17">
      <t>コクサイ</t>
    </rPh>
    <rPh sb="17" eb="19">
      <t>キョウリョク</t>
    </rPh>
    <rPh sb="20" eb="22">
      <t>ヒツヨウ</t>
    </rPh>
    <rPh sb="23" eb="25">
      <t>ケイヒ</t>
    </rPh>
    <phoneticPr fontId="22"/>
  </si>
  <si>
    <t>施策名：１３-４４　環境等に配慮した便利で安全な官庁施設の整備・保全を推進する</t>
    <rPh sb="0" eb="2">
      <t>シサク</t>
    </rPh>
    <rPh sb="2" eb="3">
      <t>メイ</t>
    </rPh>
    <rPh sb="10" eb="12">
      <t>カンキョウ</t>
    </rPh>
    <rPh sb="12" eb="13">
      <t>トウ</t>
    </rPh>
    <rPh sb="14" eb="16">
      <t>ハイリョ</t>
    </rPh>
    <rPh sb="18" eb="20">
      <t>ベンリ</t>
    </rPh>
    <rPh sb="21" eb="23">
      <t>アンゼン</t>
    </rPh>
    <rPh sb="24" eb="26">
      <t>カンチョウ</t>
    </rPh>
    <rPh sb="26" eb="28">
      <t>シセツ</t>
    </rPh>
    <rPh sb="29" eb="31">
      <t>セイビ</t>
    </rPh>
    <rPh sb="32" eb="34">
      <t>ホゼン</t>
    </rPh>
    <rPh sb="35" eb="37">
      <t>スイシン</t>
    </rPh>
    <phoneticPr fontId="6"/>
  </si>
  <si>
    <t>官庁営繕費</t>
    <rPh sb="0" eb="2">
      <t>カンチョウ</t>
    </rPh>
    <rPh sb="2" eb="4">
      <t>エイゼン</t>
    </rPh>
    <rPh sb="4" eb="5">
      <t>ヒ</t>
    </rPh>
    <phoneticPr fontId="6"/>
  </si>
  <si>
    <t>昭和26年度</t>
    <rPh sb="0" eb="2">
      <t>ショウワ</t>
    </rPh>
    <rPh sb="4" eb="5">
      <t>ネン</t>
    </rPh>
    <rPh sb="5" eb="6">
      <t>ド</t>
    </rPh>
    <phoneticPr fontId="6"/>
  </si>
  <si>
    <t>官庁営繕</t>
    <rPh sb="0" eb="2">
      <t>カンチョウ</t>
    </rPh>
    <rPh sb="2" eb="4">
      <t>エイゼン</t>
    </rPh>
    <phoneticPr fontId="6"/>
  </si>
  <si>
    <t>（項）官庁営繕費
　（事項）環境等に配慮した便利で安全な官庁施設の整備に必要な経費
　（事項）民間資金等を活用した官庁営繕に必要な経費</t>
    <rPh sb="1" eb="2">
      <t>コウ</t>
    </rPh>
    <rPh sb="3" eb="5">
      <t>カンチョウ</t>
    </rPh>
    <rPh sb="5" eb="7">
      <t>エイゼン</t>
    </rPh>
    <rPh sb="7" eb="8">
      <t>ヒ</t>
    </rPh>
    <rPh sb="11" eb="13">
      <t>ジコウ</t>
    </rPh>
    <rPh sb="14" eb="16">
      <t>カンキョウ</t>
    </rPh>
    <rPh sb="16" eb="17">
      <t>トウ</t>
    </rPh>
    <rPh sb="18" eb="20">
      <t>ハイリョ</t>
    </rPh>
    <rPh sb="22" eb="24">
      <t>ベンリ</t>
    </rPh>
    <rPh sb="25" eb="27">
      <t>アンゼン</t>
    </rPh>
    <rPh sb="28" eb="30">
      <t>カンチョウ</t>
    </rPh>
    <rPh sb="30" eb="32">
      <t>シセツ</t>
    </rPh>
    <rPh sb="33" eb="35">
      <t>セイビ</t>
    </rPh>
    <rPh sb="36" eb="38">
      <t>ヒツヨウ</t>
    </rPh>
    <rPh sb="39" eb="41">
      <t>ケイヒ</t>
    </rPh>
    <rPh sb="44" eb="46">
      <t>ジコウ</t>
    </rPh>
    <rPh sb="47" eb="49">
      <t>ミンカン</t>
    </rPh>
    <rPh sb="49" eb="51">
      <t>シキン</t>
    </rPh>
    <rPh sb="51" eb="52">
      <t>トウ</t>
    </rPh>
    <rPh sb="53" eb="55">
      <t>カツヨウ</t>
    </rPh>
    <rPh sb="57" eb="59">
      <t>カンチョウ</t>
    </rPh>
    <rPh sb="59" eb="61">
      <t>エイゼン</t>
    </rPh>
    <rPh sb="62" eb="64">
      <t>ヒツヨウ</t>
    </rPh>
    <rPh sb="65" eb="67">
      <t>ケイヒ</t>
    </rPh>
    <phoneticPr fontId="6"/>
  </si>
  <si>
    <t>官庁施設の適正な保全等の推進に必要な経費</t>
    <rPh sb="0" eb="2">
      <t>カンチョウ</t>
    </rPh>
    <rPh sb="2" eb="4">
      <t>シセツ</t>
    </rPh>
    <rPh sb="5" eb="7">
      <t>テキセイ</t>
    </rPh>
    <rPh sb="8" eb="10">
      <t>ホゼン</t>
    </rPh>
    <rPh sb="10" eb="11">
      <t>トウ</t>
    </rPh>
    <rPh sb="12" eb="14">
      <t>スイシン</t>
    </rPh>
    <rPh sb="15" eb="17">
      <t>ヒツヨウ</t>
    </rPh>
    <rPh sb="18" eb="20">
      <t>ケイヒ</t>
    </rPh>
    <phoneticPr fontId="6"/>
  </si>
  <si>
    <t>国土交通本省施設整備</t>
  </si>
  <si>
    <t>平成13年度</t>
  </si>
  <si>
    <t>民間資金等を活用した官庁施設の運営に必要な経費</t>
    <rPh sb="0" eb="2">
      <t>ミンカン</t>
    </rPh>
    <rPh sb="2" eb="4">
      <t>シキン</t>
    </rPh>
    <rPh sb="4" eb="5">
      <t>トウ</t>
    </rPh>
    <rPh sb="6" eb="8">
      <t>カツヨウ</t>
    </rPh>
    <rPh sb="10" eb="12">
      <t>カンチョウ</t>
    </rPh>
    <rPh sb="12" eb="14">
      <t>シセツ</t>
    </rPh>
    <rPh sb="15" eb="17">
      <t>ウンエイ</t>
    </rPh>
    <rPh sb="18" eb="20">
      <t>ヒツヨウ</t>
    </rPh>
    <rPh sb="21" eb="23">
      <t>ケイヒ</t>
    </rPh>
    <phoneticPr fontId="6"/>
  </si>
  <si>
    <t>（項）国土交通本省共通費
　（事項）民間資金等を活用した官庁施設の運営に必要な経費</t>
    <rPh sb="1" eb="2">
      <t>コウ</t>
    </rPh>
    <rPh sb="3" eb="5">
      <t>コクド</t>
    </rPh>
    <rPh sb="5" eb="7">
      <t>コウツウ</t>
    </rPh>
    <rPh sb="7" eb="9">
      <t>ホンショウ</t>
    </rPh>
    <rPh sb="9" eb="11">
      <t>キョウツウ</t>
    </rPh>
    <rPh sb="11" eb="12">
      <t>ヒ</t>
    </rPh>
    <rPh sb="15" eb="17">
      <t>ジコウ</t>
    </rPh>
    <rPh sb="18" eb="20">
      <t>ミンカン</t>
    </rPh>
    <rPh sb="20" eb="22">
      <t>シキン</t>
    </rPh>
    <rPh sb="22" eb="23">
      <t>トウ</t>
    </rPh>
    <rPh sb="24" eb="26">
      <t>カツヨウ</t>
    </rPh>
    <rPh sb="28" eb="30">
      <t>カンチョウ</t>
    </rPh>
    <rPh sb="30" eb="32">
      <t>シセツ</t>
    </rPh>
    <rPh sb="33" eb="35">
      <t>ウンエイ</t>
    </rPh>
    <rPh sb="36" eb="38">
      <t>ヒツヨウ</t>
    </rPh>
    <rPh sb="39" eb="41">
      <t>ケイヒ</t>
    </rPh>
    <phoneticPr fontId="6"/>
  </si>
  <si>
    <t>都市防災関連事業</t>
    <rPh sb="0" eb="2">
      <t>トシ</t>
    </rPh>
    <rPh sb="2" eb="4">
      <t>ボウサイ</t>
    </rPh>
    <rPh sb="4" eb="6">
      <t>カンレン</t>
    </rPh>
    <rPh sb="6" eb="8">
      <t>ジギョウ</t>
    </rPh>
    <phoneticPr fontId="18"/>
  </si>
  <si>
    <t>（項）河川等災害復旧事業費
　（大事項）河川等災害復旧事業に必要な経費
（項）河川等災害関連事業費
　（大事項）河川等災害関連事業に必要な経費</t>
  </si>
  <si>
    <t>河川等災害復旧事業</t>
    <rPh sb="0" eb="2">
      <t>カセン</t>
    </rPh>
    <rPh sb="2" eb="3">
      <t>トウ</t>
    </rPh>
    <rPh sb="3" eb="5">
      <t>サイガイ</t>
    </rPh>
    <rPh sb="5" eb="7">
      <t>フッキュウ</t>
    </rPh>
    <rPh sb="7" eb="9">
      <t>ジギョウ</t>
    </rPh>
    <phoneticPr fontId="6"/>
  </si>
  <si>
    <t>道路災害復旧事業</t>
    <rPh sb="0" eb="2">
      <t>ドウロ</t>
    </rPh>
    <rPh sb="2" eb="4">
      <t>サイガイ</t>
    </rPh>
    <rPh sb="4" eb="6">
      <t>フッキュウ</t>
    </rPh>
    <rPh sb="6" eb="8">
      <t>ジギョウ</t>
    </rPh>
    <phoneticPr fontId="6"/>
  </si>
  <si>
    <t>（項）河川等災害復旧事業費
　（大事項）河川等災害復旧事業に必要な経費</t>
    <rPh sb="34" eb="35">
      <t>ヒ</t>
    </rPh>
    <phoneticPr fontId="6"/>
  </si>
  <si>
    <t>世界道路協会等の運営に必要な政府会員分担金</t>
  </si>
  <si>
    <t>（項）国土交通本省共通費
　（大事項）国際会議等に必要な経費</t>
    <rPh sb="1" eb="2">
      <t>コウ</t>
    </rPh>
    <rPh sb="3" eb="5">
      <t>コクド</t>
    </rPh>
    <rPh sb="5" eb="7">
      <t>コウツウ</t>
    </rPh>
    <rPh sb="7" eb="9">
      <t>ホンショウ</t>
    </rPh>
    <rPh sb="9" eb="11">
      <t>キョウツウ</t>
    </rPh>
    <rPh sb="11" eb="12">
      <t>ヒ</t>
    </rPh>
    <rPh sb="15" eb="16">
      <t>ダイ</t>
    </rPh>
    <rPh sb="16" eb="18">
      <t>ジコウ</t>
    </rPh>
    <rPh sb="19" eb="21">
      <t>コクサイ</t>
    </rPh>
    <rPh sb="21" eb="24">
      <t>カイギナド</t>
    </rPh>
    <rPh sb="25" eb="27">
      <t>ヒツヨウ</t>
    </rPh>
    <rPh sb="28" eb="30">
      <t>ケイヒ</t>
    </rPh>
    <phoneticPr fontId="6"/>
  </si>
  <si>
    <t>戦傷病者等無賃乗車船等負担金</t>
    <rPh sb="11" eb="14">
      <t>フタンキン</t>
    </rPh>
    <phoneticPr fontId="6"/>
  </si>
  <si>
    <t>（項）国土交通本省共通費
　（大事項）戦傷病者等無賃乗車船等の国庫負担に必要な経費</t>
  </si>
  <si>
    <t>・２９年度予算まで
（項）公共交通等安全対策費
　（大事項）公共交通等安全対策に必要な経費
・３０年度予算から
（項）鉄道施設災害復旧事業費
（大事項）鉄道施設災害復旧事業に必要な経費</t>
    <rPh sb="3" eb="5">
      <t>ネンド</t>
    </rPh>
    <rPh sb="5" eb="7">
      <t>ヨサン</t>
    </rPh>
    <rPh sb="50" eb="52">
      <t>ネンド</t>
    </rPh>
    <rPh sb="52" eb="54">
      <t>ヨサン</t>
    </rPh>
    <rPh sb="58" eb="59">
      <t>コウ</t>
    </rPh>
    <rPh sb="60" eb="62">
      <t>テツドウ</t>
    </rPh>
    <rPh sb="62" eb="64">
      <t>シセツ</t>
    </rPh>
    <rPh sb="64" eb="66">
      <t>サイガイ</t>
    </rPh>
    <rPh sb="66" eb="68">
      <t>フッキュウ</t>
    </rPh>
    <rPh sb="68" eb="71">
      <t>ジギョウヒ</t>
    </rPh>
    <rPh sb="73" eb="74">
      <t>ダイ</t>
    </rPh>
    <rPh sb="74" eb="76">
      <t>ジコウ</t>
    </rPh>
    <rPh sb="77" eb="79">
      <t>テツドウ</t>
    </rPh>
    <rPh sb="79" eb="81">
      <t>シセツ</t>
    </rPh>
    <rPh sb="81" eb="83">
      <t>サイガイ</t>
    </rPh>
    <rPh sb="83" eb="85">
      <t>フッキュウ</t>
    </rPh>
    <rPh sb="85" eb="87">
      <t>ジギョウ</t>
    </rPh>
    <rPh sb="88" eb="90">
      <t>ヒツヨウ</t>
    </rPh>
    <rPh sb="91" eb="93">
      <t>ケイヒ</t>
    </rPh>
    <phoneticPr fontId="6"/>
  </si>
  <si>
    <t>（項）再保険及保険費
　（大事項）再保険金及保険金支払等に必要な経費</t>
    <rPh sb="13" eb="14">
      <t>ダイ</t>
    </rPh>
    <phoneticPr fontId="6"/>
  </si>
  <si>
    <t>（項）施設整備費
　（大事項）施設整備に必要な経費</t>
    <rPh sb="11" eb="12">
      <t>ダイ</t>
    </rPh>
    <phoneticPr fontId="6"/>
  </si>
  <si>
    <t>港湾関係災害復旧事業費</t>
    <rPh sb="0" eb="2">
      <t>コウワン</t>
    </rPh>
    <rPh sb="2" eb="4">
      <t>カンケイ</t>
    </rPh>
    <rPh sb="4" eb="6">
      <t>サイガイ</t>
    </rPh>
    <rPh sb="6" eb="8">
      <t>フッキュウ</t>
    </rPh>
    <rPh sb="8" eb="11">
      <t>ジギョウヒ</t>
    </rPh>
    <phoneticPr fontId="16"/>
  </si>
  <si>
    <t>（項）河川等災害復旧事業費
　（大事項）河川等災害復旧事業に必要な経費
（項）河川等災害関連事業費
　（大事項）河川等災害関連事業に必要な経費</t>
    <rPh sb="1" eb="2">
      <t>コウ</t>
    </rPh>
    <rPh sb="3" eb="5">
      <t>カセン</t>
    </rPh>
    <rPh sb="5" eb="6">
      <t>トウ</t>
    </rPh>
    <rPh sb="6" eb="8">
      <t>サイガイ</t>
    </rPh>
    <rPh sb="8" eb="10">
      <t>フッキュウ</t>
    </rPh>
    <rPh sb="10" eb="13">
      <t>ジギョウヒ</t>
    </rPh>
    <rPh sb="20" eb="23">
      <t>カセントウ</t>
    </rPh>
    <rPh sb="23" eb="25">
      <t>サイガイ</t>
    </rPh>
    <rPh sb="25" eb="27">
      <t>フッキュウ</t>
    </rPh>
    <rPh sb="27" eb="29">
      <t>ジギョウ</t>
    </rPh>
    <rPh sb="30" eb="32">
      <t>ヒツヨウ</t>
    </rPh>
    <rPh sb="33" eb="35">
      <t>ケイヒ</t>
    </rPh>
    <rPh sb="44" eb="46">
      <t>カンレン</t>
    </rPh>
    <rPh sb="61" eb="63">
      <t>カンレン</t>
    </rPh>
    <rPh sb="63" eb="65">
      <t>ジギョウ</t>
    </rPh>
    <phoneticPr fontId="6"/>
  </si>
  <si>
    <t>北海道開発局施設整備費</t>
    <rPh sb="0" eb="3">
      <t>ホッカイドウ</t>
    </rPh>
    <rPh sb="3" eb="6">
      <t>カイハツキョク</t>
    </rPh>
    <rPh sb="6" eb="8">
      <t>シセツ</t>
    </rPh>
    <rPh sb="8" eb="11">
      <t>セイビヒ</t>
    </rPh>
    <phoneticPr fontId="6"/>
  </si>
  <si>
    <t>（項）北海道開発局施設費
　（大事項）北海道開発局施設整備に必要な経費</t>
  </si>
  <si>
    <t>港湾・空港関連施設整備費</t>
    <rPh sb="0" eb="2">
      <t>コウワン</t>
    </rPh>
    <rPh sb="3" eb="5">
      <t>クウコウ</t>
    </rPh>
    <rPh sb="5" eb="7">
      <t>カンレン</t>
    </rPh>
    <rPh sb="7" eb="9">
      <t>シセツ</t>
    </rPh>
    <rPh sb="9" eb="12">
      <t>セイビヒ</t>
    </rPh>
    <phoneticPr fontId="6"/>
  </si>
  <si>
    <t>（項）国土技術政策総合研究所施設費
　（大事項）国土技術政策総合研究所施設整備に必要な経費</t>
    <rPh sb="1" eb="2">
      <t>コウ</t>
    </rPh>
    <rPh sb="3" eb="5">
      <t>コクド</t>
    </rPh>
    <rPh sb="5" eb="7">
      <t>ギジュツ</t>
    </rPh>
    <rPh sb="7" eb="9">
      <t>セイサク</t>
    </rPh>
    <rPh sb="9" eb="11">
      <t>ソウゴウ</t>
    </rPh>
    <rPh sb="11" eb="14">
      <t>ケンキュウショ</t>
    </rPh>
    <rPh sb="14" eb="17">
      <t>シセツヒ</t>
    </rPh>
    <rPh sb="20" eb="21">
      <t>ダイ</t>
    </rPh>
    <rPh sb="21" eb="23">
      <t>ジコウ</t>
    </rPh>
    <rPh sb="24" eb="26">
      <t>コクド</t>
    </rPh>
    <rPh sb="26" eb="28">
      <t>ギジュツ</t>
    </rPh>
    <rPh sb="28" eb="30">
      <t>セイサク</t>
    </rPh>
    <rPh sb="30" eb="32">
      <t>ソウゴウ</t>
    </rPh>
    <rPh sb="32" eb="35">
      <t>ケンキュウショ</t>
    </rPh>
    <rPh sb="35" eb="37">
      <t>シセツ</t>
    </rPh>
    <rPh sb="37" eb="39">
      <t>セイビ</t>
    </rPh>
    <rPh sb="40" eb="42">
      <t>ヒツヨウ</t>
    </rPh>
    <rPh sb="43" eb="45">
      <t>ケイヒ</t>
    </rPh>
    <phoneticPr fontId="6"/>
  </si>
  <si>
    <t>国土地理院施設整備に必要な経費</t>
  </si>
  <si>
    <t>昭和53年度</t>
  </si>
  <si>
    <t>（項）国土地理院施設費
　（大事項）国土地理院施設整備に必要な経費</t>
  </si>
  <si>
    <t>気象官署施設整備</t>
    <rPh sb="0" eb="2">
      <t>キショウ</t>
    </rPh>
    <rPh sb="2" eb="4">
      <t>カンショ</t>
    </rPh>
    <rPh sb="4" eb="6">
      <t>シセツ</t>
    </rPh>
    <rPh sb="6" eb="8">
      <t>セイビ</t>
    </rPh>
    <phoneticPr fontId="16"/>
  </si>
  <si>
    <t>（項）気象官署施設費
（事項）気象官署施設整備に必要な経費</t>
    <rPh sb="1" eb="2">
      <t>コウ</t>
    </rPh>
    <rPh sb="3" eb="5">
      <t>キショウ</t>
    </rPh>
    <rPh sb="5" eb="7">
      <t>カンショ</t>
    </rPh>
    <rPh sb="7" eb="10">
      <t>シセツヒ</t>
    </rPh>
    <rPh sb="12" eb="14">
      <t>ジコウ</t>
    </rPh>
    <rPh sb="15" eb="17">
      <t>キショウ</t>
    </rPh>
    <rPh sb="17" eb="19">
      <t>カンショ</t>
    </rPh>
    <rPh sb="19" eb="21">
      <t>シセツ</t>
    </rPh>
    <rPh sb="21" eb="23">
      <t>セイビ</t>
    </rPh>
    <rPh sb="24" eb="26">
      <t>ヒツヨウ</t>
    </rPh>
    <rPh sb="27" eb="29">
      <t>ケイヒ</t>
    </rPh>
    <phoneticPr fontId="6"/>
  </si>
  <si>
    <t>東日本大震災復興特別会計</t>
    <rPh sb="0" eb="1">
      <t>ヒガシ</t>
    </rPh>
    <rPh sb="1" eb="3">
      <t>ニホン</t>
    </rPh>
    <rPh sb="3" eb="6">
      <t>ダイシンサイ</t>
    </rPh>
    <rPh sb="6" eb="8">
      <t>フッコウ</t>
    </rPh>
    <rPh sb="8" eb="10">
      <t>トクベツ</t>
    </rPh>
    <rPh sb="10" eb="12">
      <t>カイケイ</t>
    </rPh>
    <phoneticPr fontId="6"/>
  </si>
  <si>
    <t>-</t>
  </si>
  <si>
    <t>国土交通省</t>
    <phoneticPr fontId="6"/>
  </si>
  <si>
    <t>地域交通のグリーン化を通じた電気自動車の加速度的普及促進</t>
  </si>
  <si>
    <t>次世代大型車開発・実用化促進事業</t>
  </si>
  <si>
    <t>平成17年度</t>
  </si>
  <si>
    <t>車両の環境対策</t>
  </si>
  <si>
    <t>平成28年度</t>
  </si>
  <si>
    <t>ＩＴを活用した運送事業に対する監査体制の強化</t>
  </si>
  <si>
    <t>タクシー運転者登録制度ネットワークシステムの運用</t>
  </si>
  <si>
    <t>自動車保安対策</t>
  </si>
  <si>
    <t>昭和41年度</t>
  </si>
  <si>
    <t>貨物自動車運送秩序改善等対策</t>
  </si>
  <si>
    <t>昭和52年度</t>
  </si>
  <si>
    <t>平成25年度</t>
  </si>
  <si>
    <t>新29</t>
  </si>
  <si>
    <t>ひき逃げ事故等による被害者に対する保障金の支払</t>
  </si>
  <si>
    <t>被害者相談等自賠責制度の適正・円滑な執行</t>
  </si>
  <si>
    <t>自動車事故による被害者遺族等に対する支援</t>
  </si>
  <si>
    <t>自動車事故による被害者対策の充実</t>
  </si>
  <si>
    <t>自動車運送事業の安全総合対策事業（事故防止対策支援推進事業）</t>
  </si>
  <si>
    <t>自動車事故を防止するための取組支援</t>
  </si>
  <si>
    <t>独立行政法人自動車事故対策機構運営費交付金</t>
  </si>
  <si>
    <t>独立行政法人自動車事故対策機構施設整備費</t>
  </si>
  <si>
    <t>車両の安全対策</t>
  </si>
  <si>
    <t>新たな自動車旅客運送業務の取り組みにおける体制の強化</t>
  </si>
  <si>
    <t>平成18年度</t>
  </si>
  <si>
    <t>トラック運送業におけるパートナーシップ環境整備事業</t>
  </si>
  <si>
    <t>平成21年度</t>
  </si>
  <si>
    <t>トラック産業将来ビジョン策定等調査</t>
  </si>
  <si>
    <t>再保険金及保険金の支払</t>
  </si>
  <si>
    <t>自動車検査登録事務所等の施設の整備</t>
  </si>
  <si>
    <t>鉄道技術基準等</t>
  </si>
  <si>
    <t>都市鉄道利便増進事業</t>
    <rPh sb="0" eb="2">
      <t>トシ</t>
    </rPh>
    <rPh sb="2" eb="4">
      <t>テツドウ</t>
    </rPh>
    <rPh sb="4" eb="6">
      <t>リベン</t>
    </rPh>
    <rPh sb="6" eb="8">
      <t>ゾウシン</t>
    </rPh>
    <rPh sb="8" eb="10">
      <t>ジギョウ</t>
    </rPh>
    <phoneticPr fontId="13"/>
  </si>
  <si>
    <t>都市鉄道整備事業</t>
    <rPh sb="0" eb="2">
      <t>トシ</t>
    </rPh>
    <rPh sb="2" eb="4">
      <t>テツドウ</t>
    </rPh>
    <rPh sb="4" eb="6">
      <t>セイビ</t>
    </rPh>
    <rPh sb="6" eb="8">
      <t>ジギョウ</t>
    </rPh>
    <phoneticPr fontId="13"/>
  </si>
  <si>
    <t>鉄道整備等基礎調査</t>
    <rPh sb="0" eb="2">
      <t>テツドウ</t>
    </rPh>
    <rPh sb="2" eb="4">
      <t>セイビ</t>
    </rPh>
    <rPh sb="4" eb="5">
      <t>トウ</t>
    </rPh>
    <rPh sb="5" eb="7">
      <t>キソ</t>
    </rPh>
    <rPh sb="7" eb="9">
      <t>チョウサ</t>
    </rPh>
    <phoneticPr fontId="13"/>
  </si>
  <si>
    <t>危険物・特殊貨物の海上運送における安全対策</t>
  </si>
  <si>
    <t>船員雇用促進対策事業費</t>
  </si>
  <si>
    <t>海洋エネルギー活用・水素社会実現に向けた安全・環境対策</t>
    <rPh sb="0" eb="2">
      <t>カイヨウ</t>
    </rPh>
    <rPh sb="7" eb="9">
      <t>カツヨウ</t>
    </rPh>
    <rPh sb="10" eb="12">
      <t>スイソ</t>
    </rPh>
    <rPh sb="12" eb="14">
      <t>シャカイ</t>
    </rPh>
    <rPh sb="14" eb="16">
      <t>ジツゲン</t>
    </rPh>
    <rPh sb="17" eb="18">
      <t>ム</t>
    </rPh>
    <rPh sb="20" eb="22">
      <t>アンゼン</t>
    </rPh>
    <rPh sb="23" eb="25">
      <t>カンキョウ</t>
    </rPh>
    <rPh sb="25" eb="27">
      <t>タイサク</t>
    </rPh>
    <phoneticPr fontId="6"/>
  </si>
  <si>
    <t>地域公共交通維持・活性化推進事業</t>
  </si>
  <si>
    <t>（独）国際観光振興機構運営費交付金（一般勘定）</t>
    <rPh sb="1" eb="2">
      <t>ドク</t>
    </rPh>
    <rPh sb="3" eb="5">
      <t>コクサイ</t>
    </rPh>
    <rPh sb="5" eb="7">
      <t>カンコウ</t>
    </rPh>
    <rPh sb="7" eb="9">
      <t>シンコウ</t>
    </rPh>
    <rPh sb="9" eb="11">
      <t>キコウ</t>
    </rPh>
    <rPh sb="11" eb="14">
      <t>ウンエイヒ</t>
    </rPh>
    <rPh sb="14" eb="17">
      <t>コウフキン</t>
    </rPh>
    <rPh sb="18" eb="20">
      <t>イッパン</t>
    </rPh>
    <rPh sb="20" eb="22">
      <t>カンジョウ</t>
    </rPh>
    <phoneticPr fontId="6"/>
  </si>
  <si>
    <t xml:space="preserve">（項）独立行政法人国際観光振興機構運営費
　（大事項）独立行政法人国際観光振興機構運営費交付金に必要な経費
</t>
    <rPh sb="23" eb="24">
      <t>ダイ</t>
    </rPh>
    <phoneticPr fontId="6"/>
  </si>
  <si>
    <t>訪日外国人旅行者受入環境整備事業</t>
    <rPh sb="7" eb="8">
      <t>シャ</t>
    </rPh>
    <rPh sb="8" eb="10">
      <t>ウケイレ</t>
    </rPh>
    <phoneticPr fontId="6"/>
  </si>
  <si>
    <t xml:space="preserve">（項）地方運輸行政推進費
　（大事項）観光振興に必要な経費
（項）観光振興費
　（大事項）観光振興に必要な経費
</t>
    <rPh sb="15" eb="16">
      <t>ダイ</t>
    </rPh>
    <rPh sb="31" eb="32">
      <t>コウ</t>
    </rPh>
    <rPh sb="33" eb="35">
      <t>カンコウ</t>
    </rPh>
    <rPh sb="35" eb="37">
      <t>シンコウ</t>
    </rPh>
    <rPh sb="37" eb="38">
      <t>ヒ</t>
    </rPh>
    <rPh sb="41" eb="42">
      <t>ダイ</t>
    </rPh>
    <rPh sb="42" eb="44">
      <t>ジコウ</t>
    </rPh>
    <rPh sb="45" eb="47">
      <t>カンコウ</t>
    </rPh>
    <rPh sb="47" eb="49">
      <t>シンコウ</t>
    </rPh>
    <rPh sb="50" eb="52">
      <t>ヒツヨウ</t>
    </rPh>
    <rPh sb="53" eb="55">
      <t>ケイヒ</t>
    </rPh>
    <phoneticPr fontId="6"/>
  </si>
  <si>
    <t>観光産業の生産性の向上</t>
    <rPh sb="0" eb="2">
      <t>カンコウ</t>
    </rPh>
    <rPh sb="2" eb="4">
      <t>サンギョウ</t>
    </rPh>
    <rPh sb="5" eb="8">
      <t>セイサンセイ</t>
    </rPh>
    <rPh sb="9" eb="11">
      <t>コウジョウ</t>
    </rPh>
    <phoneticPr fontId="6"/>
  </si>
  <si>
    <t>映像情報利用の利便性向上のための技術的検討</t>
  </si>
  <si>
    <t>（項）国土交通本省施設費
　（大事項）国土交通本省施設整備に必要な経費</t>
  </si>
  <si>
    <t>（項）官庁施設保全等推進費
　（事項）官庁施設の適正な保全等の推進に必要な経費</t>
    <rPh sb="1" eb="2">
      <t>コウ</t>
    </rPh>
    <rPh sb="3" eb="5">
      <t>カンチョウ</t>
    </rPh>
    <rPh sb="5" eb="7">
      <t>シセツ</t>
    </rPh>
    <rPh sb="7" eb="9">
      <t>ホゼン</t>
    </rPh>
    <rPh sb="9" eb="10">
      <t>トウ</t>
    </rPh>
    <rPh sb="10" eb="12">
      <t>スイシン</t>
    </rPh>
    <rPh sb="12" eb="13">
      <t>ヒ</t>
    </rPh>
    <rPh sb="16" eb="18">
      <t>ジコウ</t>
    </rPh>
    <rPh sb="19" eb="21">
      <t>カンチョウ</t>
    </rPh>
    <rPh sb="21" eb="23">
      <t>シセツ</t>
    </rPh>
    <rPh sb="24" eb="26">
      <t>テキセイ</t>
    </rPh>
    <rPh sb="27" eb="29">
      <t>ホゼン</t>
    </rPh>
    <rPh sb="29" eb="30">
      <t>トウ</t>
    </rPh>
    <rPh sb="31" eb="33">
      <t>スイシン</t>
    </rPh>
    <rPh sb="34" eb="36">
      <t>ヒツヨウ</t>
    </rPh>
    <rPh sb="37" eb="39">
      <t>ケイヒ</t>
    </rPh>
    <phoneticPr fontId="6"/>
  </si>
  <si>
    <t>二地域居住等の推進に向けた先進事例構築推進調査</t>
  </si>
  <si>
    <t>官民連携基盤整備推進調査費</t>
  </si>
  <si>
    <t>多様な主体の理解の促進</t>
  </si>
  <si>
    <t>国土形成計画等の進捗管理</t>
  </si>
  <si>
    <t>国土形成計画等の基礎的・長期的検討</t>
  </si>
  <si>
    <t>国土数値情報等を利用・管理するシステムの拡充</t>
  </si>
  <si>
    <t>首都機能の移転に関する調査等</t>
  </si>
  <si>
    <t>むつ小川原開発推進調査</t>
  </si>
  <si>
    <t>経済協力開発機構等拠出金</t>
  </si>
  <si>
    <t>国土政策に関する国際調査</t>
  </si>
  <si>
    <t>多様な主体による地域づくり推進経費</t>
  </si>
  <si>
    <t>地理空間情報の活用の推進に係る総合的課題に関する検討</t>
  </si>
  <si>
    <t>位置参照情報の整備</t>
  </si>
  <si>
    <t>産学官連携による地理空間情報高度活用の推進</t>
  </si>
  <si>
    <t>土地取引情報分析等経費</t>
  </si>
  <si>
    <t>空き家・空き地等の新たな流通・利活用スキームの構築のための調査・検討経費</t>
  </si>
  <si>
    <t>地方の入札契約改善推進事業</t>
  </si>
  <si>
    <t>技術者の人材確保・育成に関する調査・検討</t>
    <rPh sb="4" eb="6">
      <t>ジンザイ</t>
    </rPh>
    <phoneticPr fontId="6"/>
  </si>
  <si>
    <t>建設リサイクル体系における生産性向上等に向けた調査・検討</t>
  </si>
  <si>
    <t>基準点測量</t>
  </si>
  <si>
    <t>都市行政情報データベース運営経費</t>
    <rPh sb="0" eb="2">
      <t>トシ</t>
    </rPh>
    <rPh sb="2" eb="4">
      <t>ギョウセイ</t>
    </rPh>
    <rPh sb="4" eb="6">
      <t>ジョウホウ</t>
    </rPh>
    <rPh sb="12" eb="14">
      <t>ウンエイ</t>
    </rPh>
    <rPh sb="14" eb="16">
      <t>ケイヒ</t>
    </rPh>
    <phoneticPr fontId="20"/>
  </si>
  <si>
    <t>官民連携による浸水対策に関する検討経費</t>
  </si>
  <si>
    <t>施設管理計画と経営改善等検討経費</t>
  </si>
  <si>
    <t>水関連分野の防災協働対話推進のための調査検討経費</t>
  </si>
  <si>
    <t>水災害に係る企業等の防災力向上に関する調査検討経費</t>
  </si>
  <si>
    <t>火山噴火時の土砂災害緊急情報等の高度化検討経費</t>
  </si>
  <si>
    <t>（項）水害・土砂災害対策費
（大事項）水害・土砂災害の防止・減災の推進に必要な経費</t>
  </si>
  <si>
    <t>（項）道路環境改善事業費
　（大事項）道路環境改善事業に必要な経費</t>
  </si>
  <si>
    <t>道路分野におけるアスリート・観客への暑熱対策に関する調査検討</t>
  </si>
  <si>
    <t>（項）道路交通安全対策事業費
　（大事項）道路交通安全対策事業に必要な経費</t>
  </si>
  <si>
    <t>予備費(12,278百万円)</t>
    <rPh sb="0" eb="3">
      <t>ヨビヒ</t>
    </rPh>
    <rPh sb="10" eb="12">
      <t>ヒャクマン</t>
    </rPh>
    <rPh sb="12" eb="13">
      <t>エン</t>
    </rPh>
    <phoneticPr fontId="6"/>
  </si>
  <si>
    <t>（項）道路交通安全対策事業費
　（大事項）道路更新防災対策事業及び維持管理に必要な経費
（項）地域連携道路事業費
　（大事項）地域連携道路事業に必要な経費
（項）道路交通円滑化事業費
　（大事項）道路交通円滑化事業に必要な経費</t>
  </si>
  <si>
    <t>道路事業（補助・除雪）</t>
  </si>
  <si>
    <t>歩行者自転車中心の道路空間構築のための基準等検討経費</t>
  </si>
  <si>
    <t>道路分野の海外展開支援に係る経費</t>
  </si>
  <si>
    <t>（項）住宅対策諸費
　（大事項）住宅対策諸費に必要な経費
（項）住宅防災事業費
　（大事項）住宅防災事業に必要な経費</t>
  </si>
  <si>
    <t>基本図測量経費</t>
  </si>
  <si>
    <t>410</t>
  </si>
  <si>
    <t>411</t>
  </si>
  <si>
    <t>412</t>
  </si>
  <si>
    <t>413</t>
  </si>
  <si>
    <t>414</t>
  </si>
  <si>
    <t>415</t>
  </si>
  <si>
    <t>416</t>
  </si>
  <si>
    <t>417</t>
  </si>
  <si>
    <t>下水道事業【060再掲】</t>
    <rPh sb="0" eb="5">
      <t>ゲスイドウジギョウ</t>
    </rPh>
    <rPh sb="9" eb="11">
      <t>サイケイ</t>
    </rPh>
    <phoneticPr fontId="6"/>
  </si>
  <si>
    <t>下水道事業【060再掲】</t>
    <phoneticPr fontId="6"/>
  </si>
  <si>
    <t>河川改修事業【059再掲】</t>
    <rPh sb="10" eb="12">
      <t>サイケイ</t>
    </rPh>
    <phoneticPr fontId="6"/>
  </si>
  <si>
    <t>　引き続き、計画的かつ確実な巡視船艇の整備を推進しつつ、財政上の制約も踏まえ、整備コストの縮減に努め、巡視船艇の老朽化の程度等を精査することにより、計画的な整備を進めていくべき。</t>
    <phoneticPr fontId="6"/>
  </si>
  <si>
    <t>巡視船艇の老朽化の程度を精査したうえで、代替船艇を決定することとする。巡視船艇の仕様を見直すこと等により、一隻あたり整備コストの縮減を図ることとした。我が国を取り巻く国際情勢等を踏まえ、領海等における警備体制を強化するため、これらに対応可能な巡視船艇の整備を重点的に図ることとした。</t>
  </si>
  <si>
    <t>　財政上の制約を踏まえ、調達する機材の情報収集、市場調査等に努めることにより、より競争性のある入札になるよう改善していくとともに、航空機の老朽化の程度等を精査することにより、計画的な整備を進めていくべき。</t>
    <phoneticPr fontId="6"/>
  </si>
  <si>
    <t>執行等改善</t>
  </si>
  <si>
    <t>行政事業レビュー推進チーム等の所見を踏まえ、調達する機材についてホームページを通じて広く一般に情報収集を行うよう改善している。</t>
  </si>
  <si>
    <t>引き続き、効率的に予算を執行して頂きたい。</t>
    <phoneticPr fontId="6"/>
  </si>
  <si>
    <t>　引き続き、乗員や陸上職員による日常点検等を実施したうえで、財政上の制約を踏まえつつ、業務遂行に必要不可欠な案件から計画的に修繕等の実施を図るべき。</t>
    <phoneticPr fontId="6"/>
  </si>
  <si>
    <t>乗員や陸上職員による機器類の日常点検を厳重に実施することにより、故障の未然防止に努め、修繕費のコスト縮減を図ることとした。平成31年度中に解役される巡視船の修繕費用については、法定上必要なものに限定することにより、コスト縮減を図ることとした。</t>
    <phoneticPr fontId="6"/>
  </si>
  <si>
    <t>　引き続き、修理に関して発注する整備項目の改善を図っていくとともに、部品の調達に際しても調達方式等の見直しを行うことで、全体的な調達コストの縮減に努めていくべきである。</t>
    <phoneticPr fontId="6"/>
  </si>
  <si>
    <t>行政事業レビュー推進チーム等の所見を踏まえ、引き続き修理に関する整備項目及び部品調達方式の見直しを実施しコスト縮減に努めていく。</t>
  </si>
  <si>
    <t>　海上の治安の確保及び救難体制を維持しつつ、調達に際しては、より競争性のある入札になるよう仕様内容を見直すなどの改善に努めることによって、引き続きコストの削減を進めるべきである。</t>
    <phoneticPr fontId="6"/>
  </si>
  <si>
    <t>引続き競争性のある入札になるよう改善に努め、調達コストの削減を進めるとともに、効果的な予算執行に取り組む。</t>
  </si>
  <si>
    <t>防災訓練の内容やその効果についても評価することが望まれる。</t>
    <phoneticPr fontId="6"/>
  </si>
  <si>
    <t>　競争性が確保されるよう、調達する資機材等について市場調査等を実施し、受注可能な業者の把握に努めることにより、一者応札の改善を図るべきである。</t>
    <phoneticPr fontId="6"/>
  </si>
  <si>
    <t>・防災訓練の内容やその効果について、防除措置を行った事案を参考にシナリオを作成して実施することにより対応能力の強化を図っており、油流出事故において適切に防除措置等の対応を行っている。
・市場調査により受注可能な業者をさらに把握したことから、当該業者に対しても競争入札への参加を求め一者応札の改善を図った。</t>
  </si>
  <si>
    <t>庁舎整備、宿舎整備、航空基地施設整備の効率性や持続性に関わる評価指標が必要である。</t>
    <phoneticPr fontId="6"/>
  </si>
  <si>
    <t>　施設の老朽化の程度等を踏まえ、財政上の制約を勘案し、コスト縮減に努めつつ業務遂行に必要不可欠な施設から計画的に整備を行っていくべきである。</t>
    <phoneticPr fontId="6"/>
  </si>
  <si>
    <t xml:space="preserve">戦略的海上保安体制の構築に必要な施設整備箇所について、優先度　の精査を行い、重要箇所から整備に着手するほか、一部の施設整備を見送ることとした。
また、庁舎整備、宿舎整備、航空基地施設整備の効率性等に関わる評価指標については検討する。
</t>
    <phoneticPr fontId="6"/>
  </si>
  <si>
    <t>　調達に際しては、より競争性のある調達方法に改善を図ること等により、引き続き経費の削減に努めるべきである。</t>
    <phoneticPr fontId="6"/>
  </si>
  <si>
    <t>平成30年度においては、通信機器等の調達に際し、当初から入札参加者の等級区分を変更して一般競争入札を行うことなどにより、より競争性を高め、経費削減を図った。今後も引き続き、調達方法や仕様内容の見直しを行い、経費削減に努める。</t>
    <phoneticPr fontId="6"/>
  </si>
  <si>
    <t>　より競争性のある入札になるよう仕様内容を見直すなどの改善に努めることによって、引き続き調達コストの削減を進めるべきである。</t>
    <phoneticPr fontId="6"/>
  </si>
  <si>
    <t>競争性を確保するために、可能な限り汎用性のあるものを調達するとともに、公告期間や納期の拡大を図った。引き続き調達コストの削減に努める。</t>
    <phoneticPr fontId="6"/>
  </si>
  <si>
    <t>　引き続き、機器の買入及び借入等に際し仕様内容の見直しなどをすることによって、より競争性のある入札になるよう改善に努めるべきである。</t>
    <phoneticPr fontId="6"/>
  </si>
  <si>
    <t>・海洋情報に関する業務を行うための概算要求を行った。
・仕様内容を見直し、可能な限り汎用性物品の調達及び納期の拡大等調達における工夫を行い競争性の確保に努め、引き続きコストの削減に努める。</t>
  </si>
  <si>
    <t>　調達する機器の汎用性などの市場調査を実施することにより、より競争性が見込まれる仕様内容にするなどして１者応札の改善を進めるべきである。</t>
    <phoneticPr fontId="6"/>
  </si>
  <si>
    <t>・海洋調査に関する業務を行うための概算要求を行った。
・機器等の調達について更なる応札業者の拡大のため、市場調査等を行い可能な限り汎用性のある物品を選定するなど１社応札の改善に努め競争性の確保を図り、引き続きコストの削減に努める。</t>
  </si>
  <si>
    <t>　航路標識整備事業の実施にあたり、調達コストの縮減や航路標識の合理化等により整備・維持コストの縮減を図っているとのことであるが、特に廃止しても安全に支障のない航路標識について、利用者等との調整を円滑に進め、コスト縮減の加速化を図る必要がある。</t>
    <phoneticPr fontId="6"/>
  </si>
  <si>
    <t>標識の廃止については、これまで光波標識を対象にしていた廃止対象を全ての航路標識に拡大することでコスト縮減の加速化を図るとともに、概算要求には廃止調整の整った廃止対象の廃止(撤去)にかかる費用を計上した。</t>
    <phoneticPr fontId="6"/>
  </si>
  <si>
    <t>国土交通省</t>
    <phoneticPr fontId="6"/>
  </si>
  <si>
    <t>外部有識者の所見に基づき、事業目的である海難の防止により即したアウトカムを設定すべき。</t>
  </si>
  <si>
    <t>国が行うべき事業であり，事業目的は妥当である．アウトカム指標について，目標より実績が少ない場合に達成度90%などと記載されているが，海難審判の申し立ては少ない方が社会善なのではと思われる．このアウトカムの「目標」が何を意味するのか検討を要するのでは？</t>
    <phoneticPr fontId="6"/>
  </si>
  <si>
    <t>引き続き、調達の競争性を確保しつつ、調達方法の改善を図り、コストの縮減に努めるべき。</t>
    <phoneticPr fontId="6"/>
  </si>
  <si>
    <t>土砂災害警戒判定メッシュを高精度化し、土砂災害警戒区域と組み合わせることで、避難勧告等の対象地区を絞り込んだ的確な発令を支援する。
事業の実施にあたり、競争性を確保しつつ、調達方法の改善を図り、コストの縮減に努める。</t>
    <rPh sb="38" eb="40">
      <t>ヒナン</t>
    </rPh>
    <rPh sb="40" eb="42">
      <t>カンコク</t>
    </rPh>
    <rPh sb="42" eb="43">
      <t>トウ</t>
    </rPh>
    <rPh sb="44" eb="46">
      <t>タイショウ</t>
    </rPh>
    <phoneticPr fontId="6"/>
  </si>
  <si>
    <t>「新しい日本のための優先課題推進枠」　56</t>
    <rPh sb="1" eb="2">
      <t>アタラ</t>
    </rPh>
    <rPh sb="4" eb="6">
      <t>ニホン</t>
    </rPh>
    <rPh sb="10" eb="12">
      <t>ユウセン</t>
    </rPh>
    <rPh sb="12" eb="14">
      <t>カダイ</t>
    </rPh>
    <rPh sb="14" eb="16">
      <t>スイシン</t>
    </rPh>
    <rPh sb="16" eb="17">
      <t>ワク</t>
    </rPh>
    <phoneticPr fontId="4"/>
  </si>
  <si>
    <t>国土交通省</t>
    <phoneticPr fontId="6"/>
  </si>
  <si>
    <t>引き続き、事業を効果的・効率的に実施して頂きたい。</t>
    <phoneticPr fontId="6"/>
  </si>
  <si>
    <t>事業全体の抜本的な改善</t>
    <phoneticPr fontId="6"/>
  </si>
  <si>
    <t>国内外の関係機関と増大する気象データの収集・提供を円滑に行い、技術開発の推進を図るべき。
引き続き、調達の競争性を確保しつつ、調達方法の改善を図り、コストの縮減に努めるべき。</t>
    <phoneticPr fontId="6"/>
  </si>
  <si>
    <t>気象データの収集・提供を円滑に行うため、気象情報伝送処理システムを整備し、技術開発の推進を図る。
事業の実施にあたり、競争性を確保しつつ、調達方法の改善を図り、コストの縮減に努める。</t>
    <phoneticPr fontId="6"/>
  </si>
  <si>
    <t>引き続き、調達の競争性を確保しつつ、調達方法の改善を図り、コストの縮減に努めるべき。</t>
    <phoneticPr fontId="6"/>
  </si>
  <si>
    <t>事業の実施にあたり、競争性を確保しつつ、調達方法の改善を図り、コストの縮減に努める。</t>
    <phoneticPr fontId="6"/>
  </si>
  <si>
    <t>引き続き、調達の競争性を確保しつつ、調達方法の改善を図り、コストの縮減に努めるべき。</t>
  </si>
  <si>
    <t>老朽化が進む地域気象観測システム（アメダス）を更新し、安定した観測データの提供を継続する。更新に合わせて、通信回線の見直しを行うことでコストの削減を図ると共に、事業の実施にあたっては競争性を確保しつつ、調達方法の改善を図り、コストの縮減に努める。</t>
    <rPh sb="0" eb="3">
      <t>ロウキュウカ</t>
    </rPh>
    <rPh sb="4" eb="5">
      <t>スス</t>
    </rPh>
    <rPh sb="6" eb="8">
      <t>チイキ</t>
    </rPh>
    <rPh sb="8" eb="10">
      <t>キショウ</t>
    </rPh>
    <rPh sb="10" eb="12">
      <t>カンソク</t>
    </rPh>
    <rPh sb="23" eb="25">
      <t>コウシン</t>
    </rPh>
    <rPh sb="27" eb="29">
      <t>アンテイ</t>
    </rPh>
    <rPh sb="31" eb="33">
      <t>カンソク</t>
    </rPh>
    <rPh sb="37" eb="39">
      <t>テイキョウ</t>
    </rPh>
    <rPh sb="40" eb="42">
      <t>ケイゾク</t>
    </rPh>
    <rPh sb="45" eb="47">
      <t>コウシン</t>
    </rPh>
    <rPh sb="48" eb="49">
      <t>ア</t>
    </rPh>
    <rPh sb="58" eb="60">
      <t>ミナオ</t>
    </rPh>
    <rPh sb="62" eb="63">
      <t>オコナ</t>
    </rPh>
    <rPh sb="71" eb="73">
      <t>サクゲン</t>
    </rPh>
    <rPh sb="74" eb="75">
      <t>ハカ</t>
    </rPh>
    <rPh sb="77" eb="78">
      <t>トモ</t>
    </rPh>
    <phoneticPr fontId="6"/>
  </si>
  <si>
    <t>「新しい日本のための優先課題推進枠」　371</t>
    <phoneticPr fontId="6"/>
  </si>
  <si>
    <t>気象情報の確度を上げるシステムや機器の開発・導入にあたっては、調達の競争性を確保しつつ、調達方法の改善を図るべき。
同様の目的を有する他機関の事業との共同又は統合による国の事業全体の効率化について検討すべき。</t>
  </si>
  <si>
    <t>次世代気象レーダーを導入し、局地的な大雨等の実況監視能力や予測精度の向上を図る。事業の実施に当たり、競争性を確保しつつ、調達方法の改善を図り、コストの縮減に努める。</t>
    <phoneticPr fontId="6"/>
  </si>
  <si>
    <t>「新しい日本のための優先課題推進枠」　3,404</t>
    <phoneticPr fontId="4"/>
  </si>
  <si>
    <t>「噴火警戒レベルを発表する対象火山の数」が目標に対して少ないが、今後、数を増やすための取り組みを強化するか、あるいは、現実的な目標を再設定するか、ご検討頂きたい。</t>
    <phoneticPr fontId="6"/>
  </si>
  <si>
    <t>外部有識者の所見を踏まえた適切な目標を再設定すべき。引き続き、調達の競争性を確保しつつ、調達方法の改善を図り、コストの縮減に努めるべき。</t>
  </si>
  <si>
    <t>成果目標「噴火警戒レベルを発表する対象火山の数」については、引き続き目標を達成できるよう、関係各部と協力しながら、技術開発及び調査研究に取り組む。（平成３０年５月時点で４１火山導入済。今年度中にさらに４火山導入予定。）また、事業の実施にあたり、競争性を確保しつつ、調達方法の改善を図り、コストの縮減に努める。</t>
    <rPh sb="61" eb="62">
      <t>オヨ</t>
    </rPh>
    <rPh sb="63" eb="65">
      <t>チョウサ</t>
    </rPh>
    <rPh sb="65" eb="67">
      <t>ケンキュウ</t>
    </rPh>
    <rPh sb="74" eb="76">
      <t>ヘイセイ</t>
    </rPh>
    <rPh sb="78" eb="79">
      <t>ネン</t>
    </rPh>
    <rPh sb="80" eb="81">
      <t>ガツ</t>
    </rPh>
    <rPh sb="81" eb="83">
      <t>ジテン</t>
    </rPh>
    <rPh sb="86" eb="88">
      <t>カザン</t>
    </rPh>
    <rPh sb="88" eb="90">
      <t>ドウニュウ</t>
    </rPh>
    <rPh sb="90" eb="91">
      <t>ズ</t>
    </rPh>
    <rPh sb="92" eb="96">
      <t>コンネンドチュウ</t>
    </rPh>
    <rPh sb="101" eb="103">
      <t>カザン</t>
    </rPh>
    <rPh sb="103" eb="105">
      <t>ドウニュウ</t>
    </rPh>
    <rPh sb="105" eb="107">
      <t>ヨテイ</t>
    </rPh>
    <phoneticPr fontId="6"/>
  </si>
  <si>
    <t>常に効率的な方法で観測データの精度維持を図るべき。
引き続き、調達の競争性を確保しつつ、調達方法の改善を図り、コストの縮減に努めるべき。</t>
  </si>
  <si>
    <t>事業の実施に当たり、競争性を確保しつつ、調達方法の改善を図り、コストの縮減に努める。</t>
    <phoneticPr fontId="4"/>
  </si>
  <si>
    <t>気象情報の確度を上げるシステムや機器の開発・導入にあたっては、調達の競争性を確保しつつ、調達方法の改善を図るべき。
同様の目的を有する他機関の事業との共同又は統合による国の事業全体の効率化について検討すべき。</t>
    <phoneticPr fontId="6"/>
  </si>
  <si>
    <t>行政事業レビュー推進チームの所見を踏まえ、引き続き関係機関との連携を図り、緊急地震速報や津波予警報を迅速かつ安定的に提供するため、地震観測装置を更新する。
事業実施にあたり、競争性を確保しつつ、調達方法の改善を図り、コストの縮減に努める。</t>
    <phoneticPr fontId="6"/>
  </si>
  <si>
    <t>「新しい日本のための優先課題推進枠」　939</t>
    <phoneticPr fontId="4"/>
  </si>
  <si>
    <t>引き続き、事業を効率的・効果的に実施して頂きたい。</t>
    <phoneticPr fontId="6"/>
  </si>
  <si>
    <t>気象庁及び関係機関の地殻変動データを統合・解析し、自治体等への解説を行う。
事業実施にあたり、競争性を確保しつつ、調達方法の改善を図り、コストの縮減に努める。</t>
    <phoneticPr fontId="6"/>
  </si>
  <si>
    <t>「新しい日本のための優先課題推進枠」　71</t>
    <phoneticPr fontId="4"/>
  </si>
  <si>
    <t>噴火警報・予報の精度を向上させるための取組を進めていくべき。
引き続き、調達の競争性を確保しつつ、調達方法の改善を図り、コストの縮減に努めるべき。</t>
    <phoneticPr fontId="6"/>
  </si>
  <si>
    <t>監視カメラの増設及びドローン等の観測データを用い火山噴火後の火山活動の推移を詳細に把握すること等により、噴火警報・予報の精度向上に資する。
事業実施にあたり、競争性を確保しつつ、調達方法の改善を図り、コストの縮減に努める。</t>
    <phoneticPr fontId="6"/>
  </si>
  <si>
    <t>「新しい日本のための優先課題推進枠」　358</t>
    <phoneticPr fontId="4"/>
  </si>
  <si>
    <t>絶えず最新の海洋観測装置の情報を入手し、業務に活用できるものがあれば導入し効率化に努めるべき。
引き続き、調達の競争性を確保しつつ、調達方法の改善を図り、コストの縮減に努めるべき。</t>
    <phoneticPr fontId="6"/>
  </si>
  <si>
    <t>海洋の観測・分析を行うための手法や措置等に関する最新情報の収集を行い業務実施体制の最適化・効率化に努める。
事業の実施にあたり、競争性を確保しつつ、調達方法の改善を図り、コストの縮減に努める。</t>
    <phoneticPr fontId="6"/>
  </si>
  <si>
    <t>事業の実施にあたり、競争性を確保しつつ、調達方法の改善を図り、コストの縮減に努める。
他機関と潮位観測データの共有を図り、津波･高潮の監視に活用することで、事業の効率化を図る。</t>
    <phoneticPr fontId="6"/>
  </si>
  <si>
    <t>引き続き、事業の効果的・効率的な実施に取り組んで頂きたい。</t>
    <phoneticPr fontId="6"/>
  </si>
  <si>
    <t>引き続き、事業の効果的・効率的な実施に取り組んで頂き、調達の競争性を確保しつつ調達方法の改善を図り、コストの縮減に努めるべき。</t>
    <phoneticPr fontId="6"/>
  </si>
  <si>
    <t>代替フロン観測を開始し、より精度の高い温暖化予測情報を提供することで、地球温暖化適応策の策定を支援する。
事業の実施にあたり、競争性を確保しつつ、調達方法の改善を図り、コストの縮減に努める。</t>
    <phoneticPr fontId="6"/>
  </si>
  <si>
    <t>「新しい日本のための優先課題推進枠」　75</t>
    <phoneticPr fontId="4"/>
  </si>
  <si>
    <t>引き続き、効果的・効率的な事業の展開に取り組んで頂きたい。</t>
    <phoneticPr fontId="6"/>
  </si>
  <si>
    <t>「アジア太平洋地域の各国の気象機関の気候情報作成能力の向上」に関わるアウトカム指標を設定することはできないか。</t>
    <phoneticPr fontId="6"/>
  </si>
  <si>
    <t>外部有識者の所見を踏まえた適切なアウトカム指標を再設定すべき。
引き続き、調達の競争性を確保しつつ、調達方法の改善を図り、コストの縮減に努めるべき。</t>
    <phoneticPr fontId="6"/>
  </si>
  <si>
    <t>「アジア太平洋地域の各国の気象機関の気候情報作成能力の向上」に関わるアウトカム指標の検討を行い、平成31年度行政事業レビューのアウトカム指標に反映させる。
事業の実施にあたり、競争性を確保しつつ、調達方法の改善を図り、コストの縮減に努める。</t>
    <phoneticPr fontId="6"/>
  </si>
  <si>
    <t>気象ビッグデータの利活用を促進するための提供環境を整備する。
事業の実施にあたり、競争性を確保しつつ、調達方法の改善を図り、コストの縮減に努める。</t>
    <phoneticPr fontId="6"/>
  </si>
  <si>
    <t>「新しい日本のための優先課題推進枠」　50</t>
    <phoneticPr fontId="4"/>
  </si>
  <si>
    <t>事業の実施にあたり、競争性を確保しつつ、調達方法の改善を図り、コストの縮減に努める。</t>
    <rPh sb="0" eb="2">
      <t>ジギョウ</t>
    </rPh>
    <rPh sb="3" eb="5">
      <t>ジッシ</t>
    </rPh>
    <rPh sb="10" eb="13">
      <t>キョウソウセイ</t>
    </rPh>
    <rPh sb="14" eb="16">
      <t>カクホ</t>
    </rPh>
    <rPh sb="20" eb="22">
      <t>チョウタツ</t>
    </rPh>
    <rPh sb="22" eb="24">
      <t>ホウホウ</t>
    </rPh>
    <rPh sb="25" eb="27">
      <t>カイゼン</t>
    </rPh>
    <rPh sb="28" eb="29">
      <t>ハカ</t>
    </rPh>
    <rPh sb="35" eb="37">
      <t>シュクゲン</t>
    </rPh>
    <rPh sb="38" eb="39">
      <t>ツト</t>
    </rPh>
    <phoneticPr fontId="4"/>
  </si>
  <si>
    <t>引き続き、世界気象機関（WMO)の事務局等に対し、事業の効率的な運営を求めるべき。</t>
    <rPh sb="0" eb="1">
      <t>ヒ</t>
    </rPh>
    <rPh sb="2" eb="3">
      <t>ツヅ</t>
    </rPh>
    <rPh sb="5" eb="7">
      <t>セカイ</t>
    </rPh>
    <rPh sb="7" eb="9">
      <t>キショウ</t>
    </rPh>
    <rPh sb="9" eb="11">
      <t>キカン</t>
    </rPh>
    <rPh sb="17" eb="20">
      <t>ジムキョク</t>
    </rPh>
    <rPh sb="20" eb="21">
      <t>トウ</t>
    </rPh>
    <rPh sb="22" eb="23">
      <t>タイ</t>
    </rPh>
    <rPh sb="25" eb="27">
      <t>ジギョウ</t>
    </rPh>
    <rPh sb="28" eb="31">
      <t>コウリツテキ</t>
    </rPh>
    <rPh sb="32" eb="34">
      <t>ウンエイ</t>
    </rPh>
    <rPh sb="35" eb="36">
      <t>モト</t>
    </rPh>
    <phoneticPr fontId="6"/>
  </si>
  <si>
    <t>WMO執行理事会等の場において、WMO事務局等に対して、WMOが果たすべき役割と責任に留意して、より効率的かつ効果的な事業計画案及び予算案の策定を求めている。また、WMOの活動とその事務局の運営の効率化を目的としたWMO組織再編計画を策定するタスクフォースに参画している。</t>
    <phoneticPr fontId="4"/>
  </si>
  <si>
    <t>事業の実施にあたり、競争性を確保しつつ、調達方法の改善を図り、コストの縮減に努める。</t>
    <phoneticPr fontId="6"/>
  </si>
  <si>
    <t>「新しい日本のための優先課題推進枠」　452</t>
    <phoneticPr fontId="6"/>
  </si>
  <si>
    <t>引き続き、調達の競争性を確保しつつ、調達方法の改善を図り、コストの縮減に努める。</t>
    <phoneticPr fontId="6"/>
  </si>
  <si>
    <t>「新しい日本のための優先課題推進枠」1,978</t>
    <rPh sb="1" eb="2">
      <t>アタラ</t>
    </rPh>
    <rPh sb="4" eb="6">
      <t>ニホン</t>
    </rPh>
    <rPh sb="10" eb="12">
      <t>ユウセン</t>
    </rPh>
    <rPh sb="12" eb="14">
      <t>カダイ</t>
    </rPh>
    <rPh sb="14" eb="16">
      <t>スイシン</t>
    </rPh>
    <rPh sb="16" eb="17">
      <t>ワク</t>
    </rPh>
    <phoneticPr fontId="6"/>
  </si>
  <si>
    <t>一者応札については、新規参入希望者を対象とした業務説明会を行ったり、発注時期の早期化を推進するなど可能な限り改善に取り組んでいる。引き続き、効率的・効果的な予算執行に取り組むべき。</t>
  </si>
  <si>
    <t>一者応札の改善に向け、新規参入希望者を対象とした業務説明会の実施や発注時期の早期化を推進して新規参入を促し、効率的・効果的な予算執行が行えるよう取り組んでいく。</t>
    <rPh sb="54" eb="57">
      <t>コウリツテキ</t>
    </rPh>
    <phoneticPr fontId="6"/>
  </si>
  <si>
    <t>先進的な検査機器の導入支援により保安検査レベルの向上を図りつつ、検査員の配置の効率化によりコスト削減等を行い、引き続き安全運航や空港利用者の安全性に万全を期すよう取り組むべき。</t>
  </si>
  <si>
    <t>空港の保安検査を厳格化しつつ円滑化を確保できるよう、先進的な保安検査機器の導入による保安検査の高度化等、航空保安対策の強化に努める。</t>
  </si>
  <si>
    <t>航空気象業務のサービスの質を確保するとともに、効率的・効果的な予算執行を行うべき。</t>
  </si>
  <si>
    <t>チームの所見を踏まえ、航空気象業務のサービスの質を確保しつつ、引き続き競争性の確保を図りながら航空気象業務の一部民間委託を実施し、コストの縮減に努める。</t>
  </si>
  <si>
    <t>航空機からの落下物対策の重要性が高まっている状況を踏まえ、各航空会社に対する監査体制を強化しつつ、効率的・効果的な予算執行を行うべき。</t>
  </si>
  <si>
    <t>必用な検査等の回数が年々増加しているが、限られた予算の中で効率的に監査を実施できるよう、早期割引運賃等を活用するなど、１回あたりの出張コスト縮減に取り組み、引き続き、安全対策に係る経費を効率的に執行できるよう努めている。</t>
  </si>
  <si>
    <t>国の事業としては目的・内容も適正と思料。観光ビジネスの増加により、さらに需要が増えることも考えられ、成果目標として試験の回数のみならず、事故等の防止、倫理等にも重点を置いた教育・試験も加味できるか検討してもらいたい。</t>
  </si>
  <si>
    <t>外国人旅行者数の急増等に伴う航空需要の増加に対応するため、操縦士や整備士等の養成・確保は喫緊の課題となっているが、一方で、航空従事者の技量や安全意識の向上は事故防止のために極めて重要なことから、その観点から技能証明試験の適正な実施を図る必要がある。</t>
  </si>
  <si>
    <t>航空輸送を支える操縦士や整備士等の航空従事者の技量や安全意識の向上を図るため、航空従事者技能証明試験の内容について、最新のルールや最近の事故の教訓等を踏まえ適時適切に見直すとともに、試験を担当する航空従事者試験官の能力向上に向けた教育訓練の確保を図ることとする。</t>
  </si>
  <si>
    <t>国産ジェット旅客機プロジェクトに際し、製造国政府として安全性審査を迅速かつ確実に実施するとともに、効率的・効果的な予算執行に取り組むべき。</t>
  </si>
  <si>
    <t>平成３２年半ばの初号機納入に向けて審査が本格化している国産ジェット旅客機に対し、国際民間航空条約上求められている製造国政府としての安全性審査を迅速かつ適確に実施するため、所見を踏まえ、契約の競争性及び透明性を確保し、効果的かつ効率的な予算執行に努める。</t>
  </si>
  <si>
    <t>分担金については、国際民間航空条約に基づき、締約国が負担することを義務づけられているものであり、一昨年開催された第39回ICAO総会において、2017年から2019年までの３ヶ年予算が決議され、締約国の分担額が既に決定していることから、現状通りとすべきである。
拠出金についても、航空保安行動計画拠出金は、同じく第39回ICAO総会により2017年から2019年までの３ヶ年の活動計画において拠出が必要である旨決議されているところであり、また、アジア太平洋地域航空安全情報分析・共有実証事業拠出金は、2013年の第38回ICAO総会の決議を受け、2017年からの3ヶ年の計画で当該地域において実施される実証事業に参加するものであり、我が国も応分の負担をすべきであることから現状通りとすべきである。</t>
  </si>
  <si>
    <t>ICAO分担金、航空保安行動計画拠出金等については、ICAO総会の決議に基づいて着実に支払う。</t>
  </si>
  <si>
    <t>国の事業としては目的・内容も適正と思料。観光ビジネスの増加により、さらに需要が増えることも考えられ、活動指標として訓練時間数のみならず、事故等の防止、倫理等にも重点を置いた教育・試験も加味できるよう検討してもらいたい。</t>
  </si>
  <si>
    <t>引き続き、効率的・効果的な予算執行を図るとともに、「独立行政法人改革等に関する基本的な方針（平成25年12月24日閣議決定）」、「乗員政策等検討合同小委員会とりまとめ（平成26年7月公表）」及び「明日の日本を支える観光ビジョン（平成28年3月30日）」を踏まえ、平成30年度以降の養成規模拡大（72名→108名）に対応した操縦士の養成を安定的に行い、より高い安全意識や倫理観を醸成する教育についても検討すべき。</t>
  </si>
  <si>
    <t>所見を踏まえ、より高い安全意識や倫理観を醸成する教育について検討しつつ、平成30年度以降の養成規模拡大（72名→108名）に対応した操縦士の養成を安定的に行うための予算要求を行う。</t>
  </si>
  <si>
    <t>航空大学校の更なる活用の推進に向けて、真に必要な施設整備等を精査のうえ実施するべき。</t>
  </si>
  <si>
    <t>所見を踏まえ、航空大学校の更なる活用の推進に向けて、真に必要な施設整備等を精査のうえ、必要な予算要求を行う。</t>
  </si>
  <si>
    <t>国による最低限必要な操縦士の供給や民間養成機関の供給能力拡充等を通じて操縦士等の養成・確保が確実に図られるよう効率的・効果的な予算執行を行うべき。</t>
  </si>
  <si>
    <t>所見を踏まえ、今後とも、事業の実施にあたっては、官民のリソースを最大限に活用し、操縦士等の養成・確保が確実に図られるよう、効果的・効率的な予算の執行に努める。</t>
  </si>
  <si>
    <t>（項）公共交通等安全対策費
　（大事項）公共交通等安全対策に必要な経費</t>
  </si>
  <si>
    <t>緊急性・優先度等の精査を行うとともに、効率的な事業の実施、予算執行・競争性の確保に努め、投資の選択・集中を行うべき。</t>
    <phoneticPr fontId="6"/>
  </si>
  <si>
    <t>緊急性・優先度等の精査を行うとともに、効率的な事業の実施、予算執行・競争性の確保に努め、投資の選択・集中を行うべき。</t>
    <phoneticPr fontId="6"/>
  </si>
  <si>
    <t>-</t>
    <phoneticPr fontId="6"/>
  </si>
  <si>
    <t>事業の優先度の更なる精査を行い、航空機の安全運航の確保に不可欠な老朽化した施設の更新・改良等の緊急性の高い事業に重点化を図るとともに、効率的な予算執行に向け新規参入の促進を図る。</t>
    <phoneticPr fontId="6"/>
  </si>
  <si>
    <t>事業の優先度の更なる精査を行い、航空機の安全運航の確保に不可欠な老朽化した施設の更新・改良等の緊急性の高い事業に重点化を図るとともに、効率的な予算執行に向け新規参入の促進を図る。</t>
    <phoneticPr fontId="6"/>
  </si>
  <si>
    <t>国土交通省</t>
    <phoneticPr fontId="6"/>
  </si>
  <si>
    <t>緊急性・優先度等の精査を行うとともに、効率的な事業の実施、予算執行に努め、投資の選択・集中を行うべき。</t>
    <phoneticPr fontId="6"/>
  </si>
  <si>
    <t>航空保安施設の更新時期など事業の優先度の更なる精査を行い、コスト縮減を図るとともに、航空機の安全運航に直接的に関連する施設の整備等の重点化に努め空港機能の確保を図る。</t>
    <phoneticPr fontId="6"/>
  </si>
  <si>
    <t>事業対象の適確な把握等により、効率的・効果的な予算執行を行うべき。</t>
    <phoneticPr fontId="6"/>
  </si>
  <si>
    <t>住宅防音工事補助については、関係市町村等との連携強化を進め、空港毎に対象住宅を把握し、個別に周知を行ったうえで、精査を実施した。
また、移転補償事業については、当該土地の所有者からの申請を促すため、事業内容周知の強化を図るよう関係機関に指示した。</t>
    <phoneticPr fontId="6"/>
  </si>
  <si>
    <t>97,421.246の内数</t>
    <rPh sb="11" eb="13">
      <t>ウチスウ</t>
    </rPh>
    <phoneticPr fontId="6"/>
  </si>
  <si>
    <t>事業の緊急性・優先度等の更なる精査を行うとともに、効率的な予算執行に向け新規参入の促進を図る。</t>
    <phoneticPr fontId="6"/>
  </si>
  <si>
    <t>緊急・救命拠点として重要と考えられる空港について、優先度等を考慮し、より効率的・効果的に耐震対策事業を推進すべき。</t>
    <phoneticPr fontId="6"/>
  </si>
  <si>
    <t>緊急物資等輸送拠点として必要な機能の早期確保を図るため、優先度を考慮しつつ耐震対策事業を推進するとともに、より効率的・効果的な予算の執行を図る。</t>
    <phoneticPr fontId="6"/>
  </si>
  <si>
    <t>対象となる事業に対する緊急性・優先度等の精査を通じて投資の選択・集中を行った上で、効率的な予算の執行に努めるべき。</t>
    <phoneticPr fontId="6"/>
  </si>
  <si>
    <t>対象となる事業について精査を行い、航空機の安全運航の確保に不可欠な老朽化した施設の更新・改良等の緊急性・優先度の高い事業に重点化を図った。</t>
    <phoneticPr fontId="6"/>
  </si>
  <si>
    <t>国の事業としての目的・内容は適正と考える。それなりに単位あたりコストが高い事業であるため、成果目標であるWAM装置の運用開始地域数を早期に増やすことが肝要。</t>
    <phoneticPr fontId="6"/>
  </si>
  <si>
    <t>コスト縮減が図れるWAM装置の早期運用開始に向け、事業を進めるべき。</t>
    <phoneticPr fontId="6"/>
  </si>
  <si>
    <t>平成33年度までに4地域の運用を予定しているが、内2地域については、H30年度の運用開始に向け整備中である。残り2地域においても、引き続き、WAM装置の早期運用開始に向け、事業を進めていく。</t>
    <phoneticPr fontId="6"/>
  </si>
  <si>
    <t>国の事業としての目的・内容は適正と思料。但し、活動指標としてのVOR施設の縮退は着実に進めなければならないところ、その実績が伸び悩んでいる原因についての分析が必須。調達についても一社入札が相変わらず存在している点については、多くの参加者を募る方策など検討し、改善が必要。</t>
    <phoneticPr fontId="6"/>
  </si>
  <si>
    <t>実績が伸び悩んでいる原因を踏まえ、引き続き縮退を進めるとともに、一社入札については新規参入希望者を対象とした業務説明会を開催するなど、新規参入の促進に向けた取り組みを推進すべき。</t>
    <phoneticPr fontId="6"/>
  </si>
  <si>
    <t>引き続き、目標年度迄に施設縮退を進めるとともに、一社入札については今後の新規参入希望者を対象とした業務説明会を行うなど、新規参入の促進を図り、一社入札の改善に向けた取り組みを行う。</t>
    <phoneticPr fontId="6"/>
  </si>
  <si>
    <t>国の事業としての目的・内容の適性は理解できる。しかし、空港PFIに知見を有するコンサルなど、外資も含め、より門戸を広げるなど、一者応札の改善に努めたい。</t>
    <phoneticPr fontId="6"/>
  </si>
  <si>
    <t>コンセッションに係るプロセスやスケジュールをよりわかりやすく周知するなど公告方法の工夫により、新規参入の促進に向けた取り組みを推進すべき。</t>
    <phoneticPr fontId="6"/>
  </si>
  <si>
    <t>コンセッションに係るプロセスやスケジュールをよりわかりやすく周知するなど公告方法の工夫を行い、新規参入の促進に向けた取り組みを実施する。</t>
    <phoneticPr fontId="6"/>
  </si>
  <si>
    <t>離島住民の地域の生活及び経済活動のための交通基盤の維持という観点から優先度の高い事業であり、引き続き効果的な施策ができるよう執行に努めるべき。</t>
    <phoneticPr fontId="6"/>
  </si>
  <si>
    <t>-</t>
    <phoneticPr fontId="6"/>
  </si>
  <si>
    <t>対象となる機材については、航空運送事業者等の要望に応えつつ、事業の効果が十分に見込まれる真に必要なものか確認し、より効果的な事業に努めたい。</t>
    <phoneticPr fontId="6"/>
  </si>
  <si>
    <t>活動指標と成果目標が結びついているのかが不明瞭。成果目標は単に維持されている地方航空路数を掲げているだけで、本事業により新たに確保された路線数ではないように思える。</t>
    <phoneticPr fontId="6"/>
  </si>
  <si>
    <t>施策の効果のより適切な把握に努めるとともに、限られた予算の中で効果的な予算執行をしつつ、モデル的な調査として全国に波及させることができるような内容の確定に努めるべき。</t>
    <phoneticPr fontId="6"/>
  </si>
  <si>
    <t xml:space="preserve">今後も、国としてノウハウ等を積極的に発信するとともに、全国に波及できるモデル的な取組の実証調査の支援に努め、効果的な執行が図られるよう努める。
なお、地方航空路線の維持・拡充については、各地域が多様な関係者とともに主体的に取り組んでおり、また、地域経済や航空会社の経営状況などの様々な要因が関係することから、本事業の直接的な効果を把握することは難しいが、会議の場において各地域の満足度を調査することなどにより、効果の把握に努めることとする。
</t>
    <phoneticPr fontId="6"/>
  </si>
  <si>
    <t>既に平成32年度の目標値を平成29年度で達成しているように読めるが、この成果が本事業による支援空港として認定したことと直結しているのかは、検証は必要。</t>
    <phoneticPr fontId="6"/>
  </si>
  <si>
    <t>本事業による支援効果についてより適切な把握に努めるとともに、今後も各空港の国際線誘致の取組の進捗に応じたより効率的・効果的な予算確保・執行を行うよう努めるべき。</t>
    <phoneticPr fontId="6"/>
  </si>
  <si>
    <t>外部有識者の所見を踏まえ、訪日誘客支援空港（訪日外国人旅客規模が他空港よりも突出している那覇空港を除く）に特化した成果目標を設定することで、本事業による支援効果について、より適切な把握に努める。また、各認定空港の国際線誘致の取組状況等については、毎年度フォローアップを行うこととしており、当該結果を踏まえた効率的・効果的な予算確保・執行に努める。</t>
    <phoneticPr fontId="6"/>
  </si>
  <si>
    <t>国の事業として、その目的及び内容は極めて重要と思料する。なお、活動指標なのか成果指標なのかはどちらとも判断できないが、現場でのケーススタディにより適性の確認等により確実性が検証できた数や、実際に事故・損傷が防止できた事例数など、本事業の目的により合致した指標を設定できないか、検討してもらいたい。</t>
    <phoneticPr fontId="6"/>
  </si>
  <si>
    <t>外部有識者の所見を踏まえ、実際に事故・損傷が防止できた事例数などの指標を設定できないか検討すべきである。</t>
    <phoneticPr fontId="6"/>
  </si>
  <si>
    <t>点検診断や補修、利用制限の時期・範囲等の判断を支援する情報提供システムを開発中であり、現場でのケーススタディによる適用性の確認等は平成30年度実施予定としている。指標設定について検討したが、確実性が検証できた数や実際に事故・損傷が防止できた事例数等は、本研究成果を提供した後のこととなるため、現時点で指標として示すことは困難である。
成果目標に対する達成度については、事業終了後に専門的知識を有する外部有識者による事後評価を受ける。</t>
    <phoneticPr fontId="6"/>
  </si>
  <si>
    <t>（項）技術研究開発推進費
　（大事項）社会資本整備関連技術の試験研究等に必要な経費</t>
    <phoneticPr fontId="6"/>
  </si>
  <si>
    <t>国の事業として、その目的及び内容は極めて重要と思料する。なお、成果目標なのかもしれないが、最終年度の目標値（1件）しか設定されていないため、毎年度、現場での実証実験により一定の成果が出ることを成果目標として掲げることができないか、検討してはどうか。</t>
    <phoneticPr fontId="6"/>
  </si>
  <si>
    <t>外部有識者の所見を踏まえ、毎年度の成果目標の設定について検討すべきである。</t>
    <phoneticPr fontId="6"/>
  </si>
  <si>
    <t>成果目標について検討したが、高潮災害への安全性に関する研究は、既存研究成果等を踏まえ、研究機関等との連携を図りつつ、港湾地帯への適用性を評価するものであり、既存研究成果等の活用によりどの程度改善されるか、またどの程度進捗可能なのかを現時点で示すことは困難であることから、成果目標については、事業終了後に専門的知識を有する外部有識者による事後評価を受ける。</t>
    <phoneticPr fontId="6"/>
  </si>
  <si>
    <t>国の事業として、その目的及び内容は極めて重要と思料する。なお、成果目標なのかもしれないが、最終年度の目標値（1件）しか設定されていないため、毎年度、現場での実証実験により一定の成果が出ることを成果目標として掲げることができないか、検討してはどうか。なお、この分野であれば、複数の応札候補がいることが想定される、一者応札は改善の余地があると思われるので、原因の究明と改善策は検討して欲しい。</t>
    <phoneticPr fontId="6"/>
  </si>
  <si>
    <t>外部有識者の所見を踏まえ、毎年度の成果目標の設定について検討すべきである。
一者応札の理由を検証し、発注における競争性を確保すべきである。</t>
    <phoneticPr fontId="6"/>
  </si>
  <si>
    <t>成果目標について検討したが、点検・復旧方法に係る技術は、本研究で技術開発するものではなく、既に道路等で適用されている技術や民間等で開発された新技術について情報収集・分析を行い、地震災害時の空港舗装への適用性を評価するものであり、どの技術を導入すればどの程度迅速に対応可能かを現時点で示すことは困難であることから、成果目標については、事業終了後に専門的知識を有する外部有識者による事後評価を受ける。
広く入札参加者を募るため、従来の公告方法に加え電子調達システムを活用し、更なる競争性の確保に努めている。
説明書交付した者で入札に参加しなかった者にアンケート調査を行い、１者となった原因を分析し競争性が高まるよう努めている。</t>
    <phoneticPr fontId="6"/>
  </si>
  <si>
    <t>本事業は平成29年度で終了している。</t>
    <phoneticPr fontId="6"/>
  </si>
  <si>
    <t>２９年度で終了。
成果目標に対する達成度については、事業終了後に専門的知識を有する外部有識者による事後評価を受ける。</t>
    <phoneticPr fontId="6"/>
  </si>
  <si>
    <t>外部有識者の所見を踏まえ、防災・減災・危機管理の体制強化のためのより良い環境整備について検討するよう努力すること。</t>
    <phoneticPr fontId="6"/>
  </si>
  <si>
    <t>適切な防災・減災・危機管理のための環境が保てるよう、施設の維持管理及び改修の検討に努める。</t>
    <phoneticPr fontId="6"/>
  </si>
  <si>
    <t>多額の予算の繰越が続いており、適切な予算の執行に努めるべきである。</t>
    <phoneticPr fontId="6"/>
  </si>
  <si>
    <t>事業者へのヒアリング等を通じて、各年度の事業内容及び所要額の精査に取り組む。</t>
    <phoneticPr fontId="6"/>
  </si>
  <si>
    <t>「新しい日本のための優先課題推進枠」4,975百万円</t>
    <rPh sb="23" eb="25">
      <t>ヒャクマン</t>
    </rPh>
    <rPh sb="25" eb="26">
      <t>エン</t>
    </rPh>
    <phoneticPr fontId="6"/>
  </si>
  <si>
    <t>平成28年度公開プロセスの指摘事項を踏まえ、新たな目標年次が設定された。今後ともより効率的・効果的に事業を実施できるよう努めるべきである。</t>
    <phoneticPr fontId="6"/>
  </si>
  <si>
    <t>新たな目標年次に向け、引き続き効率的・効果的に事業を実施できるよう適正な予算の執行に努める。</t>
    <phoneticPr fontId="6"/>
  </si>
  <si>
    <t>「新しい日本のための優先課題推進枠」1,345百万円</t>
    <rPh sb="23" eb="25">
      <t>ヒャクマン</t>
    </rPh>
    <rPh sb="25" eb="26">
      <t>エン</t>
    </rPh>
    <phoneticPr fontId="6"/>
  </si>
  <si>
    <t>鉄道防災事業</t>
    <phoneticPr fontId="6"/>
  </si>
  <si>
    <t>防災事業の施行対象については、過去に災害が発生した箇所やその恐れのある箇所等を対象としているところ、現状どの程度の未工事個所があり、将来的にどのように解消する計画か等、アウトプットやアウトカムの設定に反映すべきと考えます。</t>
    <phoneticPr fontId="6"/>
  </si>
  <si>
    <t>毎年度、多額の予算の繰越が常態化しており、適切な予算の執行に努めるべきである。</t>
    <phoneticPr fontId="6"/>
  </si>
  <si>
    <t>防災事業の施行対象については、事業者へのヒアリング等を通じて周辺状況や降雨量等の自然環境による変化等も踏まえ、箇所の把握・精査に努めるとともに。事業の進捗状況の確認等により適正な予算の執行に努める。</t>
    <phoneticPr fontId="6"/>
  </si>
  <si>
    <t>成果実績の低下といった変化があることなども踏まえ、引き続き事業効果の説明に努めるべきである。</t>
    <rPh sb="0" eb="2">
      <t>セイカ</t>
    </rPh>
    <rPh sb="2" eb="4">
      <t>ジッセキ</t>
    </rPh>
    <rPh sb="5" eb="7">
      <t>テイカ</t>
    </rPh>
    <rPh sb="11" eb="13">
      <t>ヘンカ</t>
    </rPh>
    <rPh sb="21" eb="22">
      <t>フ</t>
    </rPh>
    <rPh sb="25" eb="26">
      <t>ヒ</t>
    </rPh>
    <rPh sb="27" eb="28">
      <t>ツヅ</t>
    </rPh>
    <rPh sb="29" eb="31">
      <t>ジギョウ</t>
    </rPh>
    <rPh sb="31" eb="33">
      <t>コウカ</t>
    </rPh>
    <rPh sb="34" eb="36">
      <t>セツメイ</t>
    </rPh>
    <rPh sb="37" eb="38">
      <t>ツト</t>
    </rPh>
    <phoneticPr fontId="6"/>
  </si>
  <si>
    <t>技術開発状況や社会情勢を考慮した上で、調査研究が必要な内容を精査し、引き続き鉄軌道における輸送の安全の確保ｈに係る経費を効率的に執行できるよう取り組むとともに、その必要性や事業効果の説明について充実化を図る。</t>
    <rPh sb="0" eb="2">
      <t>ギジュツ</t>
    </rPh>
    <rPh sb="2" eb="4">
      <t>カイハツ</t>
    </rPh>
    <rPh sb="4" eb="6">
      <t>ジョウキョウ</t>
    </rPh>
    <rPh sb="7" eb="9">
      <t>シャカイ</t>
    </rPh>
    <rPh sb="9" eb="11">
      <t>ジョウセイ</t>
    </rPh>
    <rPh sb="12" eb="14">
      <t>コウリョ</t>
    </rPh>
    <rPh sb="16" eb="17">
      <t>ウエ</t>
    </rPh>
    <rPh sb="19" eb="21">
      <t>チョウサ</t>
    </rPh>
    <rPh sb="21" eb="23">
      <t>ケンキュウ</t>
    </rPh>
    <rPh sb="24" eb="26">
      <t>ヒツヨウ</t>
    </rPh>
    <rPh sb="27" eb="29">
      <t>ナイヨウ</t>
    </rPh>
    <rPh sb="30" eb="32">
      <t>セイサ</t>
    </rPh>
    <rPh sb="34" eb="35">
      <t>ヒ</t>
    </rPh>
    <rPh sb="36" eb="37">
      <t>ツヅ</t>
    </rPh>
    <rPh sb="38" eb="39">
      <t>テツ</t>
    </rPh>
    <rPh sb="39" eb="41">
      <t>キドウ</t>
    </rPh>
    <rPh sb="45" eb="47">
      <t>ユソウ</t>
    </rPh>
    <rPh sb="48" eb="50">
      <t>アンゼン</t>
    </rPh>
    <rPh sb="51" eb="53">
      <t>カクホ</t>
    </rPh>
    <rPh sb="55" eb="56">
      <t>カカワ</t>
    </rPh>
    <rPh sb="57" eb="59">
      <t>ケイヒ</t>
    </rPh>
    <rPh sb="60" eb="63">
      <t>コウリツテキ</t>
    </rPh>
    <rPh sb="64" eb="66">
      <t>シッコウ</t>
    </rPh>
    <rPh sb="71" eb="72">
      <t>ト</t>
    </rPh>
    <rPh sb="73" eb="74">
      <t>ク</t>
    </rPh>
    <rPh sb="82" eb="85">
      <t>ヒツヨウセイ</t>
    </rPh>
    <rPh sb="86" eb="88">
      <t>ジギョウ</t>
    </rPh>
    <rPh sb="88" eb="90">
      <t>コウカ</t>
    </rPh>
    <rPh sb="91" eb="93">
      <t>セツメイ</t>
    </rPh>
    <rPh sb="97" eb="100">
      <t>ジュウジツカ</t>
    </rPh>
    <rPh sb="101" eb="102">
      <t>ハカ</t>
    </rPh>
    <phoneticPr fontId="6"/>
  </si>
  <si>
    <t>昨年度のチーム所見でも指摘した執行率が依然として低めの水準で推移しており、より実情に則した予算要求・執行に努めるべきである。</t>
    <phoneticPr fontId="6"/>
  </si>
  <si>
    <t>年度内に改善を検討</t>
  </si>
  <si>
    <t>事故等調査の旅費等、その性格上、不用となり得るものもあるが、効果的・効率的な予算の執行に努める。</t>
    <phoneticPr fontId="6"/>
  </si>
  <si>
    <t>軌間可変技術調査については、平成30年7月の与党検討委員会において、フリーゲージトレインの九州新幹線西九州ルートへの導入を断念せざるを得ないとの中間とりまとめがなされたところであり、見直しが必要である。</t>
  </si>
  <si>
    <t>本事業における軌間可変技術調査については、平成３１年度は所用の経費を要求しないこととした。</t>
    <rPh sb="0" eb="1">
      <t>ホン</t>
    </rPh>
    <rPh sb="1" eb="3">
      <t>ジギョウ</t>
    </rPh>
    <rPh sb="7" eb="9">
      <t>キカン</t>
    </rPh>
    <rPh sb="9" eb="11">
      <t>カヘン</t>
    </rPh>
    <rPh sb="11" eb="13">
      <t>ギジュツ</t>
    </rPh>
    <rPh sb="13" eb="15">
      <t>チョウサ</t>
    </rPh>
    <rPh sb="21" eb="23">
      <t>ヘイセイ</t>
    </rPh>
    <rPh sb="25" eb="27">
      <t>ネンド</t>
    </rPh>
    <rPh sb="28" eb="30">
      <t>ショヨウ</t>
    </rPh>
    <rPh sb="31" eb="33">
      <t>ケイヒ</t>
    </rPh>
    <rPh sb="32" eb="33">
      <t>ショヨウ</t>
    </rPh>
    <rPh sb="34" eb="36">
      <t>ヨウキュウ</t>
    </rPh>
    <phoneticPr fontId="9"/>
  </si>
  <si>
    <t>「新しい日本のための優先課題推進枠」500百万円</t>
    <rPh sb="21" eb="23">
      <t>ヒャクマン</t>
    </rPh>
    <rPh sb="23" eb="24">
      <t>エン</t>
    </rPh>
    <phoneticPr fontId="6"/>
  </si>
  <si>
    <t>新線調査は、新線の整備に必要となる基礎資料等の作成に資する調査を助成によって行っているが、調査の進捗に合わせて幅広く調査機関のノウハウを活用できないか見直すべきである。</t>
    <rPh sb="0" eb="2">
      <t>シンセン</t>
    </rPh>
    <rPh sb="2" eb="4">
      <t>チョウサ</t>
    </rPh>
    <rPh sb="6" eb="8">
      <t>シンセン</t>
    </rPh>
    <rPh sb="9" eb="11">
      <t>セイビ</t>
    </rPh>
    <rPh sb="12" eb="14">
      <t>ヒツヨウ</t>
    </rPh>
    <rPh sb="17" eb="19">
      <t>キソ</t>
    </rPh>
    <rPh sb="19" eb="21">
      <t>シリョウ</t>
    </rPh>
    <rPh sb="21" eb="22">
      <t>トウ</t>
    </rPh>
    <rPh sb="23" eb="25">
      <t>サクセイ</t>
    </rPh>
    <rPh sb="26" eb="27">
      <t>シ</t>
    </rPh>
    <rPh sb="29" eb="31">
      <t>チョウサ</t>
    </rPh>
    <rPh sb="32" eb="34">
      <t>ジョセイ</t>
    </rPh>
    <rPh sb="38" eb="39">
      <t>オコナ</t>
    </rPh>
    <rPh sb="45" eb="47">
      <t>チョウサ</t>
    </rPh>
    <rPh sb="48" eb="50">
      <t>シンチョク</t>
    </rPh>
    <rPh sb="51" eb="52">
      <t>ア</t>
    </rPh>
    <rPh sb="55" eb="57">
      <t>ハバヒロ</t>
    </rPh>
    <rPh sb="58" eb="60">
      <t>チョウサ</t>
    </rPh>
    <rPh sb="60" eb="62">
      <t>キカン</t>
    </rPh>
    <rPh sb="68" eb="70">
      <t>カツヨウ</t>
    </rPh>
    <rPh sb="75" eb="77">
      <t>ミナオ</t>
    </rPh>
    <phoneticPr fontId="6"/>
  </si>
  <si>
    <t>推進チーム所見を踏まえ、調査の進捗に合わせた幅広い調査機関の活用について、見直しを行う。</t>
    <rPh sb="0" eb="2">
      <t>スイシン</t>
    </rPh>
    <rPh sb="5" eb="7">
      <t>ショケン</t>
    </rPh>
    <rPh sb="8" eb="9">
      <t>フ</t>
    </rPh>
    <rPh sb="12" eb="14">
      <t>チョウサ</t>
    </rPh>
    <rPh sb="15" eb="17">
      <t>シンチョク</t>
    </rPh>
    <rPh sb="18" eb="19">
      <t>ア</t>
    </rPh>
    <rPh sb="22" eb="24">
      <t>ハバヒロ</t>
    </rPh>
    <rPh sb="25" eb="27">
      <t>チョウサ</t>
    </rPh>
    <rPh sb="27" eb="29">
      <t>キカン</t>
    </rPh>
    <rPh sb="30" eb="32">
      <t>カツヨウ</t>
    </rPh>
    <rPh sb="37" eb="39">
      <t>ミナオ</t>
    </rPh>
    <rPh sb="41" eb="42">
      <t>オコナ</t>
    </rPh>
    <phoneticPr fontId="6"/>
  </si>
  <si>
    <t>-</t>
    <phoneticPr fontId="6"/>
  </si>
  <si>
    <t>毎年度、多額の予算の繰越が常態化しており、適切な予算の執行に努めるべきである。</t>
    <phoneticPr fontId="6"/>
  </si>
  <si>
    <t>所見を踏まえ、進捗状況を確認するなど繰越の縮減を行い、適切な予算の執行に努める。</t>
    <phoneticPr fontId="6"/>
  </si>
  <si>
    <t>繰越の常態化は昨年度のチーム所見でも指摘したところであるが、改善の傾向が見られないため、より積極的な原因分析等の取組が必要である。</t>
    <phoneticPr fontId="6"/>
  </si>
  <si>
    <t>事業の進捗について、事業者からの定期的なヒアリング等を通じて把握に努めているが、より一層の事業内容及び所要額の精査に取り組む。</t>
    <rPh sb="0" eb="2">
      <t>ジギョウ</t>
    </rPh>
    <rPh sb="3" eb="5">
      <t>シンチョク</t>
    </rPh>
    <rPh sb="10" eb="13">
      <t>ジギョウシャ</t>
    </rPh>
    <rPh sb="16" eb="19">
      <t>テイキテキ</t>
    </rPh>
    <rPh sb="25" eb="26">
      <t>トウ</t>
    </rPh>
    <rPh sb="27" eb="28">
      <t>ツウ</t>
    </rPh>
    <rPh sb="30" eb="32">
      <t>ハアク</t>
    </rPh>
    <rPh sb="33" eb="34">
      <t>ツト</t>
    </rPh>
    <rPh sb="42" eb="44">
      <t>イッソウ</t>
    </rPh>
    <rPh sb="45" eb="47">
      <t>ジギョウ</t>
    </rPh>
    <rPh sb="47" eb="49">
      <t>ナイヨウ</t>
    </rPh>
    <rPh sb="49" eb="50">
      <t>オヨ</t>
    </rPh>
    <rPh sb="51" eb="54">
      <t>ショヨウガク</t>
    </rPh>
    <rPh sb="55" eb="57">
      <t>セイサ</t>
    </rPh>
    <rPh sb="58" eb="59">
      <t>ト</t>
    </rPh>
    <rPh sb="60" eb="61">
      <t>ク</t>
    </rPh>
    <phoneticPr fontId="6"/>
  </si>
  <si>
    <t>「新しい日本のための優先課題推進枠」11,568百万円</t>
    <rPh sb="24" eb="26">
      <t>ヒャクマン</t>
    </rPh>
    <rPh sb="26" eb="27">
      <t>エン</t>
    </rPh>
    <phoneticPr fontId="6"/>
  </si>
  <si>
    <t>毎年多額だった繰越額が前年度より大幅に減少し、改善が見られたものの、更なる適切な予算の執行に努めるべきである。</t>
    <phoneticPr fontId="6"/>
  </si>
  <si>
    <t>推進チーム所見を踏まえ、事業者等へのヒアリング等を通じて、各年度の事業内容及び所要額の更なる精査に取り組む。</t>
    <rPh sb="43" eb="44">
      <t>サラ</t>
    </rPh>
    <phoneticPr fontId="6"/>
  </si>
  <si>
    <t>特段ありません。</t>
    <rPh sb="0" eb="2">
      <t>トクダン</t>
    </rPh>
    <phoneticPr fontId="6"/>
  </si>
  <si>
    <t>多額の予算の繰越が続いており、適切な予算の執行に努めるべきである。</t>
    <phoneticPr fontId="6"/>
  </si>
  <si>
    <t>都市側事業の進捗状況等の理由によるやむを得ない繰越予算額が発生しているが、翌年度に適切な執行を図っている。また、鉄軌道事業者、地方公共団体、地方運輸局等の関係者による協議会等により進捗状況を把握するとともに、必要に応じて事業計画の見直しを指導している。</t>
    <phoneticPr fontId="6"/>
  </si>
  <si>
    <t>新線調査費等　【251再掲】</t>
    <phoneticPr fontId="6"/>
  </si>
  <si>
    <t>調査実施件数に対して、調査結果を政策に反映させた件数が少ないとも見えるため、より丁寧な効果の説明に努めるべきである。</t>
    <phoneticPr fontId="6"/>
  </si>
  <si>
    <t>継続的な調査もあるため、調査実施件数と成果件数との比較は一概には難しい面もあるが、政策への反映状況については、より一層の適切な評価・説明に取り組む。</t>
    <rPh sb="19" eb="21">
      <t>セイカ</t>
    </rPh>
    <rPh sb="21" eb="23">
      <t>ケンスウ</t>
    </rPh>
    <rPh sb="66" eb="68">
      <t>セツメイ</t>
    </rPh>
    <phoneticPr fontId="6"/>
  </si>
  <si>
    <t>平成49年度までの長期に渡って支出が続くものであり、要求額の妥当性等については、引き続き厳密な検証を実施すべきである。</t>
    <phoneticPr fontId="6"/>
  </si>
  <si>
    <t>引き続きチームの所見を踏まえ、厳密な検証に基づいて要求を行う。</t>
    <phoneticPr fontId="6"/>
  </si>
  <si>
    <t>新たな中期目標の達成のため、更なるコスト縮減に努めるべきである。</t>
    <phoneticPr fontId="6"/>
  </si>
  <si>
    <t>チームの所見を踏まえ、第４期中期目標の達成のため、引き続き経費削減に取り組む。</t>
    <phoneticPr fontId="6"/>
  </si>
  <si>
    <t>第７回幹線鉄道旅客流動実態調査</t>
    <phoneticPr fontId="6"/>
  </si>
  <si>
    <t>オンライン調査への検討は非常に有用だと思いますので、調査結果を他の部局へ展開するなど、統計調査におけるオンライン調査のあり方の発展に繋げて頂ければと思います。</t>
    <phoneticPr fontId="6"/>
  </si>
  <si>
    <t>調査結果の活用について、各年度の検証が必要ではないか。</t>
    <phoneticPr fontId="6"/>
  </si>
  <si>
    <t>所見を踏まえ、当該調査結果の利用者へのヒアリング等により、調査結果の更なる活用方法について検討する。
なお、オンライン調査の結果については、先進事例として積極的に他の部局への情報共有を図る。</t>
    <phoneticPr fontId="6"/>
  </si>
  <si>
    <t>【平成30年度公開プロセス】
「事業内容の一部改善」
・実用化に至っていない事業について、要因分析をしっかり行い、事業選定にあたっての精度向上に活かすべき。
・「技術ありき」とならぬよう、事業者側の技術面・経営面双方のニーズや実用化の可能性を採り入れるための工夫を、初期段階となる採択時から意識すべき。
・支援対象について、現行の技術開発者単体だけでなく、技術開発者と事業者との連合体とする、もしくは技術開発を委託する事業者とする、等、多様な対応を検討すべき。
・社会環境の変化を踏まえて事業目的を精査した上で、国が支援するという性質を踏まえ、横展開の支障が生じないように留意しつつ、技術開発及び普及の方針を明確に示すなど、ガバナンスの効いた制度とすべき。</t>
    <phoneticPr fontId="6"/>
  </si>
  <si>
    <t>公開プロセスの結果を踏まえ、開発結果の普及を重視した制度の見直しが必要である。</t>
    <rPh sb="0" eb="2">
      <t>コウカイ</t>
    </rPh>
    <rPh sb="7" eb="9">
      <t>ケッカ</t>
    </rPh>
    <rPh sb="10" eb="11">
      <t>フ</t>
    </rPh>
    <rPh sb="14" eb="16">
      <t>カイハツ</t>
    </rPh>
    <rPh sb="16" eb="18">
      <t>ケッカ</t>
    </rPh>
    <rPh sb="19" eb="21">
      <t>フキュウ</t>
    </rPh>
    <rPh sb="22" eb="24">
      <t>ジュウシ</t>
    </rPh>
    <rPh sb="26" eb="28">
      <t>セイド</t>
    </rPh>
    <rPh sb="29" eb="31">
      <t>ミナオ</t>
    </rPh>
    <rPh sb="33" eb="35">
      <t>ヒツヨウ</t>
    </rPh>
    <phoneticPr fontId="6"/>
  </si>
  <si>
    <t>・過去に終了した事業の現状について、新たに国が実用化・普及に向けた動きを調査するとともに実用化・普及に係る検証を実施し、その結果を外部有識者からなる評価委員会に報告し、新規案件採択時の評価に反映。
・外部有識者からなる評価委員会において、技術開発ニーズや実用化への取組をより一層念頭において、新規案件採択を判断。その実現のため、例えば、申請者からの申請書類やプレゼンに加え、新たに国が鉄道事業者の当該案件に係る技術開発ニーズの事前調査を行い、その結果を評価委員会に報告の上、当該案件を審査。
・社会環境の変化を踏まえつつ、鉄道事業者側のニーズを取り入れた技術開発の実施及び成果の実用化並びに横展開に向けた取り組みをより一層推進するため、国が主体的に関与しなければ実現が困難と思われるテーマに係る技術開発に対し支援を行う制度の創設に向け、平成31年度予算要求中。なお、技術開発者と事業者との連合体等ニーズを踏まえた多様な事業体での応募も念頭に置いて、新制度の設計・周知を行う予定。</t>
    <phoneticPr fontId="6"/>
  </si>
  <si>
    <t>事業単位分割
「新しい日本のための優先課題推進枠」167百万円</t>
    <rPh sb="0" eb="2">
      <t>ジギョウ</t>
    </rPh>
    <rPh sb="2" eb="4">
      <t>タンイ</t>
    </rPh>
    <rPh sb="4" eb="6">
      <t>ブンカツ</t>
    </rPh>
    <phoneticPr fontId="6"/>
  </si>
  <si>
    <t>引き続き適切な執行に努めること。</t>
    <rPh sb="0" eb="1">
      <t>ヒ</t>
    </rPh>
    <rPh sb="2" eb="3">
      <t>ツヅ</t>
    </rPh>
    <rPh sb="4" eb="6">
      <t>テキセツ</t>
    </rPh>
    <rPh sb="7" eb="9">
      <t>シッコウ</t>
    </rPh>
    <rPh sb="10" eb="11">
      <t>ツト</t>
    </rPh>
    <phoneticPr fontId="6"/>
  </si>
  <si>
    <t>引き続き適切な執行に努めることとする。</t>
    <rPh sb="0" eb="1">
      <t>ヒ</t>
    </rPh>
    <rPh sb="2" eb="3">
      <t>ツヅ</t>
    </rPh>
    <rPh sb="4" eb="6">
      <t>テキセツ</t>
    </rPh>
    <rPh sb="7" eb="9">
      <t>シッコウ</t>
    </rPh>
    <rPh sb="10" eb="11">
      <t>ツト</t>
    </rPh>
    <phoneticPr fontId="6"/>
  </si>
  <si>
    <t>事業単位分割
「新しい日本のための優先課題推進枠」17百万円</t>
    <rPh sb="0" eb="2">
      <t>ジギョウ</t>
    </rPh>
    <rPh sb="2" eb="4">
      <t>タンイ</t>
    </rPh>
    <rPh sb="4" eb="6">
      <t>ブンカツ</t>
    </rPh>
    <phoneticPr fontId="6"/>
  </si>
  <si>
    <t>特段ありません。</t>
  </si>
  <si>
    <t>引き続き適切な執行に努めること。</t>
    <phoneticPr fontId="6"/>
  </si>
  <si>
    <t>利用実績を踏まえ、引き続き、適切な執行に努めることとする。</t>
    <phoneticPr fontId="6"/>
  </si>
  <si>
    <t>特にありません。</t>
    <phoneticPr fontId="6"/>
  </si>
  <si>
    <t>29年度はほぼ予算が繰越となっており、適切な予算の執行に努めるべきである。</t>
    <phoneticPr fontId="6"/>
  </si>
  <si>
    <t>事業者へのヒアリング等により進捗状況を確認するなどして繰越の縮減を行い、適切な予算の執行に努める。</t>
    <phoneticPr fontId="6"/>
  </si>
  <si>
    <t>引き続き、執行方法等の改善を行い、効率的な事業の実施を図るべきである。</t>
    <rPh sb="0" eb="1">
      <t>ヒ</t>
    </rPh>
    <rPh sb="2" eb="3">
      <t>ツヅ</t>
    </rPh>
    <rPh sb="5" eb="7">
      <t>シッコウ</t>
    </rPh>
    <rPh sb="7" eb="9">
      <t>ホウホウ</t>
    </rPh>
    <rPh sb="9" eb="10">
      <t>トウ</t>
    </rPh>
    <rPh sb="11" eb="13">
      <t>カイゼン</t>
    </rPh>
    <rPh sb="14" eb="15">
      <t>オコナ</t>
    </rPh>
    <rPh sb="17" eb="19">
      <t>コウリツ</t>
    </rPh>
    <rPh sb="19" eb="20">
      <t>テキ</t>
    </rPh>
    <rPh sb="21" eb="23">
      <t>ジギョウ</t>
    </rPh>
    <rPh sb="24" eb="26">
      <t>ジッシ</t>
    </rPh>
    <rPh sb="27" eb="28">
      <t>ハカ</t>
    </rPh>
    <phoneticPr fontId="6"/>
  </si>
  <si>
    <t>引き続き、競争性等の確保に十分留意しつつ、効率的かつ確実に事業の実施を図る。</t>
    <rPh sb="0" eb="1">
      <t>ヒ</t>
    </rPh>
    <rPh sb="2" eb="3">
      <t>ツヅ</t>
    </rPh>
    <rPh sb="5" eb="8">
      <t>キョウソウセイ</t>
    </rPh>
    <rPh sb="8" eb="9">
      <t>トウ</t>
    </rPh>
    <rPh sb="10" eb="12">
      <t>カクホ</t>
    </rPh>
    <rPh sb="13" eb="15">
      <t>ジュウブン</t>
    </rPh>
    <rPh sb="15" eb="17">
      <t>リュウイ</t>
    </rPh>
    <rPh sb="21" eb="23">
      <t>コウリツ</t>
    </rPh>
    <rPh sb="23" eb="24">
      <t>テキ</t>
    </rPh>
    <rPh sb="26" eb="28">
      <t>カクジツ</t>
    </rPh>
    <rPh sb="29" eb="31">
      <t>ジギョウ</t>
    </rPh>
    <rPh sb="32" eb="34">
      <t>ジッシ</t>
    </rPh>
    <rPh sb="35" eb="36">
      <t>ハカ</t>
    </rPh>
    <phoneticPr fontId="6"/>
  </si>
  <si>
    <t>IMOでの議論を主導するために，省エネ技術の調査をする，という目的に少々違和感を覚える．本来は，環境負荷低減のために調査をすべきではないか．アウトカムも，目標実績が同数であり，質が問われていないことに疑問を感じる．</t>
    <rPh sb="77" eb="79">
      <t>モクヒョウ</t>
    </rPh>
    <phoneticPr fontId="6"/>
  </si>
  <si>
    <t>事業の内容、目的等を明確にするとともに、IMOでの議論を主導するために効果的な事業の実施を図るべき。</t>
    <rPh sb="0" eb="2">
      <t>ジギョウ</t>
    </rPh>
    <rPh sb="3" eb="5">
      <t>ナイヨウ</t>
    </rPh>
    <rPh sb="8" eb="9">
      <t>ラ</t>
    </rPh>
    <rPh sb="25" eb="27">
      <t>ギロン</t>
    </rPh>
    <rPh sb="28" eb="30">
      <t>シュドウ</t>
    </rPh>
    <rPh sb="35" eb="37">
      <t>コウカ</t>
    </rPh>
    <rPh sb="37" eb="38">
      <t>テキ</t>
    </rPh>
    <rPh sb="39" eb="41">
      <t>ジギョウ</t>
    </rPh>
    <rPh sb="42" eb="44">
      <t>ジッシ</t>
    </rPh>
    <rPh sb="45" eb="46">
      <t>ハカ</t>
    </rPh>
    <phoneticPr fontId="6"/>
  </si>
  <si>
    <t>事業の内容及び目的等を明確にするとともに、関連する国際会議における論点の整理をすることにより、IMOでの議論を主導するために効果的な事業の実施を図る。</t>
    <rPh sb="9" eb="10">
      <t>ラ</t>
    </rPh>
    <rPh sb="21" eb="23">
      <t>カンレン</t>
    </rPh>
    <rPh sb="36" eb="38">
      <t>セイリ</t>
    </rPh>
    <rPh sb="62" eb="65">
      <t>コウカテキ</t>
    </rPh>
    <rPh sb="66" eb="68">
      <t>ジギョウ</t>
    </rPh>
    <rPh sb="69" eb="71">
      <t>ジッシ</t>
    </rPh>
    <rPh sb="72" eb="73">
      <t>ハカ</t>
    </rPh>
    <phoneticPr fontId="9"/>
  </si>
  <si>
    <t>１者応札となった原因を分析し、更なる競争性の確保、執行方法等の改善を行い、効率的な事業の実施を図るべきである。</t>
    <rPh sb="1" eb="2">
      <t>シャ</t>
    </rPh>
    <rPh sb="2" eb="4">
      <t>オウサツ</t>
    </rPh>
    <rPh sb="8" eb="10">
      <t>ゲンイン</t>
    </rPh>
    <rPh sb="11" eb="13">
      <t>ブンセキ</t>
    </rPh>
    <rPh sb="15" eb="16">
      <t>サラ</t>
    </rPh>
    <rPh sb="18" eb="21">
      <t>キョウソウセイ</t>
    </rPh>
    <rPh sb="22" eb="24">
      <t>カクホ</t>
    </rPh>
    <rPh sb="25" eb="27">
      <t>シッコウ</t>
    </rPh>
    <rPh sb="27" eb="29">
      <t>ホウホウ</t>
    </rPh>
    <rPh sb="29" eb="30">
      <t>トウ</t>
    </rPh>
    <rPh sb="31" eb="33">
      <t>カイゼン</t>
    </rPh>
    <rPh sb="34" eb="35">
      <t>オコナ</t>
    </rPh>
    <rPh sb="37" eb="39">
      <t>コウリツ</t>
    </rPh>
    <rPh sb="39" eb="40">
      <t>テキ</t>
    </rPh>
    <rPh sb="41" eb="43">
      <t>ジギョウ</t>
    </rPh>
    <rPh sb="44" eb="46">
      <t>ジッシ</t>
    </rPh>
    <rPh sb="47" eb="48">
      <t>ハカ</t>
    </rPh>
    <phoneticPr fontId="6"/>
  </si>
  <si>
    <t>より実効性の高い事業となるよう、委託調査の内容を精査し、必要に応じて見直しを行った上で競争性の確保を図るなど、より効率的な予算執行に努める。</t>
    <phoneticPr fontId="6"/>
  </si>
  <si>
    <t>執行等改善</t>
    <rPh sb="0" eb="2">
      <t>シッコウ</t>
    </rPh>
    <rPh sb="2" eb="3">
      <t>ナド</t>
    </rPh>
    <rPh sb="3" eb="5">
      <t>カイゼン</t>
    </rPh>
    <phoneticPr fontId="6"/>
  </si>
  <si>
    <t>所見を踏まえ、早期の執行等による事業者の準備期間の確保等を通じて、効率的な事業の実施に努める。</t>
    <rPh sb="0" eb="2">
      <t>ショケン</t>
    </rPh>
    <rPh sb="3" eb="4">
      <t>フ</t>
    </rPh>
    <rPh sb="7" eb="9">
      <t>ソウキ</t>
    </rPh>
    <rPh sb="10" eb="12">
      <t>シッコウ</t>
    </rPh>
    <rPh sb="12" eb="13">
      <t>トウ</t>
    </rPh>
    <rPh sb="16" eb="19">
      <t>ジギョウシャ</t>
    </rPh>
    <rPh sb="20" eb="22">
      <t>ジュンビ</t>
    </rPh>
    <rPh sb="22" eb="24">
      <t>キカン</t>
    </rPh>
    <rPh sb="25" eb="27">
      <t>カクホ</t>
    </rPh>
    <rPh sb="27" eb="28">
      <t>トウ</t>
    </rPh>
    <rPh sb="29" eb="30">
      <t>ツウ</t>
    </rPh>
    <rPh sb="33" eb="36">
      <t>コウリツテキ</t>
    </rPh>
    <rPh sb="37" eb="39">
      <t>ジギョウ</t>
    </rPh>
    <rPh sb="40" eb="42">
      <t>ジッシ</t>
    </rPh>
    <rPh sb="43" eb="44">
      <t>ツト</t>
    </rPh>
    <phoneticPr fontId="6"/>
  </si>
  <si>
    <t>執行率が低い原因を究明した上で、業務内容の精査及び見直しを行い、事業の効率化を図るべきである。</t>
    <rPh sb="0" eb="3">
      <t>シッコウリツ</t>
    </rPh>
    <rPh sb="4" eb="5">
      <t>ヒク</t>
    </rPh>
    <rPh sb="6" eb="8">
      <t>ゲンイン</t>
    </rPh>
    <rPh sb="9" eb="11">
      <t>キュウメイ</t>
    </rPh>
    <rPh sb="13" eb="14">
      <t>ウエ</t>
    </rPh>
    <rPh sb="16" eb="18">
      <t>ギョウム</t>
    </rPh>
    <rPh sb="18" eb="20">
      <t>ナイヨウ</t>
    </rPh>
    <rPh sb="21" eb="23">
      <t>セイサ</t>
    </rPh>
    <rPh sb="23" eb="24">
      <t>オヨ</t>
    </rPh>
    <rPh sb="25" eb="27">
      <t>ミナオ</t>
    </rPh>
    <rPh sb="29" eb="30">
      <t>オコナ</t>
    </rPh>
    <rPh sb="32" eb="34">
      <t>ジギョウ</t>
    </rPh>
    <rPh sb="35" eb="37">
      <t>コウリツ</t>
    </rPh>
    <rPh sb="37" eb="38">
      <t>カ</t>
    </rPh>
    <rPh sb="39" eb="40">
      <t>ハカ</t>
    </rPh>
    <phoneticPr fontId="6"/>
  </si>
  <si>
    <t>執行率の改善に向けて原因究明を行い必要な措置を講じた上で、より実効性の高い事業内容となるよう、効率的・効果的な予算執行を図る。</t>
    <phoneticPr fontId="6"/>
  </si>
  <si>
    <t>所見を踏まえ、より実効性の高い事業となるよう、契約内容等を精査し、必要に応じて見直しを行った上で競争性の確保を図るなど、より効率的な予算執行に務める。</t>
    <rPh sb="0" eb="2">
      <t>ショケン</t>
    </rPh>
    <rPh sb="3" eb="4">
      <t>フ</t>
    </rPh>
    <rPh sb="23" eb="25">
      <t>ケイヤク</t>
    </rPh>
    <rPh sb="27" eb="28">
      <t>トウ</t>
    </rPh>
    <phoneticPr fontId="6"/>
  </si>
  <si>
    <t>要求額のうち「新しい日本のための優先課題推進枠」30百万円</t>
    <rPh sb="26" eb="28">
      <t>ヒャクマン</t>
    </rPh>
    <rPh sb="28" eb="29">
      <t>エン</t>
    </rPh>
    <phoneticPr fontId="6"/>
  </si>
  <si>
    <t>国が行うべき重要な事業である．アウトカムについて，根拠の導出などに苦労されている感があるが，海難隻数は天候や社会経済にも大きな影響を受けることから，目標は大切にしつつ，事業をしっかり進めていただきたい．</t>
  </si>
  <si>
    <t>所見を踏まえ、本事業を着実に実施するとともに、より実効性の高い事業となるよう、契約内容等を精査し、必要に応じて見直しを行った上で競争性の確保を図るなど、より効率的な予算執行に務める。</t>
    <rPh sb="0" eb="2">
      <t>ショケン</t>
    </rPh>
    <rPh sb="3" eb="4">
      <t>フ</t>
    </rPh>
    <rPh sb="7" eb="8">
      <t>ホン</t>
    </rPh>
    <rPh sb="8" eb="10">
      <t>ジギョウ</t>
    </rPh>
    <rPh sb="11" eb="13">
      <t>チャクジツ</t>
    </rPh>
    <rPh sb="14" eb="16">
      <t>ジッシ</t>
    </rPh>
    <rPh sb="39" eb="41">
      <t>ケイヤク</t>
    </rPh>
    <phoneticPr fontId="6"/>
  </si>
  <si>
    <t>国際約束で決められた分担金を支出しなければならないことから、現状通りとする。</t>
    <rPh sb="0" eb="2">
      <t>コクサイ</t>
    </rPh>
    <rPh sb="2" eb="4">
      <t>ヤクソク</t>
    </rPh>
    <rPh sb="5" eb="6">
      <t>キ</t>
    </rPh>
    <rPh sb="10" eb="13">
      <t>ブンタンキン</t>
    </rPh>
    <rPh sb="14" eb="16">
      <t>シシュツ</t>
    </rPh>
    <rPh sb="30" eb="32">
      <t>ゲンジョウ</t>
    </rPh>
    <rPh sb="32" eb="33">
      <t>ドオ</t>
    </rPh>
    <phoneticPr fontId="6"/>
  </si>
  <si>
    <t>引き続き、着実に支払いを行うこととする。</t>
    <rPh sb="0" eb="1">
      <t>ヒ</t>
    </rPh>
    <rPh sb="2" eb="3">
      <t>ツヅ</t>
    </rPh>
    <rPh sb="5" eb="7">
      <t>チャクジツ</t>
    </rPh>
    <rPh sb="8" eb="10">
      <t>シハラ</t>
    </rPh>
    <rPh sb="12" eb="13">
      <t>オコナ</t>
    </rPh>
    <phoneticPr fontId="6"/>
  </si>
  <si>
    <t>国際約束で決められた分担金ではあるが、実施方法の見直し等により、的確な事業の実施を図るべきである。</t>
    <rPh sb="0" eb="2">
      <t>コクサイ</t>
    </rPh>
    <rPh sb="2" eb="4">
      <t>ヤクソク</t>
    </rPh>
    <rPh sb="5" eb="6">
      <t>キ</t>
    </rPh>
    <rPh sb="10" eb="13">
      <t>ブンタンキン</t>
    </rPh>
    <rPh sb="19" eb="21">
      <t>ジッシ</t>
    </rPh>
    <rPh sb="21" eb="23">
      <t>ホウホウ</t>
    </rPh>
    <rPh sb="24" eb="26">
      <t>ミナオ</t>
    </rPh>
    <rPh sb="27" eb="28">
      <t>トウ</t>
    </rPh>
    <rPh sb="32" eb="34">
      <t>テキカク</t>
    </rPh>
    <rPh sb="35" eb="37">
      <t>ジギョウ</t>
    </rPh>
    <rPh sb="38" eb="40">
      <t>ジッシ</t>
    </rPh>
    <rPh sb="41" eb="42">
      <t>ハカ</t>
    </rPh>
    <phoneticPr fontId="6"/>
  </si>
  <si>
    <t>国際的な責任を果たすため、引き続き適切に支出することとするが、所見を踏まえ、分担金の請求額に応じた予算確保と支出が可能となるよう予算要求の方法を見直す。</t>
    <rPh sb="31" eb="33">
      <t>ショケン</t>
    </rPh>
    <rPh sb="38" eb="41">
      <t>ブンタンキン</t>
    </rPh>
    <rPh sb="42" eb="44">
      <t>セイキュウ</t>
    </rPh>
    <rPh sb="44" eb="45">
      <t>ガク</t>
    </rPh>
    <rPh sb="46" eb="47">
      <t>オウ</t>
    </rPh>
    <rPh sb="49" eb="51">
      <t>ヨサン</t>
    </rPh>
    <rPh sb="51" eb="53">
      <t>カクホ</t>
    </rPh>
    <rPh sb="54" eb="56">
      <t>シシュツ</t>
    </rPh>
    <rPh sb="57" eb="59">
      <t>カノウ</t>
    </rPh>
    <rPh sb="64" eb="66">
      <t>ヨサン</t>
    </rPh>
    <rPh sb="66" eb="68">
      <t>ヨウキュウ</t>
    </rPh>
    <rPh sb="69" eb="71">
      <t>ホウホウ</t>
    </rPh>
    <rPh sb="72" eb="74">
      <t>ミナオ</t>
    </rPh>
    <phoneticPr fontId="6"/>
  </si>
  <si>
    <t>29年度予算の執行状況を踏まえ、不用の主な原因である内国旅費を精査し、30年度予算に反映した。
引き続き効率的な事業の実施を図り、効果的な予算執行に務める。</t>
    <rPh sb="2" eb="4">
      <t>ネンド</t>
    </rPh>
    <rPh sb="4" eb="6">
      <t>ヨサン</t>
    </rPh>
    <rPh sb="7" eb="9">
      <t>シッコウ</t>
    </rPh>
    <rPh sb="9" eb="11">
      <t>ジョウキョウ</t>
    </rPh>
    <rPh sb="12" eb="13">
      <t>フ</t>
    </rPh>
    <rPh sb="16" eb="18">
      <t>フヨウ</t>
    </rPh>
    <rPh sb="19" eb="20">
      <t>オモ</t>
    </rPh>
    <rPh sb="21" eb="23">
      <t>ゲンイン</t>
    </rPh>
    <rPh sb="26" eb="28">
      <t>ナイコク</t>
    </rPh>
    <rPh sb="28" eb="30">
      <t>リョヒ</t>
    </rPh>
    <rPh sb="31" eb="33">
      <t>セイサ</t>
    </rPh>
    <rPh sb="37" eb="39">
      <t>ネンド</t>
    </rPh>
    <rPh sb="39" eb="41">
      <t>ヨサン</t>
    </rPh>
    <rPh sb="42" eb="44">
      <t>ハンエイ</t>
    </rPh>
    <rPh sb="48" eb="49">
      <t>ヒ</t>
    </rPh>
    <rPh sb="50" eb="51">
      <t>ツヅ</t>
    </rPh>
    <rPh sb="74" eb="75">
      <t>ツト</t>
    </rPh>
    <phoneticPr fontId="6"/>
  </si>
  <si>
    <t>執行率が低下しており、その要因を分析するとともに、効率的な事業の実施を図るべきである。</t>
    <rPh sb="0" eb="3">
      <t>シッコウリツ</t>
    </rPh>
    <rPh sb="4" eb="6">
      <t>テイカ</t>
    </rPh>
    <rPh sb="13" eb="15">
      <t>ヨウイン</t>
    </rPh>
    <rPh sb="16" eb="18">
      <t>ブンセキ</t>
    </rPh>
    <rPh sb="25" eb="28">
      <t>コウリツテキ</t>
    </rPh>
    <rPh sb="29" eb="31">
      <t>ジギョウ</t>
    </rPh>
    <rPh sb="32" eb="34">
      <t>ジッシ</t>
    </rPh>
    <rPh sb="35" eb="36">
      <t>ハカ</t>
    </rPh>
    <phoneticPr fontId="6"/>
  </si>
  <si>
    <t>長期的に事業を実施しているため、より適切な形に見直した上で、効率的な事業の実施を図るべきである。</t>
    <rPh sb="0" eb="3">
      <t>チョウキテキ</t>
    </rPh>
    <rPh sb="4" eb="6">
      <t>ジギョウ</t>
    </rPh>
    <rPh sb="7" eb="9">
      <t>ジッシ</t>
    </rPh>
    <rPh sb="23" eb="25">
      <t>ミナオ</t>
    </rPh>
    <phoneticPr fontId="6"/>
  </si>
  <si>
    <t>これまで10カ年計画に基づき航行援助施設の代替のための事前調査を行ってきたが、来年度要求においては、代替整備が完了していない施設について現況を調査し、優先して代替すべき施設を選定することによって引き続き海峡の安全確保を図る。</t>
    <phoneticPr fontId="6"/>
  </si>
  <si>
    <t>H29からの事業で，アウトカム等の評価は難しいが，国が実施すべき事業であり，今後の進展に期待する．</t>
  </si>
  <si>
    <t>船員の人手不足解消は，島国である我が国の課題であり，事業目的は妥当である，アウトカムも目標を達成しており，今後より一層の成果を期待する．</t>
  </si>
  <si>
    <t>引き続き、執行方法等の改善を行い、効果的・効率的な船員の確保・育成事業の実施を図るべきである。</t>
    <rPh sb="0" eb="1">
      <t>ヒ</t>
    </rPh>
    <rPh sb="2" eb="3">
      <t>ツヅ</t>
    </rPh>
    <rPh sb="5" eb="7">
      <t>シッコウ</t>
    </rPh>
    <rPh sb="7" eb="9">
      <t>ホウホウ</t>
    </rPh>
    <rPh sb="9" eb="10">
      <t>トウ</t>
    </rPh>
    <rPh sb="11" eb="13">
      <t>カイゼン</t>
    </rPh>
    <rPh sb="14" eb="15">
      <t>オコナ</t>
    </rPh>
    <rPh sb="17" eb="20">
      <t>コウカテキ</t>
    </rPh>
    <rPh sb="21" eb="23">
      <t>コウリツ</t>
    </rPh>
    <rPh sb="23" eb="24">
      <t>テキ</t>
    </rPh>
    <rPh sb="25" eb="27">
      <t>センイン</t>
    </rPh>
    <rPh sb="28" eb="30">
      <t>カクホ</t>
    </rPh>
    <rPh sb="31" eb="33">
      <t>イクセイ</t>
    </rPh>
    <rPh sb="33" eb="35">
      <t>ジギョウ</t>
    </rPh>
    <rPh sb="36" eb="38">
      <t>ジッシ</t>
    </rPh>
    <rPh sb="39" eb="40">
      <t>ハカ</t>
    </rPh>
    <phoneticPr fontId="6"/>
  </si>
  <si>
    <t>引き続き、一般競争により調達を行う等、競争性の確保に努めるとともに、事業の実施効果を検証する等し、効率的な事業の実施に努める。</t>
    <rPh sb="0" eb="1">
      <t>ヒ</t>
    </rPh>
    <rPh sb="2" eb="3">
      <t>ツヅ</t>
    </rPh>
    <rPh sb="5" eb="7">
      <t>イッパン</t>
    </rPh>
    <rPh sb="7" eb="9">
      <t>キョウソウ</t>
    </rPh>
    <rPh sb="12" eb="14">
      <t>チョウタツ</t>
    </rPh>
    <rPh sb="15" eb="16">
      <t>オコナ</t>
    </rPh>
    <rPh sb="17" eb="18">
      <t>ナド</t>
    </rPh>
    <rPh sb="19" eb="22">
      <t>キョウソウセイ</t>
    </rPh>
    <rPh sb="23" eb="25">
      <t>カクホ</t>
    </rPh>
    <rPh sb="26" eb="27">
      <t>ツト</t>
    </rPh>
    <rPh sb="34" eb="36">
      <t>ジギョウ</t>
    </rPh>
    <rPh sb="37" eb="39">
      <t>ジッシ</t>
    </rPh>
    <rPh sb="39" eb="41">
      <t>コウカ</t>
    </rPh>
    <rPh sb="42" eb="44">
      <t>ケンショウ</t>
    </rPh>
    <rPh sb="46" eb="47">
      <t>ナド</t>
    </rPh>
    <rPh sb="49" eb="52">
      <t>コウリツテキ</t>
    </rPh>
    <rPh sb="53" eb="55">
      <t>ジギョウ</t>
    </rPh>
    <rPh sb="56" eb="58">
      <t>ジッシ</t>
    </rPh>
    <rPh sb="59" eb="60">
      <t>ツト</t>
    </rPh>
    <phoneticPr fontId="6"/>
  </si>
  <si>
    <t>引き続き、適切な予算執行の確保を図り、より効率的な事業の実施に努める。</t>
  </si>
  <si>
    <t>事業目的，取り組みともに妥当である．アウトカムはH19ー32で1件が目標と言うことで間違いないのでしょうか．．このような質的評価が重要な事業は，行政事業レビューのこのシートでの評価に適していないと思われます．異なる形式を検討すべきでは．</t>
  </si>
  <si>
    <t>目標設定や事業の評価手法等について検討し、より適切な形に見直した上で、効率的な事業の実施を図るべきである。</t>
    <rPh sb="0" eb="2">
      <t>モクヒョウ</t>
    </rPh>
    <rPh sb="2" eb="4">
      <t>セッテイ</t>
    </rPh>
    <rPh sb="5" eb="7">
      <t>ジギョウ</t>
    </rPh>
    <rPh sb="8" eb="10">
      <t>ヒョウカ</t>
    </rPh>
    <rPh sb="10" eb="12">
      <t>シュホウ</t>
    </rPh>
    <rPh sb="12" eb="13">
      <t>トウ</t>
    </rPh>
    <rPh sb="17" eb="19">
      <t>ケントウ</t>
    </rPh>
    <rPh sb="23" eb="25">
      <t>テキセツ</t>
    </rPh>
    <rPh sb="26" eb="27">
      <t>カタチ</t>
    </rPh>
    <rPh sb="28" eb="30">
      <t>ミナオ</t>
    </rPh>
    <rPh sb="32" eb="33">
      <t>ウエ</t>
    </rPh>
    <rPh sb="35" eb="38">
      <t>コウリツテキ</t>
    </rPh>
    <rPh sb="39" eb="41">
      <t>ジギョウ</t>
    </rPh>
    <rPh sb="42" eb="44">
      <t>ジッシ</t>
    </rPh>
    <rPh sb="45" eb="46">
      <t>ハカ</t>
    </rPh>
    <phoneticPr fontId="6"/>
  </si>
  <si>
    <t>条約締結に必要な国内関連法作成を成果目標として複数年にて取り組んできたところ、H３０年３月９日に国会へ提出した（６月２０日公布）。
一方で、条約の発効には１５カ国以上の締結等の要件があり、我が国として本条約発効の重要性を鑑み、主要海運国、シップリサイクル国等へ早期締結を働きかけることが肝要。
所見を踏まえ、新たな成果目標及び成果実施（アウトカム）を設定のうえ、引き続き効率的な事業の実施を図る。</t>
    <rPh sb="66" eb="68">
      <t>イッポウ</t>
    </rPh>
    <rPh sb="143" eb="145">
      <t>カンヨウ</t>
    </rPh>
    <rPh sb="147" eb="149">
      <t>ショケン</t>
    </rPh>
    <rPh sb="150" eb="151">
      <t>フ</t>
    </rPh>
    <rPh sb="154" eb="155">
      <t>アラ</t>
    </rPh>
    <rPh sb="157" eb="159">
      <t>セイカ</t>
    </rPh>
    <rPh sb="159" eb="161">
      <t>モクヒョウ</t>
    </rPh>
    <rPh sb="161" eb="162">
      <t>オヨ</t>
    </rPh>
    <rPh sb="163" eb="165">
      <t>セイカ</t>
    </rPh>
    <rPh sb="165" eb="167">
      <t>ジッシ</t>
    </rPh>
    <rPh sb="175" eb="177">
      <t>セッテイ</t>
    </rPh>
    <rPh sb="181" eb="182">
      <t>ヒ</t>
    </rPh>
    <rPh sb="183" eb="184">
      <t>ツヅ</t>
    </rPh>
    <phoneticPr fontId="9"/>
  </si>
  <si>
    <t>事業規模の適正化やコスト削減の観点に留意しつつ、引き続き効果的・効率的な事業の実施を図るべきである。</t>
    <rPh sb="0" eb="2">
      <t>ジギョウ</t>
    </rPh>
    <rPh sb="2" eb="4">
      <t>キボ</t>
    </rPh>
    <rPh sb="5" eb="8">
      <t>テキセイカ</t>
    </rPh>
    <rPh sb="12" eb="14">
      <t>サクゲン</t>
    </rPh>
    <rPh sb="15" eb="17">
      <t>カンテン</t>
    </rPh>
    <rPh sb="18" eb="20">
      <t>リュウイ</t>
    </rPh>
    <rPh sb="24" eb="25">
      <t>ヒ</t>
    </rPh>
    <rPh sb="26" eb="27">
      <t>ツヅ</t>
    </rPh>
    <rPh sb="28" eb="31">
      <t>コウカテキ</t>
    </rPh>
    <rPh sb="32" eb="34">
      <t>コウリツ</t>
    </rPh>
    <rPh sb="34" eb="35">
      <t>テキ</t>
    </rPh>
    <rPh sb="36" eb="38">
      <t>ジギョウ</t>
    </rPh>
    <rPh sb="39" eb="41">
      <t>ジッシ</t>
    </rPh>
    <rPh sb="42" eb="43">
      <t>ハカ</t>
    </rPh>
    <phoneticPr fontId="6"/>
  </si>
  <si>
    <t>学校運営の効率化の検討を進めつつ、引き続き競争性を高めてコスト削減に努め、効果的・効率的な事業執行を図る。</t>
    <phoneticPr fontId="6"/>
  </si>
  <si>
    <t>「新しい日本のための優先課題推進枠」155百万円</t>
    <rPh sb="21" eb="23">
      <t>ヒャクマン</t>
    </rPh>
    <rPh sb="23" eb="24">
      <t>エン</t>
    </rPh>
    <phoneticPr fontId="6"/>
  </si>
  <si>
    <t>技術開発への補助金であり，行政事業レビューのこのシートでの評価には向いていないように思います．アウトカムはよく練られた指標で妥当と思われる．目標90%達成は，まずまずと評価できる．</t>
  </si>
  <si>
    <t>29年度をもって終了とするが、研究開発された技術の実用化・普及の状況を適確に把握しつつ、新たな事業の展開へと戦略的につなげていくべきである。</t>
    <rPh sb="29" eb="31">
      <t>フキュウ</t>
    </rPh>
    <phoneticPr fontId="6"/>
  </si>
  <si>
    <t>本事業は平成29年度で終了するが、研究開発終了後の事業者からの報告等により、製品化状況や売上高をモニタリングし、本事業の成果を計るとともに新たな事業の展開に反映させていくこととする。</t>
    <rPh sb="0" eb="1">
      <t>ホン</t>
    </rPh>
    <rPh sb="1" eb="3">
      <t>ジギョウ</t>
    </rPh>
    <rPh sb="4" eb="6">
      <t>ヘイセイ</t>
    </rPh>
    <rPh sb="8" eb="10">
      <t>ネンド</t>
    </rPh>
    <rPh sb="11" eb="13">
      <t>シュウリョウ</t>
    </rPh>
    <rPh sb="17" eb="19">
      <t>ケンキュウ</t>
    </rPh>
    <rPh sb="19" eb="21">
      <t>カイハツ</t>
    </rPh>
    <rPh sb="21" eb="24">
      <t>シュウリョウゴ</t>
    </rPh>
    <rPh sb="25" eb="28">
      <t>ジギョウシャ</t>
    </rPh>
    <rPh sb="31" eb="34">
      <t>ホウコクナド</t>
    </rPh>
    <rPh sb="38" eb="41">
      <t>セイヒンカ</t>
    </rPh>
    <rPh sb="41" eb="43">
      <t>ジョウキョウ</t>
    </rPh>
    <rPh sb="44" eb="46">
      <t>ウリアゲ</t>
    </rPh>
    <rPh sb="46" eb="47">
      <t>ダカ</t>
    </rPh>
    <rPh sb="56" eb="57">
      <t>ホン</t>
    </rPh>
    <rPh sb="57" eb="59">
      <t>ジギョウ</t>
    </rPh>
    <rPh sb="60" eb="62">
      <t>セイカ</t>
    </rPh>
    <rPh sb="63" eb="64">
      <t>ハカ</t>
    </rPh>
    <rPh sb="69" eb="70">
      <t>アラ</t>
    </rPh>
    <rPh sb="72" eb="74">
      <t>ジギョウ</t>
    </rPh>
    <rPh sb="75" eb="77">
      <t>テンカイ</t>
    </rPh>
    <rPh sb="78" eb="80">
      <t>ハンエイ</t>
    </rPh>
    <phoneticPr fontId="9"/>
  </si>
  <si>
    <t>技術者育成システムのような教育関連の事業は，システムを作って終わりではなく，続けるための仕組みが不可欠である．H29で事業終了とあるが，規模を縮小してでも，もう少し継続してもよいのでは無いか．</t>
  </si>
  <si>
    <t>平成29年度で終了。本事業の成果を踏まえ、海洋資源開発人材の育成を進めていく必要がある。</t>
    <rPh sb="0" eb="2">
      <t>ヘイセイ</t>
    </rPh>
    <rPh sb="4" eb="6">
      <t>ネンド</t>
    </rPh>
    <rPh sb="7" eb="9">
      <t>シュウリョウ</t>
    </rPh>
    <rPh sb="10" eb="11">
      <t>ホン</t>
    </rPh>
    <rPh sb="11" eb="13">
      <t>ジギョウ</t>
    </rPh>
    <rPh sb="14" eb="16">
      <t>セイカ</t>
    </rPh>
    <rPh sb="17" eb="18">
      <t>フ</t>
    </rPh>
    <rPh sb="21" eb="23">
      <t>カイヨウ</t>
    </rPh>
    <rPh sb="23" eb="25">
      <t>シゲン</t>
    </rPh>
    <rPh sb="25" eb="27">
      <t>カイハツ</t>
    </rPh>
    <rPh sb="27" eb="29">
      <t>ジンザイ</t>
    </rPh>
    <rPh sb="30" eb="32">
      <t>イクセイ</t>
    </rPh>
    <rPh sb="33" eb="34">
      <t>スス</t>
    </rPh>
    <rPh sb="38" eb="40">
      <t>ヒツヨウ</t>
    </rPh>
    <phoneticPr fontId="6"/>
  </si>
  <si>
    <t>本事業は平成29年度で終了するが、外部有識者及び行政事業レビュー推進チームの所見を踏まえ、今後も日本財団が進めるオーシャンイノベーションコンソーシアムとの連携等により海洋資源開発人材の育成を推進する。</t>
    <rPh sb="79" eb="80">
      <t>トウ</t>
    </rPh>
    <rPh sb="95" eb="97">
      <t>スイシン</t>
    </rPh>
    <phoneticPr fontId="6"/>
  </si>
  <si>
    <t>安全ガイドラインの策定は国が行うべき事業であり，妥当．</t>
  </si>
  <si>
    <t>平成29年度で終了。海洋エネルギー活用・水素社会実現に向け、水素燃料電池船等の導入を目指す事業者に対し、本事業で策定した安全ガイドラインの活用を促していくことが必要である。</t>
  </si>
  <si>
    <t>本事業は平成29年度で終了するが、水素燃料電池船等を検討する事業者にガイドラインを配布するなど、民間におけるガイドライン活用を促進していく。</t>
    <phoneticPr fontId="6"/>
  </si>
  <si>
    <t>引き続き、執行方法等の改善を行い、効果的・効率的な人材育成・確保事業の実施を図るべきである。</t>
    <rPh sb="0" eb="1">
      <t>ヒ</t>
    </rPh>
    <rPh sb="2" eb="3">
      <t>ツヅ</t>
    </rPh>
    <rPh sb="5" eb="7">
      <t>シッコウ</t>
    </rPh>
    <rPh sb="7" eb="9">
      <t>ホウホウ</t>
    </rPh>
    <rPh sb="9" eb="10">
      <t>トウ</t>
    </rPh>
    <rPh sb="11" eb="13">
      <t>カイゼン</t>
    </rPh>
    <rPh sb="14" eb="15">
      <t>オコナ</t>
    </rPh>
    <rPh sb="17" eb="20">
      <t>コウカテキ</t>
    </rPh>
    <rPh sb="21" eb="23">
      <t>コウリツ</t>
    </rPh>
    <rPh sb="23" eb="24">
      <t>テキ</t>
    </rPh>
    <rPh sb="25" eb="27">
      <t>ジンザイ</t>
    </rPh>
    <rPh sb="27" eb="29">
      <t>イクセイ</t>
    </rPh>
    <rPh sb="30" eb="32">
      <t>カクホ</t>
    </rPh>
    <rPh sb="32" eb="34">
      <t>ジギョウ</t>
    </rPh>
    <rPh sb="35" eb="37">
      <t>ジッシ</t>
    </rPh>
    <rPh sb="38" eb="39">
      <t>ハカ</t>
    </rPh>
    <phoneticPr fontId="6"/>
  </si>
  <si>
    <t>より実効性の高い事業となるよう引き続き執行すべき内容を精査するとともに、入札における競争性を確保することにより、効果的・効率的な予算執行を図る。</t>
  </si>
  <si>
    <t>「新しい日本のための優先課題推進枠」100百万円</t>
    <rPh sb="21" eb="23">
      <t>ヒャクマン</t>
    </rPh>
    <rPh sb="23" eb="24">
      <t>エン</t>
    </rPh>
    <phoneticPr fontId="6"/>
  </si>
  <si>
    <t>計画的な学校施設の耐震補強の実施や執行方法等の改善を行い、効率的な事業の実施を図るべきである。</t>
    <rPh sb="4" eb="6">
      <t>ガッコウ</t>
    </rPh>
    <rPh sb="6" eb="8">
      <t>シセツ</t>
    </rPh>
    <rPh sb="9" eb="11">
      <t>タイシン</t>
    </rPh>
    <rPh sb="11" eb="13">
      <t>ホキョウ</t>
    </rPh>
    <rPh sb="14" eb="16">
      <t>ジッシ</t>
    </rPh>
    <phoneticPr fontId="6"/>
  </si>
  <si>
    <t>計画的な学校施設の耐震補強の実施のために耐震工事を行うべき施設の優先順位を定めるとともに、引き続き競争参加資格について国の参加資格制度を活用し、入札にあたっては公告期間の延長をすることで、応札者が参加しやすい環境を整えることにより、競争性を高めることに努め、コスト削減を行う。</t>
  </si>
  <si>
    <t>「新しい日本のための優先課題推進枠」1.092百万円</t>
    <rPh sb="23" eb="25">
      <t>ヒャクマン</t>
    </rPh>
    <rPh sb="25" eb="26">
      <t>エン</t>
    </rPh>
    <phoneticPr fontId="6"/>
  </si>
  <si>
    <t>「新しい日本のための優先課題推進枠」130百万円</t>
    <rPh sb="21" eb="23">
      <t>ヒャクマン</t>
    </rPh>
    <rPh sb="23" eb="24">
      <t>エン</t>
    </rPh>
    <phoneticPr fontId="6"/>
  </si>
  <si>
    <t>事業選定、評価プロセスの見直しを行い、より実効性の高い事業の実施を図る。</t>
  </si>
  <si>
    <t>「新しい日本のための優先課題推進枠」973百万円</t>
    <rPh sb="21" eb="23">
      <t>ヒャクマン</t>
    </rPh>
    <rPh sb="23" eb="24">
      <t>エン</t>
    </rPh>
    <phoneticPr fontId="6"/>
  </si>
  <si>
    <t>国際約束で決められた支出であるため、現状通りとする。</t>
    <phoneticPr fontId="6"/>
  </si>
  <si>
    <t>国際約束で決められた分担金を支出しなければならないことから、現状通りとする。</t>
    <phoneticPr fontId="6"/>
  </si>
  <si>
    <t>拠出金により各機関で実施されたプロジェクト等をよく検証して、より効率的・効果的な執行となるよう努めるべき。</t>
    <phoneticPr fontId="6"/>
  </si>
  <si>
    <t>拠出金にて実施されたプロジェクト等の対象・内容等の妥当性を検証して、より効率的・効果的な執行となるよう努める。</t>
    <phoneticPr fontId="6"/>
  </si>
  <si>
    <t>引き続き競争性の確保に努め、企画競争で行っているものは、一般競争（総合評価落札方式含む）への移行を検討すべき。</t>
    <phoneticPr fontId="6"/>
  </si>
  <si>
    <t>業務内容に照らし、企画競争で行う必然性が低い場合には、一般競争（総合評価方式）への移行を検討する。</t>
    <phoneticPr fontId="6"/>
  </si>
  <si>
    <t>今年度は設定した成果目標を超える実績をあげている。増えた要因を分析し、より一層使い勝手の良い内容とするべく改善されたい。また、目標値についても見直しを検討されたい。</t>
    <phoneticPr fontId="6"/>
  </si>
  <si>
    <t>平成30年度の動向も踏まえ、目標値の見直しについて検討する。</t>
    <phoneticPr fontId="6"/>
  </si>
  <si>
    <t>競争性のある契約となっているが、１者応募となっているものも目立つ。執行方法等の改善を行い、効率的な事業の実施を図るべき。</t>
    <phoneticPr fontId="6"/>
  </si>
  <si>
    <t>１者応募となった原因を分析し更なる競争性の確保に努め、効率的な事業の実施を図る。</t>
    <phoneticPr fontId="6"/>
  </si>
  <si>
    <t>個別に実施する事業に重点項目を確実に反映させるとともに、ＪＮＴＯの専門的な知見の確実な反映、プロモーション対象市場の明確化、ＰＤＣＡサイクルの確立、支援スキームの見直しを行い、事業を抜本的に改善すべき。</t>
    <phoneticPr fontId="6"/>
  </si>
  <si>
    <t>指摘を踏まえ、国と地方が広域に連携して魅力ある地域の観光資源を海外に発信し、訪日外国人旅行者を地方へ誘客するという従来のコンセプトは堅持しつつ、
　・事業計画策定段階からＪＮＴＯを関与を求めるなどの事業執行体制の見直し
　・エリア毎の目標値を設定したうえで、欧米豪市場への重点化、
　・事業から得られたデータを翌年度以降の事業やＪＮＴＯのデジタルマーケティングに活用するなどＰＤＣＡの強化、
　・事業類型ごとに国の負担割合を差別化
といった見直しを行う。</t>
    <phoneticPr fontId="6"/>
  </si>
  <si>
    <t>総合評価方式を採用しているものがあるが、１社応札となっている。原因を分析し、次回同種の発注をする際は競争の利益を享受できるよう更なる見直しを図るべき。</t>
    <phoneticPr fontId="6"/>
  </si>
  <si>
    <t>事業者に対する1者応札アンケートの結果を基に、次回同種の発注をする際には多様な事業者が応札できるよう改善措置を図る。</t>
    <phoneticPr fontId="6"/>
  </si>
  <si>
    <t>契約にあたって、全て１社応札・応募となっているので、原因を分析し、競争の利益を享受できるよう執行の見直しを図るべき。</t>
    <phoneticPr fontId="6"/>
  </si>
  <si>
    <t>契約に当たっては、複数事業者による応札・応募となるよう、契約内容の見直しを図る。</t>
    <phoneticPr fontId="6"/>
  </si>
  <si>
    <t>平成２９年度対象</t>
    <phoneticPr fontId="6"/>
  </si>
  <si>
    <t>引き続き成果目標の達成に向けて、より効果的かつ効率的な執行に努められたい。</t>
    <phoneticPr fontId="6"/>
  </si>
  <si>
    <t>国別戦略に基づく市場別プロモーションを徹底するとともに、新たな市場からの誘客促進に向けた取組を推進するなど、成果目標の達成に向けて効果的、効率的な執行を行う。</t>
    <phoneticPr fontId="6"/>
  </si>
  <si>
    <t>「新しい日本のための優先課題推進枠」6,411百万円</t>
    <phoneticPr fontId="6"/>
  </si>
  <si>
    <t>アウトカムについて、29年度の実績が36のところ、30年度の目標値を36とするのは不適切である。なお「バリアフリー旅行」は「ユニバーサルツーリズム」に統一すべきである。</t>
    <phoneticPr fontId="6"/>
  </si>
  <si>
    <t>32年度の目標値を達成するために必要となる30年度の中間目標値を再検討し見直すべき。また、目標達成に向け、より効果的、効率的な執行に努められたい。</t>
    <phoneticPr fontId="6"/>
  </si>
  <si>
    <t>中間目標値を見直しました。また、目標達成に向け、契約方式の見直しなどにより効果的、効率的な執行に努めて参ります。
なお、本事業における成果目標は「バリアフリー旅行相談窓口」の開設に特化した事業のため、「ユニーバーサルツーリズム」に統一することは不可能です。</t>
    <phoneticPr fontId="6"/>
  </si>
  <si>
    <t>平成２９年度をもって事業終了。
事業開始から現在までの事業効果を分析・評価して、統合の効果・改善の効果が最大限得られるように新たな観光地域支援事業の執行に反映させること。</t>
    <phoneticPr fontId="6"/>
  </si>
  <si>
    <t>平成２９年度をもって事業終了することとし、当該事業のこれまでの事業効果等を統合後の観光地域支援事業の執行に活かすこととする。</t>
    <phoneticPr fontId="6"/>
  </si>
  <si>
    <t>公開プロセスの結果を踏まえ、成果目標の見直し、実態の把握と分析結果の事業への反映、海外の先進事例との連携及び中核人材育成の採択方法の見直しと有償化等の検討を図るべき。</t>
    <phoneticPr fontId="6"/>
  </si>
  <si>
    <t>①各事業について、受講者における成功事例の件数など目的や実態を踏まえ、年度内に評価指標を設定する。
②労働環境等の実態把握、離職率や入職率の改善等に効果的な成果をあげる仕組みを年度内に構築する。
③経営人材育成事業について、今年度においても更なる海外の教材や取組を取り入れる等、具体的な連携方策を事業実施大学と調整中。
④支援対象選定のための現状のガイドラインに指摘項目を追加し、来年度の事業開始時に実行する。有償化については、支援中の大学、自走化した大学の意向や状況をヒアリングし、年度内に結論を出す。
⑤実務人材育成事業は、指摘を頂いたマッチング事業は行わず、インターシップの改善（就業体験から産学連携による実践授業の機会の場）等の施策を実行する。</t>
    <phoneticPr fontId="6"/>
  </si>
  <si>
    <t>訪日外国人のニーズを踏まえた上で、より効果的な受入環境整備が進むよう、助成対象に過不足がないか不断に見直すとともに、引き続き予算の適正な執行に努められたい。</t>
    <phoneticPr fontId="6"/>
  </si>
  <si>
    <t>訪日外国人のニーズを踏まえた上で、より効果的な受入環境整備が進むよう、支援メニューの見直しを行った。
なお、アウトカムについても見直しを行った。引き続き予算の適正な執行に努めたい。</t>
    <rPh sb="64" eb="66">
      <t>ミナオ</t>
    </rPh>
    <rPh sb="68" eb="69">
      <t>オコナ</t>
    </rPh>
    <phoneticPr fontId="6"/>
  </si>
  <si>
    <t>選定したテーマの事業結果を適切に評価し、各テーマの継続支援の可否を厳格に判断するとともに、終了予定年度を見据え、今後新たにテーマ別観光の導入を検討する地域が本事業の成果を利用できるよう、事業成果の普及に努められたい。</t>
    <phoneticPr fontId="6"/>
  </si>
  <si>
    <t>有識者委員に新たに外国人有識者を加え、より多くの視点で各テーマの成果等を確認することで、継続支援の可否を厳格に判断することとした。また、平成30年度末には支援が終了するテーマもあることから、それらの成果をまとめた上でホームページで公開することで、今後新たにテーマ別観光の導入を検討する地域が本事業の成果を利用できるようにする予定である。</t>
    <phoneticPr fontId="6"/>
  </si>
  <si>
    <t>アウトカムの成果目標と成果指標が整合しない。後者を修正すべきと考える。</t>
    <phoneticPr fontId="6"/>
  </si>
  <si>
    <t>より適切に事業目的を評価できるアウトカムの設定を検討されたい。また、適正な民泊サービスを推進するための基盤となるシステムであることから、より一層効果的・効率的な制度運用に資する機能となるよう不断に見直されたい。</t>
    <phoneticPr fontId="6"/>
  </si>
  <si>
    <t>成果目標を「苦情発生件数の減少」から「民泊運営システムの利用者数」とし、国から自治体へ制度を周知、その後自治体から事業者へ周知することにより、合法民泊に高い関心を持つシステム利用者数を増やすことに改めました。
なお、平成３１年度概算要求では、より一層効果的・効率的な制度運用ができるよう、現行システムの利便性の向上を図るシステム改修の予算を要求します。</t>
    <phoneticPr fontId="6"/>
  </si>
  <si>
    <t>総務省との役割分担を考慮しつつ、ガイドラインの普及に努められたい。</t>
    <phoneticPr fontId="6"/>
  </si>
  <si>
    <t>予定通り終了すべき。今後は、関係機関と連携しつつ、作成したガイドラインの普及に努められたい。</t>
    <phoneticPr fontId="6"/>
  </si>
  <si>
    <t>予定通り終了し、旅行業協会、各地方運輸局及び各都道府県を通じ旅行業者へガイドラインの周知を実施した。</t>
    <phoneticPr fontId="6"/>
  </si>
  <si>
    <t>事業名と事業目的、概要が整合しない。外務省との連携も検討し、システムの普及に努められたい。</t>
    <phoneticPr fontId="6"/>
  </si>
  <si>
    <t>関係機関と適切に連携を図り、利用者利便の高いシステムとなるよう検討するとともに、一般競争により効率的な予算執行に努められたい。</t>
    <phoneticPr fontId="6"/>
  </si>
  <si>
    <t>関係機関等と連携を図るとともに、一般競争により競争性の確保に努め、効率的な事業の実施を図る。</t>
    <rPh sb="0" eb="2">
      <t>カンケイ</t>
    </rPh>
    <rPh sb="2" eb="4">
      <t>キカン</t>
    </rPh>
    <rPh sb="4" eb="5">
      <t>トウ</t>
    </rPh>
    <rPh sb="6" eb="8">
      <t>レンケイ</t>
    </rPh>
    <rPh sb="9" eb="10">
      <t>ハカ</t>
    </rPh>
    <rPh sb="16" eb="17">
      <t>イチ</t>
    </rPh>
    <phoneticPr fontId="6"/>
  </si>
  <si>
    <t>（項）観光振興費
　（大事項）観光振興に必要な経費</t>
    <phoneticPr fontId="6"/>
  </si>
  <si>
    <t>企画競争の応募が一者とならないよう改善を求める。</t>
    <phoneticPr fontId="6"/>
  </si>
  <si>
    <t>１社応募となっている契約について、原因を分析し、競争の利益を享受できるよう執行の見直しを図るべき。</t>
    <phoneticPr fontId="6"/>
  </si>
  <si>
    <t>規定の期間は公示したものの、時間が足りずに断念したという意見があったため、今後、公示期間にゆとりを持たせることで一社のみの応募とならないよう改善する。</t>
    <phoneticPr fontId="6"/>
  </si>
  <si>
    <t>執行率の改善に向けて原因究明を行い必要な措置を講じた上で、より実効性の高い事業内容となるよう、効率的・効果的な予算執行を図る。</t>
    <phoneticPr fontId="6"/>
  </si>
  <si>
    <t>所見を踏まえ、船員計画雇用促進助成金について、昨年度に引き続き海技教育機構出身者以外の３５歳未満未経験者を対象とするとともに、支給対象事業者に新人船員教育の内容を確認する等、より効果的な雇用促進を図ることとする。</t>
    <phoneticPr fontId="6"/>
  </si>
  <si>
    <t>アウトプット指標として「検知可能となった異常事象数」を採用しているが、むしろ、アウトカム指標としては結果的に「検知できた異常事象」も重要であり、アウトプット指標としては観測可能となった地点数を採用しても良いのではないか。なお、発注に当たっての競争性の確保、支出額の妥当性の検証に関しても引き続きご留意ください。</t>
    <phoneticPr fontId="6"/>
  </si>
  <si>
    <t>外部有識者の所見を踏まえ、より適切なアウトプットの指標の設定ができるか検討されたい。また、一者応札となっていることについての原因の分析を行い、競争性の確保に努められたい。</t>
    <phoneticPr fontId="6"/>
  </si>
  <si>
    <t>アウトカム指標及びアウトプットの指標の見直しを行い、迅速な災害復旧等に資するか等の観点を踏まえて、効果的・効率的な事業執行及び競争性の確保に努める。</t>
    <phoneticPr fontId="6"/>
  </si>
  <si>
    <t>社会資本整備の生産性を高める生産管理システムの強化に向けた検討経費</t>
  </si>
  <si>
    <t>事業の目的から①積算労力の削減②企業評価の充実③新建設システム④品質確保等を成果指標として捉えるべきではないか。積算基準の改定件数はむしろ活動指標に近いのではないか。なお、引き続き競争性の確保に努めて頂きたい。</t>
  </si>
  <si>
    <t>外部有識者の所見を踏まえ、より適切なアウトプットの指標の設定ができるか検討されたい。また、全ての契約が一者応札となっていることについて、原因の分析を行い、競争性の確保に努められたい。</t>
  </si>
  <si>
    <t>指摘を踏まえ、アウトプット指標については、より適切な指標の設定について検討を進める。
今後の事業推進にあたっては、他事業の事例なども参考にしながら一者応札の要因分析を行うとともに、引き続き、企画競争等により支出先選定における競争性・公平性を確保し、適正な執行に努める。</t>
  </si>
  <si>
    <t>社会資本の老朽化対策が喫緊の課題であり、本事業の政策的意義は大きい。平成30年度をもって終了予定なので、一定の成果を得て、その成果が活用されるよう、事業の効果的・効率的な執行に努められたい。一者応札については、原因を分析し、今後の改善につながるように努められたい。</t>
    <phoneticPr fontId="6"/>
  </si>
  <si>
    <t>今年度までに一定の成果を得られるよう事業を効果的・効率的に執行する。また、成果が現場に活用されるよう、モニタリングの様々な事例を整理し、ユースケースについても検討する。一者応札につては、他事業の事例なども参考にしながら要因分析を行い、競争性・公平性の確保、適正な執行に努める。</t>
    <phoneticPr fontId="6"/>
  </si>
  <si>
    <t>平成30年度をもって終了予定なので、一定の成果を得て、その成果が活用されるよう、事業の効果的・効率的な執行に努められたい。一者応札については、原因を分析し、今後の改善につながるように努められたい。</t>
    <phoneticPr fontId="6"/>
  </si>
  <si>
    <t>予定どおり、平成30年度終了予定で検討を進めており、今年度末に土木構造物設計ガイドラインを改定予定である。引き続き、事業の効果的・効率的な執行に努める。</t>
    <phoneticPr fontId="6"/>
  </si>
  <si>
    <t>i-Constructionはそれ自体が目標ではなく、導入の結果,生産性を向上させることが成果ではないかと考えると、「拡大した工種」はアウトプット指標に近いのではないか。また、生産性の向上そのものを測定して成果指標とできないかもご検討ください。支出の競争性に関しても引き続き内容の合理性を確保するように努めて頂きたい。</t>
    <phoneticPr fontId="6"/>
  </si>
  <si>
    <t>外部有識者の所見を踏まえ、アウトカム指標、アウトプット指標についてより適切な指標を設定できないか検討されたい。
いずれも一者応札となっていることから、原因の分析を行い、競争性の確保を図り、効率的・効果的な事業の執行に努められたい。</t>
    <phoneticPr fontId="6"/>
  </si>
  <si>
    <t>-</t>
    <phoneticPr fontId="6"/>
  </si>
  <si>
    <t>指摘を踏まえ、アウトカム指標及びアウトプット指標については、より適切な指標の設定について検討を進める。
今後の事業推進にあたっては、他事業の事例なども参考にしながら一者応札の要因分析を行うとともに、引き続き、企画競争等により支出先選定における競争性・公平性を確保し、適正な執行に努める。</t>
    <phoneticPr fontId="6"/>
  </si>
  <si>
    <t>国土交通省</t>
    <phoneticPr fontId="6"/>
  </si>
  <si>
    <t>レビューシート上、Cの民間企業等の支出先が「資金の流れ」では２社となっているが、上位支出先の表では９社以上あるように見え、金額的には半分も明らかでない。また、成果指標が「評価された技術数」となっているが、最も大きな支出内容は「技術研究開発成果の普及方策」に充てられている。普及までを視野に入れた事業だとすると成果目標には「普及・実施された技術」や実施の結果得られた効果等を含められないかもご検討ください。</t>
  </si>
  <si>
    <t>外部有識者の所見を踏まえ、アウトカム指標について、より適切な指標を設定できないか検討されたい。一者応札となった契約について、原因の分析を行い、競争性の確保を図り、効率的・効果的な事業の執行に努められたい。</t>
  </si>
  <si>
    <t>-</t>
    <phoneticPr fontId="6"/>
  </si>
  <si>
    <t>指摘を踏まえ、アウトカム指標及びアウトプット指標については、より適切な指標の設定について検討を進める。
今後の事業推進にあたっては、他事業の事例なども参考にしながら一者応札の要因分析を行うとともに、引き続き、企画競争等により支出先選定における競争性・公平性を確保し、適正な執行に努める。</t>
  </si>
  <si>
    <t>国土交通省</t>
    <phoneticPr fontId="6"/>
  </si>
  <si>
    <t>民間会社でも研究開発費の成果を検証することは難易度が高いが重要事項である。レビューシートのとおり、中長期的な課題を中間及び終了時に評価することも妥当と考える。発注の競争性・透明性の促進をはかりつつ、評価のプロセスや結果を広く開示していくことが望ましい。研究者には研究の成果としてどのような応用技術が考えられるのかという結果にもコミットして頂き、終了時、終了後にコミットメントが達成できたのかをモニターするコミットメントシートを作成することも薦められる。</t>
  </si>
  <si>
    <t>外部有識者の所見を踏まえ、評価のプロセスや結果の開示を行い、研究成果がどのように応用されるかの結果についても対外的に示すなどの取組を行い、効率的・効果的な事業の執行に努められたい。</t>
    <phoneticPr fontId="6"/>
  </si>
  <si>
    <t>研究成果のその後の応用にも留意して、国土技術研究会での発表や個別研究開発課題評価による公表等の対外的な取組を引き続き行い、効果的・効率的な事業の執行に努めたい。</t>
    <phoneticPr fontId="6"/>
  </si>
  <si>
    <t>建設技術の研究開発助成経費</t>
    <phoneticPr fontId="6"/>
  </si>
  <si>
    <t>研究開発の目標達成率（非失敗率）が民間会社に比べて非常に高い水準にあるが、研究開発課題評価書によると、研究成果が実用化される前に目標を達成したとしているようにも見える。実用化の内容についても、支障がない限り広く開示して成果の共有・応用を図ることもご検討頂きたい。また、研究の結果生じる知的所有権の取得も成果目標になりうるのではないか。なお、i-Constructionや長距離LAN等他省庁も含め、他の事業と政策目標が重なる研究テーマについては、他の事業との調整を図り、より効率化することや調達における競争性の確保にもご留意頂きたい。</t>
  </si>
  <si>
    <t>外部有識者の所見を踏まえ、研究成果の実用化に関する情報の開示についても検討し、本事業による成果を対外的に発信できるように努められたい。</t>
    <phoneticPr fontId="6"/>
  </si>
  <si>
    <t>研究成果のその後の実用化にも留意して、国土技術研究会での発表や個別研究開発課題評価による公表等を引き続き行い、本事業の成果の対外的な発信を進めていきたい。</t>
    <phoneticPr fontId="6"/>
  </si>
  <si>
    <t>防火・避難規定等の合理化による既存建物活用に資する技術開発</t>
    <phoneticPr fontId="6"/>
  </si>
  <si>
    <t>-</t>
    <phoneticPr fontId="6"/>
  </si>
  <si>
    <t>一者応札となっている契約については、原因の分析を行い、改善に努められたい。
アウトカム指標について、技術基準案やガイドライン案の策定数だけでなく、開発された技術が実際の政策立案の中でどの程度活用されたかを測る指標を設定できないか検討されたい。</t>
    <phoneticPr fontId="6"/>
  </si>
  <si>
    <t>一者応札となっている案件について、引き続き原因分析、改善に努める。
技術基準案やガイドラインの活用に関して、事業主体でないことから活用・引用数を調査は困難である。研究所HPで公開するものについては、閲覧数等の把握に努める。</t>
    <phoneticPr fontId="6"/>
  </si>
  <si>
    <t>大臣官房</t>
    <phoneticPr fontId="6"/>
  </si>
  <si>
    <t>国土交通省</t>
    <phoneticPr fontId="6"/>
  </si>
  <si>
    <t>関連事業欄が空欄だが、304　「i-Constrution推進検討経費」等と隣接する事業ではないか。他省庁におけるICT推進事業も含めて技術開発目標の横断的利用ができないかご検討ください。また成果指標として出来形管理要領の策定を採用しているが、ICT技術の適用による果実は、マニュアルもないわけではないが活動指標に近く、生産性の向上等も測定して成果指標とすべきではないか。</t>
    <phoneticPr fontId="6"/>
  </si>
  <si>
    <t>外部有識者の所見を踏まえ、他の関連事業との整理をされたい。また、アウトカム指標について、より適切な指標を設定できないか検討されたい。</t>
    <phoneticPr fontId="6"/>
  </si>
  <si>
    <t>「関連事業」欄に304　「i-Constrution推進検討経費」、新30-0046「ＡＩを活用した建設生産システムの高度化に関する研究」を加えた。本技術開発においては、建設分野に特化したものであり他のICT推進事業との共通の技術開発目標の設定は難しい。
本施策は、設計段階の3次元化、施工段階、維持管理段階へのICT活用を図るため、それぞれの段階について実現場における適用検証、評価を行うものである。工種、現場状況、実施主体のスキル等の条件により生産性向上効果に隔たりが大きく、それらを総合化して、本施策全体における生産性向上効果として指標化することは困難である。なお、本施策においては、それぞれの条件ごとのICT活用の適用性も含めて検証を行う予定である。</t>
    <phoneticPr fontId="6"/>
  </si>
  <si>
    <t>「新しい日本のための優先課題推進枠」50</t>
    <phoneticPr fontId="6"/>
  </si>
  <si>
    <t>ＣＬＴ等の木材の利用によって、事業目的である環境問題・森林保全・地方振興等に如何に結びつくのか明らかでない。学識経験者や関連団体の知見・経験を活用して、省内関係部局とも連携を図り、成果目標に環境問題・森林保全・地方振興等の要素を反映する（資料作成は「成果指標」というより「活動指標」に近い）ことが望ましい。</t>
    <phoneticPr fontId="6"/>
  </si>
  <si>
    <t>外部有識者の所見を踏まえ、アウトカム指標について、より適切な指標を設定できないか検討されたい。
一者応札となった契約について、原因の分析を行い、競争性の確保を図り、効率的・効果的な事業の執行に努められたい。</t>
    <phoneticPr fontId="6"/>
  </si>
  <si>
    <t>平成27年6月閣議決定「まち・ひと・しごと創生基本方針」において「建築物の木造化・木質化を推進するため、CLT等の開発・普及、公共建築物の木造化等の促進を一層強化する」と記載され、木材利用促進の施策（公共建築木材利用「公共建築物等における木材の利用の促進に関する法律」（平成22年法律第36号））により木材需要の多くを占める建築での活用、庁舎等大規模木造での活用が求められている。庁舎や病院などにおいて大規模な木造建築物の需要が高いが、４階建以上の木造や特殊建築物は耐火建築物や主要構造部を耐火構造とするなどの必要があり、実現のバリアーとなっている。そのため、これらの要求を満たすCLT等の木造とS造やRC造などの耐火部材との混構造建築物の構造設計法の整備が急務となっている。一方、CLTの他、LVL、集成材パネル等の新たな木質材料や新たな接合部が開発されてきており、バリエーションの可能性も高まっている。このような、CLT等の中層・大規模木造を可能とする木質材料を幅広く建築物に用いるため、共通のルールである構造設計法などの技術開発を国及び国総研が実施するものであって、ご指摘の森林保全等の要素を直接的な目的としたものではないため、技術開発の件数や技術資料の策定？ 件数を成果目標としている。
一者応札となっている案件について、引き続き原因分析、改善に努める。</t>
    <phoneticPr fontId="6"/>
  </si>
  <si>
    <t>関連事業記載欄が空欄だが、当省だけでもICT活用やi-Constructionのような３次元計測を応用する政策目的が類似する複数の事業がある。成果目標にガイドラインの策定件数を採用しているが、本来の目的が技術の調整連携や社会実装ということならば、ガイドラインの策定の更に先にある技術の社会的実装も成果目標としてもよいのではないか。調達における競争性の確保にも引き続きご配慮ください。</t>
    <phoneticPr fontId="6"/>
  </si>
  <si>
    <t>平成29年度で事業終了。外部有識者の所見を踏まえ、アウトカム指標について、より適切な指標を設定できないか検討されたい。</t>
    <phoneticPr fontId="6"/>
  </si>
  <si>
    <t>本事業で作成した技術基準・ガイドライン類については、国土交通省のプロジェクトである高精度測位社会プロジェクト及びバリアフリー・ナビプロジェクト(ICTを活用した歩行者移動支援の推進)と連携調整して作成してきており、成果もこれらで実際に利用されている。さらに、こうしたプロジェクト外でも、公共交通分野におけるオープンデータ推進に関連して、本プロジェクトの成果が利用されるに至っている。
本事業は平成29年度に終了したほか、その成果は公開・オープンデータ化しているので、その利用の実態を詳しく調べ上げることはできないが、本事業のフォーローアップ等を通じて、成果の利用実態把握と改善に努めていきたい。</t>
    <phoneticPr fontId="6"/>
  </si>
  <si>
    <t>成果指標としているマニュアル・ガイドラインの策定数は、「成果指標」というより「活動指標」に近い。マニュアルガイドライン等を活用して、その更に先にある本事業の目的がどのように達成されるのかを目標管理した方がよい。</t>
    <phoneticPr fontId="6"/>
  </si>
  <si>
    <t>公営住宅ストックの維持管理のいっそうの合理化や民間賃貸住宅の空き家等を活用した住宅セーフティネット機能の拡充等の国の政策目的を実現する上での技術的課題を解決するための研究開発を行い、研究成果を国の指針、施策に基づくガイドラインや告示基準等の施策に反映させることを目的とするものである。「公営住宅の維持管理コストの縮減」、「住宅確保要配慮者の入居を受け入れる賃貸住宅の登録戸数」等の成果指標は、施策そのものの成果指標であり、研究開発の成果との直接的な関連性は必ずしも明確でないことから、マニュアル・ガイドライン等の策定数を成果指標とする。</t>
    <phoneticPr fontId="6"/>
  </si>
  <si>
    <t>本省設備の機能維持のための維持費という位置づけだが、ICTの普及等社会的背景の変化を考慮して機能的陳腐化も同時に防止すべき。電話の故障件数という成果指標は今年の修繕箇所に対応したもので適切と考えるが、別途B/C等別の観点からも成果を評価してもよいのではないか。なお、電話回線等既に普及している機器の修繕の場合には他の庁舎と同時に発注することでより安く調達できるということはないか。</t>
  </si>
  <si>
    <t>外部有識者の所見を踏まえ、アウトカム指標について、より適切な指標を設定できないか検討されたい。また発注方法の検討を含め、より効果的・効率的な事業の執行が可能かどうかについても検討されたい。</t>
  </si>
  <si>
    <t>　機能的陳腐化に関しては、既に自動電話交換設備の更新発注が平成２８年度に国庫債務負担（５ヶ年）で契約をしており、収容回線の増量、ＩＰ化の対応など機能的向上も考慮して発注している。
　修繕に関して、更新が平成３２年度に完了し既設の設備と切替えを行う予定であるが、既設の設備が保守部品等を含め製造中止となっており、更新完了まで手持ちの機材で修繕を行っている状況のため、部品等を調達する修繕の発注が出来ない状態である。
　また、上記以外の修繕に関しては、別途発注（平成29年度から3ヶ年国債）している中央合同庁舎第３号館等施設管理業務（市場化テスト）で自動電話交換装置等保守も含め一括発注しており、その業務で対応している。
　成果指標に関して、別途、整備費用に対する成果を検討した。</t>
  </si>
  <si>
    <t>「新しい日本のための優先課題推進枠」35</t>
    <phoneticPr fontId="6"/>
  </si>
  <si>
    <t>　地方公共団体からの要望に対する交付金の措置率について、近年回復傾向にはあるものの、依然と低い状況であることに鑑み、優先度の高い事業・計画に対して十分な支援ができるよう、引き続き必要な改善策を検討し、対策を講じられたい。</t>
    <phoneticPr fontId="6"/>
  </si>
  <si>
    <t>真に必要な事業・計画への重点配分、事業の効率性の明確化、住民等への説明責任の向上等の諸課題に対応するため、重点配分対象の明確化、一定の線引きを行った上での費用対効果（B/C）の算出の要件化、不用率・未契約繰越率の把握・公表、整備計画の事前評価・事後評価の公表の徹底など、引き続き運用改善の取組の徹底を図る。</t>
    <phoneticPr fontId="6"/>
  </si>
  <si>
    <t>「新しい日本のための優先課題推進枠」586,315</t>
    <phoneticPr fontId="6"/>
  </si>
  <si>
    <t>　地方公共団体からの要望に対する交付金の措置率について、近年回復傾向にはあるものの、依然と低い状況であることに鑑み、優先度の高い事業・計画に対して十分な支援ができるよう、引き続き必要な改善策を検討し、対策を講じられたい。</t>
    <phoneticPr fontId="6"/>
  </si>
  <si>
    <t>真に必要な事業・計画への重点配分、事業の効率性の明確化、住民等への説明責任の向上等の諸課題に対応するため、重点配分対象の明確化、一定の線引きを行った上での費用対効果（B/C）の算出の要件化、不用率・未契約繰越率の把握・公表、整備計画の事前評価・事後評価の公表の徹底など、引き続き運用改善の取組の徹底を図る。</t>
    <phoneticPr fontId="6"/>
  </si>
  <si>
    <t>「新しい日本のための優先課題推進枠」332,627</t>
    <phoneticPr fontId="6"/>
  </si>
  <si>
    <t>官公庁施設の耐震化は喫緊の課題であり、予算制約が厳しい中での事業の目標達成に向けて、引き続き、効率的・効果的な事業執行に努められたい。</t>
    <phoneticPr fontId="6"/>
  </si>
  <si>
    <t>事業実施にあたっては、工法等の比較検討を行い、適切な手法及びコストにより実施するなど、引き続き、効率的・効果的な事業執行に努める。</t>
    <phoneticPr fontId="6"/>
  </si>
  <si>
    <t>一者応札となっている契約については、原因の分析を行い、改善に努められたい。</t>
    <rPh sb="0" eb="1">
      <t>イチ</t>
    </rPh>
    <phoneticPr fontId="6"/>
  </si>
  <si>
    <t>一者応札の要因として、入札条件等が適当か改めて検証を行い、競争性の確保に努める。</t>
    <phoneticPr fontId="6"/>
  </si>
  <si>
    <t>要求額のうち「新しい日本のための優先課題推進枠」3,921（百万円）
28年度予備費使用
3.155（百万円）</t>
    <rPh sb="37" eb="39">
      <t>ネンド</t>
    </rPh>
    <rPh sb="39" eb="42">
      <t>ヨビヒ</t>
    </rPh>
    <rPh sb="42" eb="44">
      <t>シヨウ</t>
    </rPh>
    <rPh sb="51" eb="53">
      <t>ヒャクマン</t>
    </rPh>
    <rPh sb="53" eb="54">
      <t>エン</t>
    </rPh>
    <phoneticPr fontId="6"/>
  </si>
  <si>
    <t>本事業は事前に決定されたPFIの手数料を支払うものであり，PFI手法により効率的な官庁施設の運営につながっていることから，事業の妥当性は担保されている．しかしながら，この事業の改善の方向性が思い当たらず，行政事業レビューの対象とするには違和感を感じる．</t>
    <phoneticPr fontId="6"/>
  </si>
  <si>
    <t>引き続き、事業の適正な執行に努められたい。</t>
    <phoneticPr fontId="6"/>
  </si>
  <si>
    <t>引き続き着実に業務が実施されるよう業績監視していく。</t>
    <phoneticPr fontId="6"/>
  </si>
  <si>
    <t>「まち・住まい・交通の一体的な創蓄省エネルギー化」については、すでに一定の進捗が見られることから、今後は、更なる地域の課題解決に資する低炭素化に向けて、取り組みの抜本的な見直しを検討されたい。</t>
  </si>
  <si>
    <t>これまで行ってきた「まち・住まい・交通の一体的な創蓄省エネルギー化」事業の活用状況を踏まえた上で、地域が抱える複数の課題の統合的な解決に向けた支援を推進させていく。</t>
    <phoneticPr fontId="6"/>
  </si>
  <si>
    <t>一者応札となった原因を分析し、より競争性が確保されるよう検討されたい。</t>
  </si>
  <si>
    <t>一者入札となった原因を分析し、より競争性のある発注手続きとするため、参加要件等の精査を行う。</t>
  </si>
  <si>
    <t xml:space="preserve">
・PPP/PFI促進のボトルネックを、案件が頓挫した事例も含めて正確に把握し、それに基づく施策を再度しっかりと検討すべき。
・意欲のある地方自治体のみではなく、意欲やノウハウに乏しい地方自治体におけるPPP/PFI促進方策を、地方自治体間の横連携（広域化）や事業部局の啓蒙も含めて検討すべき。
・プラットフォームにおいて、研修などの座学にとどまらず、具体の案件形成につながるよう、地方自治体の自主的な取組を促すような仕組みを盛り込むべき。
・コンサルの調査報告書の内容もよく精査・確認すべき。</t>
    <phoneticPr fontId="6"/>
  </si>
  <si>
    <t>中小規模の地方公共団体におけるＰＦＩ事業化が進んでいないことから、事業を抜本的に見直すことにより、地方公共団体のＰＦＩ事業の具体化を支援されたい。</t>
  </si>
  <si>
    <t>・支援自治体が事業化を断念した場合には、支援自治体から原因の整理・報告を求め、ボトルネックの把握・分析を行う。
・プラットフォームにおける首長意見交換会においては、PPP/PFIを進める上での課題をテーマに意見交換を行っており、今後も当該取組を継続。
・企画財政部局を通じて事務部局のプラットフォームへの参画を呼び掛け、裾野の拡大を図っているところ。また、今年度は全ブロックにおいてサウンディングを実施することにより、事業部局の更なる参画を促進。
・平成31年度予算要求において、自治体職員の育成・自治体におけるノウハウの蓄積を図ることを目的に、具体案件を有する自治体に対する有識者の長期派遣を拡充要望。
・ひな形に基づく報告書作成を徹底するとともに、受託業者名を報告書に記載した上で国土交通省HPに公表することで、比較分析可能な形で「見える化」することを担保。
・平成30年度予算より、中小規模の地方公共団体における官民連携事業のモデルを形成し、その横展開を図る「官民連携モデル形成支援」を創設。平成３１年度予算において拡充要望をし、引き続き、中小規模の地方公共団体におけるＰＦＩ事業の具体化を推進する。</t>
  </si>
  <si>
    <t>本件事業のこれまでの成果を十分に活用しつつ、維持管理分野をはじめとする建設生産システムにおけるロボットの活用を推進されたい。</t>
  </si>
  <si>
    <t>所見を踏まえ建設生産システムにおけるロボットの活用を推進する。</t>
  </si>
  <si>
    <t>国の事業として、その目的と内容は国でなければできないもので不合理ではない。これだけ国が災害等で物理的にも、その他経済的にも厳しい状況の下、厳しい財政制約の中で、どのような社会資本整備の実施を優先すべきかについて、調査をし、これを優先的且つスピーディな実施につなげることは極めて重要と思料する。その意味から、活動実績が調査1件に対して、成果目標・実績が審議会等で活用された調査件数の割合というのは合理性があるのか（これでは成果が100％になるのは当たり前）。むしろかかる調査を基に優先的実施に早期に着手しなければ、事業として意味がないため、成果目標の見直しが必要ではないか。</t>
  </si>
  <si>
    <t>今後、類似の事業を実施される際には、適切な成果目標を設定することで、事業の効果が最大限に発揮されるよう努められたい。</t>
  </si>
  <si>
    <t>本調査は元々、調査と優先的実施の関連性の評価を目的としたものではなく、社会資本整備のあり方についての基礎的分析を行い、政策立案につなげるものである。頂いた所見を踏まえ、今後、類似の調査を実施する際には、調査の効果が最大限発揮されるよう調査の質を評価するため適切な成果目標を設定することを検討する。</t>
    <phoneticPr fontId="6"/>
  </si>
  <si>
    <t>我が国のダム、港、橋梁などの土木技術等を観光資源として広く国内外に知らしめることは、海外インフラ輸出事業とも併せ、大変重要な施策となり得、我が国建設業従事者の増加にも一定程度寄与するものであり、有用な目的・事業内容と思料する。事業の目的に照らして、より地方や建設業会を巻き込む形・方法を検討しているのか、委託調査の内容の精査と、それが実際に成果に結びついているのかの検証は必要。</t>
  </si>
  <si>
    <t>インフラを観光資源として活用することの重要性は非常に高まっていることから、今回の事業内容をしっかりと検証したうえで、今後は、地域も巻き込んだ形での更なるインフラツーリズムの推進を検討されることを期待する。</t>
  </si>
  <si>
    <t>検討成果のとりまとめが平成30年度末で完了するため、予定通り終了とする。
検討成果は、インフラを観光資源として活用し、地域を巻き込んだインフラツーリズムの推進に寄与するよう努める。</t>
  </si>
  <si>
    <t>国の直轄事業だけでなく地方でもi-constructionを普及させることが重要な国の事業たり得ることは理解できる。ただ、地方や地元建設業に対して手取り足取りのいわば過保護の指導を実施するのではなく、彼らが自ら考え能動的に技術革新・IT化を図る環境づくりを整備することがこれからの課題と思われ、例えば成果目標としても、地方入札工事における新規技術提案の増加、ICT活用技術による高齢化就業者の代替事例の数など、能動的活動を促進する方向での、検討見直しをお願いしたい。</t>
  </si>
  <si>
    <t>適切な事業目標への見直しを行った上で、地方公共団体実施工事におけるi-constructionの更なる推進に強力に取り組まれたい。</t>
  </si>
  <si>
    <t>ご所見を踏まえ、直轄事業だけでなく地方自治体への普及展開を進め、普及指導の効果を把握し、課題解決へ向けた検討を行い、生産性の向上、効率的な事業執行を図り、i-Constructionのさらなる推進に取り組んでいく。</t>
    <phoneticPr fontId="6"/>
  </si>
  <si>
    <t>地方重点計画も国の事業として不合理とまでは言えないと思料。但し、地方ブロックにおけるインフラ整備計画の見えるかについても、地方自治体に対して手取り足取りのいわば過保護の先導を行うのではなく、いかに自主的・能動的にこのような計画を立て、自らがロードマップを描けるかに地方の生き残りがかかっている。そのような自主的・能動的活動が促進されるような成果目標を立てることを検討すべき。</t>
  </si>
  <si>
    <t>地方ブロックにおける社会資本整備重点計画の見える化が、地方における能動的な取組みを後押しするものとなるよう、更に検討を深められたい。</t>
  </si>
  <si>
    <t>地方ブロックにおける社会資本整備重点計画の見える化が、地方における能動的な取組みを後押しし、更なる民間投資の喚起や地方活性化に役立つよう、検討を行っていきたい。</t>
  </si>
  <si>
    <t>国が思っている以上にインフラ老朽化→メンテナンスの重要性についての理解は広まっているとの実感があるが、民間業者から見れば、新規工事よりメンテナンス事業は相対的に額が小さく、利益が確保できない点が問題だ。形式的なフォーラム開催回数や新技術の導入事例数などを活動・成果指標とすることを超えて、実施的にメンテナンス産業の育成・拡大の支障となっている点を掘り下げ、直接的に寄与するような活動指標や成果を検討して行く必要はないか。なお、全国の橋梁やトンネル等のメンテナンスにかかる事業もあったと記憶しているので、事業間での重複がないか、情報共有ができているかは逐次、検討すべき。</t>
  </si>
  <si>
    <t>適切な成果目標への見直しを検討しながら、重要性の高まっているインフラ老朽化対策に不可欠なメンテナンス産業の育成・拡大を、しっかりと進められたい。</t>
    <phoneticPr fontId="6"/>
  </si>
  <si>
    <t>今年初頭に立ち上がった地方フォーラムの状況を注視しながら、インフラ老朽化対策に不可欠なメンテナンス産業の育成・拡大について、ご所見を踏まえ、改善を検討する。</t>
    <phoneticPr fontId="6"/>
  </si>
  <si>
    <t>相手国側のニーズを的確に把握しながら、戦略的な事業遂行に努められたい。</t>
  </si>
  <si>
    <t>・これまでの事業の効果等を踏まえ、事業の対象地域・国、事業の実施体制等を見直すとともに、引き続き有識者委員会の意見を踏まえて事業を実施する。
・事業の実施等に当たって、省内関係部局等と連携し、役割分担・協力事項について協議する。</t>
  </si>
  <si>
    <t>利用者ニーズを的確に把握した上で調査を実施するとともに、事業の成果のより一層の活用に努められたい。</t>
  </si>
  <si>
    <t>地方公共団体へのヒアリングを通じて利用者ニーズを的確に把握し、成果をとりまとめるとともに、その成果が地方公共団体において幅広く活用されるよう地方公共団体の総合交通政策担当者向けに開催する連絡会議やメールマガジン等を通じて広く情報提供に務める。</t>
  </si>
  <si>
    <t>引き続き、時代の変化等に的確に対応した上で調査を実施するとともに、事業の成果のより一層の活用に努められたい。</t>
  </si>
  <si>
    <t>引き続き、時代の変化や利用者ニーズ等に的確に対応した上で調査を実施するとともに、事業の成果について、より一層の活用が図られるよう努める。</t>
  </si>
  <si>
    <t>「新しい日本のための優先課題推進枠」10百万円</t>
    <rPh sb="20" eb="23">
      <t>ヒャクマンエン</t>
    </rPh>
    <phoneticPr fontId="6"/>
  </si>
  <si>
    <t>関係機関との連携を強化するなど、利用者ニーズに沿った事業実施に努めるとともに、成果のより一層の普及に努められたい。</t>
  </si>
  <si>
    <t>事業の実施において、引き続き、関係行政機関や民間事業者等と連携を図り、利用ニーズを踏まえた検討を進めるとともに成果の普及に努める。</t>
  </si>
  <si>
    <t>「新しい日本のための優先課題推進枠」14百万円</t>
    <rPh sb="20" eb="23">
      <t>ヒャクマンエン</t>
    </rPh>
    <phoneticPr fontId="6"/>
  </si>
  <si>
    <t>これまでの事業の成果も踏まえ、本邦企業の優れた技術力を活かした案件形成につなげるため、事業の効率的、円滑な実施に努められたい。</t>
  </si>
  <si>
    <t>本邦企業の優れた技術力を活かした案件形成につなげるため、事業の効率的、円滑な実施に努める。</t>
  </si>
  <si>
    <t>｢新しい日本のための優先課題推進枠｣167百万円</t>
    <rPh sb="1" eb="2">
      <t>アタラ</t>
    </rPh>
    <rPh sb="4" eb="6">
      <t>ニホン</t>
    </rPh>
    <rPh sb="10" eb="12">
      <t>ユウセン</t>
    </rPh>
    <rPh sb="12" eb="14">
      <t>カダイ</t>
    </rPh>
    <rPh sb="14" eb="16">
      <t>スイシン</t>
    </rPh>
    <rPh sb="16" eb="17">
      <t>ワク</t>
    </rPh>
    <rPh sb="21" eb="23">
      <t>ヒャクマン</t>
    </rPh>
    <rPh sb="23" eb="24">
      <t>エン</t>
    </rPh>
    <phoneticPr fontId="6"/>
  </si>
  <si>
    <t>本事業が有効に活用されるよう、引き続き、関係機関へのわかりやすい周知に努めるべき。</t>
    <phoneticPr fontId="6"/>
  </si>
  <si>
    <t>　本事業の制度について、年間を通じて随時、省内の関係部局、関係する他省庁、地方公共団体に対し、パンフレット等を用いて説明会を実施（要望に応じて地方でも実施）する等、本事業が有効に活用されるよう関係機関への周知を引き続き行う。</t>
    <rPh sb="1" eb="2">
      <t>ホン</t>
    </rPh>
    <rPh sb="2" eb="4">
      <t>ジギョウ</t>
    </rPh>
    <rPh sb="5" eb="7">
      <t>セイド</t>
    </rPh>
    <rPh sb="12" eb="14">
      <t>ネンカン</t>
    </rPh>
    <rPh sb="15" eb="16">
      <t>ツウ</t>
    </rPh>
    <rPh sb="18" eb="20">
      <t>ズイジ</t>
    </rPh>
    <rPh sb="21" eb="23">
      <t>ショウナイ</t>
    </rPh>
    <rPh sb="24" eb="26">
      <t>カンケイ</t>
    </rPh>
    <rPh sb="26" eb="28">
      <t>ブキョク</t>
    </rPh>
    <rPh sb="29" eb="31">
      <t>カンケイ</t>
    </rPh>
    <rPh sb="33" eb="34">
      <t>タ</t>
    </rPh>
    <rPh sb="34" eb="36">
      <t>ショウチョウ</t>
    </rPh>
    <rPh sb="37" eb="39">
      <t>チホウ</t>
    </rPh>
    <rPh sb="39" eb="41">
      <t>コウキョウ</t>
    </rPh>
    <rPh sb="41" eb="43">
      <t>ダンタイ</t>
    </rPh>
    <rPh sb="44" eb="45">
      <t>タイ</t>
    </rPh>
    <rPh sb="53" eb="54">
      <t>トウ</t>
    </rPh>
    <rPh sb="55" eb="56">
      <t>モチ</t>
    </rPh>
    <rPh sb="58" eb="61">
      <t>セツメイカイ</t>
    </rPh>
    <rPh sb="62" eb="64">
      <t>ジッシ</t>
    </rPh>
    <rPh sb="65" eb="67">
      <t>ヨウボウ</t>
    </rPh>
    <rPh sb="68" eb="69">
      <t>オウ</t>
    </rPh>
    <rPh sb="71" eb="73">
      <t>チホウ</t>
    </rPh>
    <rPh sb="75" eb="77">
      <t>ジッシ</t>
    </rPh>
    <rPh sb="80" eb="81">
      <t>トウ</t>
    </rPh>
    <rPh sb="82" eb="83">
      <t>ホン</t>
    </rPh>
    <rPh sb="83" eb="85">
      <t>ジギョウ</t>
    </rPh>
    <rPh sb="86" eb="88">
      <t>ユウコウ</t>
    </rPh>
    <rPh sb="89" eb="91">
      <t>カツヨウ</t>
    </rPh>
    <rPh sb="96" eb="98">
      <t>カンケイ</t>
    </rPh>
    <rPh sb="98" eb="100">
      <t>キカン</t>
    </rPh>
    <rPh sb="102" eb="104">
      <t>シュウチ</t>
    </rPh>
    <rPh sb="105" eb="106">
      <t>ヒ</t>
    </rPh>
    <rPh sb="107" eb="108">
      <t>ツヅ</t>
    </rPh>
    <rPh sb="109" eb="110">
      <t>オコナ</t>
    </rPh>
    <phoneticPr fontId="6"/>
  </si>
  <si>
    <t>「新しい日本のための優先課題推進枠」4,032百万円</t>
    <rPh sb="1" eb="2">
      <t>アタラ</t>
    </rPh>
    <rPh sb="4" eb="6">
      <t>ニホン</t>
    </rPh>
    <rPh sb="10" eb="12">
      <t>ユウセン</t>
    </rPh>
    <rPh sb="12" eb="14">
      <t>カダイ</t>
    </rPh>
    <rPh sb="14" eb="16">
      <t>スイシン</t>
    </rPh>
    <rPh sb="16" eb="17">
      <t>ワク</t>
    </rPh>
    <phoneticPr fontId="6"/>
  </si>
  <si>
    <t>アウトカム指標の意味がわかりづらい．定住・交流人口増が目的なら，交流人口のアウトカムも設定すべきでは無いか．</t>
    <phoneticPr fontId="6"/>
  </si>
  <si>
    <t>外部有識者の指摘を踏まえ、事業成果の明確化を図るとともに、定住・交流人口の増加に向けた地域のニーズを汲み取り、他部局等とも連携し、効果的・効率的な事業となるよう努めるべき。</t>
    <phoneticPr fontId="6"/>
  </si>
  <si>
    <t>本事業は、半島地域における定住の促進等を図ることを目的とし、その成果目標として社会増減の減少幅を抑えることとしていることから本成果指標を設定しているところである。半島地域を取り出して交流人口の絶対数を把握することは困難であるが、半島地域における観光入込客数など交流人口の傾向を示す指標で代替させるなど設定の可能性を検討する。今後とも事業成果の明確化を図るとともに、定住・交流人口の増加に向けた地域のニーズを汲み取り、他部局等とも連携し、効果的・効率的な事業となるよう努める。</t>
    <phoneticPr fontId="6"/>
  </si>
  <si>
    <t>「新しい日本のための優先課題推進枠」31百万円</t>
    <phoneticPr fontId="6"/>
  </si>
  <si>
    <t>小さな拠点及びふるさと集落生活圏の形成推進をハード面だけではなく、「小さな拠点」の運営等の持続可能性も考慮した事業展開を図るべき。</t>
    <phoneticPr fontId="6"/>
  </si>
  <si>
    <t>「小さな拠点」等の形成を促進するため、運営等の持続可能性を考慮して事業を採択しており、今後の事業実施に際しても同様に運営等の持続可能性を考慮して事業を採択するなど取組を進める。</t>
    <phoneticPr fontId="6"/>
  </si>
  <si>
    <t>「新しい日本のための優先課題推進枠」45百万円</t>
    <phoneticPr fontId="6"/>
  </si>
  <si>
    <t>除雪作業の潜在的な危険性や共助等による除雪体制の整備の必要性について、他府省とも連携した周知徹底等を図るべき。</t>
    <phoneticPr fontId="6"/>
  </si>
  <si>
    <t>除雪作業の潜在的な危険性や共助等による除雪体制の整備の必要性について、これまでも他府省と連携して事業を進めているが、さらにその危険性・必要性について周知徹底等の強化を図る。</t>
    <phoneticPr fontId="6"/>
  </si>
  <si>
    <t>平成29年度をもって終了している。</t>
    <phoneticPr fontId="6"/>
  </si>
  <si>
    <t>本事業のこれまでの成果を適切に活用し、今後の国土政策の発展に務める。</t>
    <phoneticPr fontId="6"/>
  </si>
  <si>
    <t>アウトカムの目標値がなぜ100万件なのか不明．達成可能な目標を設定しているかのように見えない説明が必要．アウトプットも同様に留意されたい．</t>
    <phoneticPr fontId="6"/>
  </si>
  <si>
    <t>外部有識者の指摘を踏まえ、事業成果の明確化を図るとともに、引き続き、都道府県・国民のニーズを的確に反映できるよう、システムの改善に努めるべき。</t>
    <phoneticPr fontId="6"/>
  </si>
  <si>
    <t>アウトカムの目標値100万件は、平成20年代初頭のアクセス件数の傾向から設定されたもの。情報化が進み、最近はアクセス件数も増えてきていることから、最終年度の目標値を120万件としたい。そのために、平成29年度予算で耐用年数を迎えたサーバ交換に係る費用、平成30年度予算でソフトウェア更新に係る費用を要求し、システムの安定運用や信頼性確保、Webの表示速度向上など、システム使用環境改善に取り組んでいる。
アウトプットは、都道府県からの申請に基づき実施される数値であり、過去５年間の傾向から下回ることのない、標準的な件数として見込んでいる。</t>
    <rPh sb="8" eb="9">
      <t>アタイ</t>
    </rPh>
    <rPh sb="13" eb="14">
      <t>ケン</t>
    </rPh>
    <rPh sb="16" eb="18">
      <t>ヘイセイ</t>
    </rPh>
    <rPh sb="48" eb="49">
      <t>スス</t>
    </rPh>
    <rPh sb="51" eb="53">
      <t>サイキン</t>
    </rPh>
    <rPh sb="73" eb="75">
      <t>サイシュウ</t>
    </rPh>
    <rPh sb="75" eb="77">
      <t>ネンド</t>
    </rPh>
    <rPh sb="104" eb="106">
      <t>ヨサン</t>
    </rPh>
    <rPh sb="132" eb="134">
      <t>ヨサン</t>
    </rPh>
    <rPh sb="163" eb="166">
      <t>シンライセイ</t>
    </rPh>
    <rPh sb="166" eb="168">
      <t>カクホ</t>
    </rPh>
    <rPh sb="210" eb="214">
      <t>トドウフケン</t>
    </rPh>
    <rPh sb="217" eb="219">
      <t>シンセイ</t>
    </rPh>
    <rPh sb="220" eb="221">
      <t>モト</t>
    </rPh>
    <rPh sb="223" eb="225">
      <t>ジッシ</t>
    </rPh>
    <rPh sb="228" eb="230">
      <t>スウチ</t>
    </rPh>
    <rPh sb="234" eb="236">
      <t>カコ</t>
    </rPh>
    <rPh sb="240" eb="242">
      <t>ケイコウ</t>
    </rPh>
    <rPh sb="244" eb="246">
      <t>シタマワ</t>
    </rPh>
    <rPh sb="253" eb="256">
      <t>ヒョウジュンテキ</t>
    </rPh>
    <rPh sb="257" eb="259">
      <t>ケンスウ</t>
    </rPh>
    <rPh sb="262" eb="264">
      <t>ミコ</t>
    </rPh>
    <phoneticPr fontId="9"/>
  </si>
  <si>
    <t>調査成果の更なる利用促進のために、よりわかりやすい提示手法の開発などを検討すべき。</t>
    <rPh sb="0" eb="2">
      <t>チョウサ</t>
    </rPh>
    <rPh sb="2" eb="4">
      <t>セイカ</t>
    </rPh>
    <rPh sb="5" eb="6">
      <t>サラ</t>
    </rPh>
    <rPh sb="8" eb="10">
      <t>リヨウ</t>
    </rPh>
    <rPh sb="10" eb="12">
      <t>ソクシン</t>
    </rPh>
    <rPh sb="25" eb="27">
      <t>テイジ</t>
    </rPh>
    <rPh sb="27" eb="29">
      <t>シュホウ</t>
    </rPh>
    <rPh sb="30" eb="32">
      <t>カイハツ</t>
    </rPh>
    <rPh sb="35" eb="37">
      <t>ケントウ</t>
    </rPh>
    <phoneticPr fontId="6"/>
  </si>
  <si>
    <t>調査成果の利活用促進のため、WebGIS等を活用したよりわかりやすい提示手法を検討する。</t>
    <rPh sb="0" eb="2">
      <t>チョウサ</t>
    </rPh>
    <rPh sb="2" eb="4">
      <t>セイカ</t>
    </rPh>
    <rPh sb="5" eb="8">
      <t>リカツヨウ</t>
    </rPh>
    <rPh sb="8" eb="10">
      <t>ソクシン</t>
    </rPh>
    <rPh sb="20" eb="21">
      <t>トウ</t>
    </rPh>
    <rPh sb="22" eb="24">
      <t>カツヨウ</t>
    </rPh>
    <rPh sb="34" eb="36">
      <t>テイジ</t>
    </rPh>
    <rPh sb="36" eb="38">
      <t>シュホウ</t>
    </rPh>
    <rPh sb="39" eb="41">
      <t>ケントウ</t>
    </rPh>
    <phoneticPr fontId="6"/>
  </si>
  <si>
    <t>不用率の改善に向けた取組を更に進めると同時に、地域活性化の観点も踏まえて、ストック効果の高い事業への重点化等を検討すべき。</t>
    <phoneticPr fontId="6"/>
  </si>
  <si>
    <t>本事業制度について、有効に活用されるよう、年間を通じて随時、地方公共団体、省内の関係部局、その他関連団体等に対し、パンフレット等を用いて説明会を実施する。また、地域の活性化に寄与できるよう、広域的な観光拠点・交流拠点の促進に係る事業など民間投資誘発効果の高い事業への重点支援を行う。</t>
    <phoneticPr fontId="6"/>
  </si>
  <si>
    <t>「新しい日本のための優先課題推進枠」98百万円</t>
    <phoneticPr fontId="6"/>
  </si>
  <si>
    <t>フォーラムをより効果的なものとするため、フォーラムと研究会の連動や開催結果の他地域などへの横展開等を検討すべき。</t>
    <phoneticPr fontId="6"/>
  </si>
  <si>
    <t>過去に各自治体が開催したフォーラムについては、交流会の議題に応じて、議論が活性化すると見込まれるものを積極的に紹介する。また、フォーラムについては、すでに各自治体に対して過去の開催テーマを情報提供しているところであるが、自治体からの求めに応じて、議論の内容や結果を提供する。</t>
    <phoneticPr fontId="6"/>
  </si>
  <si>
    <t>国土形成計画が掲げる「対流促進型国土」の形成状況を的確に把握するため、国土審議会計画推進部会等を通じて、有識者の意見も聴取しながら、既存の各種指標のみならず、新たな指標・把握手法やモニタリング結果をよりわかりやすく提示するための手法の開発等を行い、活動指標等について見直すべきである。</t>
    <phoneticPr fontId="6"/>
  </si>
  <si>
    <t>国土形成計画が掲げる「対流促進型国土」の形成状況を的確に把握するため、国土審議会計画推進部会等を通じて、有識者の意見も聴取しながら、既存の各種指標のみならず、新たな指標・把握手法やモニタリング結果をよりわかりやすく提示するための手法の開発等を行い、活動指標等について見直すべく、モニタリングの調査検討内容について精査し、より効率的・効果的な調査・検討を行う。</t>
    <phoneticPr fontId="6"/>
  </si>
  <si>
    <t>引き続き、国土審議会計画推進部会等の調査審議状況を踏まえ、調査検討内容を精査し、見直しを的確に行うとともに、調査結果の対外的な発信について検討すべき。</t>
    <phoneticPr fontId="6"/>
  </si>
  <si>
    <t>新たな国土形成計画の着実な推進に資するため、国土審議会計画推進部会等の調査審議状況を踏まえ、調査の実施にあたっては適切なテーマ設定等を行い、より効率的・効果的な調査・検討を行うとともに、調査結果が活用された国土審議会計画推進部会等の議論の内容をホームページ等で積極的に公開していく。</t>
    <phoneticPr fontId="6"/>
  </si>
  <si>
    <t>国土数値情報の利活用を促進するために、他の主体が整備したデータの収集や国土交通省HP以外での公開等についても検討すべきである。</t>
    <rPh sb="0" eb="2">
      <t>コクド</t>
    </rPh>
    <rPh sb="2" eb="4">
      <t>スウチ</t>
    </rPh>
    <rPh sb="4" eb="6">
      <t>ジョウホウ</t>
    </rPh>
    <rPh sb="7" eb="10">
      <t>リカツヨウ</t>
    </rPh>
    <rPh sb="11" eb="13">
      <t>ソクシン</t>
    </rPh>
    <rPh sb="19" eb="20">
      <t>ホカ</t>
    </rPh>
    <rPh sb="21" eb="23">
      <t>シュタイ</t>
    </rPh>
    <rPh sb="24" eb="26">
      <t>セイビ</t>
    </rPh>
    <rPh sb="32" eb="34">
      <t>シュウシュウ</t>
    </rPh>
    <rPh sb="35" eb="37">
      <t>コクド</t>
    </rPh>
    <rPh sb="37" eb="40">
      <t>コウツウショウ</t>
    </rPh>
    <rPh sb="42" eb="44">
      <t>イガイ</t>
    </rPh>
    <rPh sb="46" eb="48">
      <t>コウカイ</t>
    </rPh>
    <rPh sb="48" eb="49">
      <t>トウ</t>
    </rPh>
    <rPh sb="54" eb="56">
      <t>ケントウ</t>
    </rPh>
    <phoneticPr fontId="6"/>
  </si>
  <si>
    <t>データ公開のあり方と主体については、一層の利活用の促進に向け、様々な手法を検討していきたい。</t>
    <rPh sb="3" eb="5">
      <t>コウカイ</t>
    </rPh>
    <rPh sb="8" eb="9">
      <t>カタ</t>
    </rPh>
    <rPh sb="10" eb="12">
      <t>シュタイ</t>
    </rPh>
    <rPh sb="18" eb="20">
      <t>イッソウ</t>
    </rPh>
    <rPh sb="21" eb="24">
      <t>リカツヨウ</t>
    </rPh>
    <rPh sb="25" eb="27">
      <t>ソクシン</t>
    </rPh>
    <rPh sb="28" eb="29">
      <t>ム</t>
    </rPh>
    <rPh sb="31" eb="33">
      <t>サマザマ</t>
    </rPh>
    <rPh sb="34" eb="36">
      <t>シュホウ</t>
    </rPh>
    <rPh sb="37" eb="39">
      <t>ケントウ</t>
    </rPh>
    <phoneticPr fontId="6"/>
  </si>
  <si>
    <t>「新しい日本のための優先課題推進枠」30百万円</t>
    <phoneticPr fontId="6"/>
  </si>
  <si>
    <t>アウトカムのダウンロード件数増は評価できる。一方でH28、H29はなぜ実績値と目標値が同じなのか？（偶然かもしれないが）アウトプットの200万レコードという目標数値の妥当性を説明できるようにしていただきたい。</t>
    <rPh sb="12" eb="14">
      <t>ケンスウ</t>
    </rPh>
    <rPh sb="14" eb="15">
      <t>ゾウ</t>
    </rPh>
    <rPh sb="16" eb="18">
      <t>ヒョウカ</t>
    </rPh>
    <rPh sb="22" eb="24">
      <t>イッポウ</t>
    </rPh>
    <rPh sb="35" eb="38">
      <t>ジッセキチ</t>
    </rPh>
    <rPh sb="39" eb="42">
      <t>モクヒョウチ</t>
    </rPh>
    <rPh sb="43" eb="44">
      <t>オナ</t>
    </rPh>
    <rPh sb="50" eb="52">
      <t>グウゼン</t>
    </rPh>
    <rPh sb="70" eb="71">
      <t>マン</t>
    </rPh>
    <rPh sb="78" eb="80">
      <t>モクヒョウ</t>
    </rPh>
    <rPh sb="80" eb="82">
      <t>スウチ</t>
    </rPh>
    <rPh sb="83" eb="86">
      <t>ダトウセイ</t>
    </rPh>
    <rPh sb="87" eb="89">
      <t>セツメイ</t>
    </rPh>
    <phoneticPr fontId="6"/>
  </si>
  <si>
    <t>外部有識者の指摘を踏まえ、成果目標・活動指標の妥当性を明確化するとともに、引き続き、整理する情報の精査や情報提供手段の多様化等に努めるべき。</t>
    <rPh sb="0" eb="2">
      <t>ガイブ</t>
    </rPh>
    <rPh sb="2" eb="5">
      <t>ユウシキシャ</t>
    </rPh>
    <rPh sb="6" eb="8">
      <t>シテキ</t>
    </rPh>
    <rPh sb="9" eb="10">
      <t>フ</t>
    </rPh>
    <rPh sb="13" eb="15">
      <t>セイカ</t>
    </rPh>
    <rPh sb="15" eb="17">
      <t>モクヒョウ</t>
    </rPh>
    <rPh sb="18" eb="20">
      <t>カツドウ</t>
    </rPh>
    <rPh sb="20" eb="22">
      <t>シヒョウ</t>
    </rPh>
    <rPh sb="23" eb="26">
      <t>ダトウセイ</t>
    </rPh>
    <rPh sb="27" eb="30">
      <t>メイカクカ</t>
    </rPh>
    <rPh sb="37" eb="38">
      <t>ヒ</t>
    </rPh>
    <rPh sb="39" eb="40">
      <t>ツヅ</t>
    </rPh>
    <rPh sb="42" eb="44">
      <t>セイリ</t>
    </rPh>
    <rPh sb="46" eb="48">
      <t>ジョウホウ</t>
    </rPh>
    <rPh sb="49" eb="51">
      <t>セイサ</t>
    </rPh>
    <rPh sb="52" eb="54">
      <t>ジョウホウ</t>
    </rPh>
    <rPh sb="54" eb="56">
      <t>テイキョウ</t>
    </rPh>
    <rPh sb="56" eb="58">
      <t>シュダン</t>
    </rPh>
    <rPh sb="59" eb="62">
      <t>タヨウカ</t>
    </rPh>
    <rPh sb="62" eb="63">
      <t>トウ</t>
    </rPh>
    <rPh sb="64" eb="65">
      <t>ツト</t>
    </rPh>
    <phoneticPr fontId="6"/>
  </si>
  <si>
    <t>ダウンロード件数は適切な目標値となるよう設定したところ、偶然実績値が目標値と同じとなったが、目標値を上回るような引き続き努力していく。
アウトプットの200万レコードについては、最新の地域別・産業別の各種経済指標・統計等のデータベースへの登録数として、日本経済のマクロ分析に活用し、職員が実施する国土政策の企画・立案業務を支援するための目標数値としている。データ整備に当たっては、引き続き、利用者ニーズの高いものに重点化し、システムの利活用を拡大させる。</t>
    <rPh sb="6" eb="8">
      <t>ケンスウ</t>
    </rPh>
    <rPh sb="9" eb="11">
      <t>テキセツ</t>
    </rPh>
    <rPh sb="12" eb="14">
      <t>モクヒョウ</t>
    </rPh>
    <rPh sb="14" eb="15">
      <t>チ</t>
    </rPh>
    <rPh sb="20" eb="22">
      <t>セッテイ</t>
    </rPh>
    <rPh sb="28" eb="30">
      <t>グウゼン</t>
    </rPh>
    <rPh sb="30" eb="33">
      <t>ジッセキチ</t>
    </rPh>
    <rPh sb="34" eb="36">
      <t>モクヒョウ</t>
    </rPh>
    <rPh sb="36" eb="37">
      <t>チ</t>
    </rPh>
    <rPh sb="38" eb="39">
      <t>オナ</t>
    </rPh>
    <rPh sb="46" eb="49">
      <t>モクヒョウチ</t>
    </rPh>
    <rPh sb="50" eb="52">
      <t>ウワマワ</t>
    </rPh>
    <rPh sb="56" eb="57">
      <t>ヒ</t>
    </rPh>
    <rPh sb="58" eb="59">
      <t>ツヅ</t>
    </rPh>
    <rPh sb="60" eb="62">
      <t>ドリョク</t>
    </rPh>
    <rPh sb="78" eb="79">
      <t>マン</t>
    </rPh>
    <rPh sb="89" eb="91">
      <t>サイシン</t>
    </rPh>
    <rPh sb="92" eb="94">
      <t>チイキ</t>
    </rPh>
    <rPh sb="94" eb="95">
      <t>ベツ</t>
    </rPh>
    <rPh sb="96" eb="98">
      <t>サンギョウ</t>
    </rPh>
    <rPh sb="98" eb="99">
      <t>ベツ</t>
    </rPh>
    <rPh sb="100" eb="102">
      <t>カクシュ</t>
    </rPh>
    <rPh sb="102" eb="104">
      <t>ケイザイ</t>
    </rPh>
    <rPh sb="104" eb="106">
      <t>シヒョウ</t>
    </rPh>
    <rPh sb="107" eb="109">
      <t>トウケイ</t>
    </rPh>
    <rPh sb="109" eb="110">
      <t>トウ</t>
    </rPh>
    <rPh sb="119" eb="121">
      <t>トウロク</t>
    </rPh>
    <rPh sb="121" eb="122">
      <t>スウ</t>
    </rPh>
    <rPh sb="126" eb="128">
      <t>ニホン</t>
    </rPh>
    <rPh sb="128" eb="130">
      <t>ケイザイ</t>
    </rPh>
    <rPh sb="134" eb="136">
      <t>ブンセキ</t>
    </rPh>
    <rPh sb="137" eb="139">
      <t>カツヨウ</t>
    </rPh>
    <rPh sb="141" eb="143">
      <t>ショクイン</t>
    </rPh>
    <rPh sb="144" eb="146">
      <t>ジッシ</t>
    </rPh>
    <rPh sb="148" eb="150">
      <t>コクド</t>
    </rPh>
    <rPh sb="150" eb="152">
      <t>セイサク</t>
    </rPh>
    <rPh sb="153" eb="155">
      <t>キカク</t>
    </rPh>
    <rPh sb="156" eb="158">
      <t>リツアン</t>
    </rPh>
    <rPh sb="158" eb="160">
      <t>ギョウム</t>
    </rPh>
    <rPh sb="161" eb="163">
      <t>シエン</t>
    </rPh>
    <rPh sb="168" eb="170">
      <t>モクヒョウ</t>
    </rPh>
    <rPh sb="170" eb="172">
      <t>スウチ</t>
    </rPh>
    <rPh sb="181" eb="183">
      <t>セイビ</t>
    </rPh>
    <rPh sb="184" eb="185">
      <t>ア</t>
    </rPh>
    <rPh sb="190" eb="191">
      <t>ヒ</t>
    </rPh>
    <rPh sb="192" eb="193">
      <t>ツヅ</t>
    </rPh>
    <rPh sb="195" eb="198">
      <t>リヨウシャ</t>
    </rPh>
    <rPh sb="202" eb="203">
      <t>タカ</t>
    </rPh>
    <rPh sb="207" eb="210">
      <t>ジュウテンカ</t>
    </rPh>
    <rPh sb="217" eb="220">
      <t>リカツヨウ</t>
    </rPh>
    <rPh sb="221" eb="223">
      <t>カクダイ</t>
    </rPh>
    <phoneticPr fontId="6"/>
  </si>
  <si>
    <t>過去の調査実績や有識者インタビュー等の蓄積を活用するとともに、国会等の移転ホームページによる情報提供だけではなく、フェイスブック等ＳＮＳの活用についても検討し、事業内容の見直しを図るべき。</t>
    <phoneticPr fontId="6"/>
  </si>
  <si>
    <t>国会等の移転ホームページ更新による情報発信のみならず、希望者等へＷｅｂニューズレター最新号の掲載連絡を行うなど、積極的な周知に努める。なお、平成30年度以降は、これまで実施してきた調査の活用、職員による有識者等へのヒアリングや文献調査等を実施し、国会等の移転ホームページ等を通じて情報提供することとしており、外部への業務委託を伴う予算計上は行っていない。</t>
  </si>
  <si>
    <t>調査報告書の配布先・配布方法等を含め企業立地の一層の促進につながるよう事業内容を見直すべき。</t>
    <phoneticPr fontId="6"/>
  </si>
  <si>
    <t>本調査が有効に活用され同地区への企業立地が促進するよう、これまで、むつ小川原開発関係者のニーズも踏まえて調査内容を選定してきた。今後はさらに、既存の立地企業等と連携し、関連企業の立地を目指した調査内容を検討する。また、その検討結果等を活用して同地区の優位性を整理、村、県等に提示し、村、県等の企業誘致に活用していただく。</t>
    <phoneticPr fontId="6"/>
  </si>
  <si>
    <t>拠出先による事業が政策目的に合致するとともに、我が国企業の海外進出にも資するよう、引き続き、拠出先との密接な連絡及び調整に努めるべき。</t>
    <phoneticPr fontId="6"/>
  </si>
  <si>
    <t>当該事業が当局の政策目的とより合致したものとなるよう、事業の検討や実施にあたり、拠出先とより一層の緊密な連携及び調整を行う。また、関係する国際会議等への積極的な参加等を通じ、先進的な政策等の情報収集や蓄積、人的ネットワーク等を通じた政策提言を獲得し、我が国の国土・地域政策形成へ還元するとともに、国際貢献へ向けた政策形成への活用を図る。</t>
    <rPh sb="65" eb="67">
      <t>カンケイ</t>
    </rPh>
    <phoneticPr fontId="6"/>
  </si>
  <si>
    <t>アジア各国等の参加するプラットフォームの構築及び展開にあたって、我が国のインフラシステムの海外展開の促進につながるよう、相手国のニーズ・政策の方向性等の的確かつ迅速な把握、国内関係者間の情報共有の方策等を検討すべきである。</t>
    <phoneticPr fontId="6"/>
  </si>
  <si>
    <t>アジア各国等が抱える国土政策上の課題、支援ニーズの調査・分析、我が国の支援方策の検討等を重点的に実施し、我が国の国土政策の海外展開を積極的に推進する。こうした取組を通じて、将来的には、国土・地域計画等、「最上流」の段階から、相手国の計画策定・見直しに積極的に関与していくことで、「質の高いインフラ」の海外展開にもつなげていく。併せて、関係者間のネットワークの強化を図るなど、プラットフォームへより多くの関係主体の参加を促す取組を進める。</t>
    <rPh sb="3" eb="5">
      <t>カッコク</t>
    </rPh>
    <rPh sb="167" eb="169">
      <t>カンケイ</t>
    </rPh>
    <rPh sb="169" eb="170">
      <t>シャ</t>
    </rPh>
    <rPh sb="170" eb="171">
      <t>カン</t>
    </rPh>
    <rPh sb="179" eb="181">
      <t>キョウカ</t>
    </rPh>
    <rPh sb="182" eb="183">
      <t>ハカ</t>
    </rPh>
    <rPh sb="198" eb="199">
      <t>オオ</t>
    </rPh>
    <rPh sb="201" eb="203">
      <t>カンケイ</t>
    </rPh>
    <rPh sb="203" eb="205">
      <t>シュタイ</t>
    </rPh>
    <rPh sb="211" eb="213">
      <t>トリクミ</t>
    </rPh>
    <rPh sb="214" eb="215">
      <t>スス</t>
    </rPh>
    <phoneticPr fontId="6"/>
  </si>
  <si>
    <t>「新しい日本のための優先課題推進枠」22百万円</t>
    <rPh sb="1" eb="2">
      <t>アタラ</t>
    </rPh>
    <rPh sb="4" eb="6">
      <t>ニホン</t>
    </rPh>
    <rPh sb="10" eb="12">
      <t>ユウセン</t>
    </rPh>
    <rPh sb="12" eb="14">
      <t>カダイ</t>
    </rPh>
    <rPh sb="14" eb="16">
      <t>スイシン</t>
    </rPh>
    <rPh sb="16" eb="17">
      <t>ワク</t>
    </rPh>
    <phoneticPr fontId="6"/>
  </si>
  <si>
    <t>予定通り終了している。</t>
    <rPh sb="0" eb="2">
      <t>ヨテイ</t>
    </rPh>
    <rPh sb="2" eb="3">
      <t>ドオ</t>
    </rPh>
    <rPh sb="4" eb="6">
      <t>シュウリョウ</t>
    </rPh>
    <phoneticPr fontId="6"/>
  </si>
  <si>
    <t>本事業のこれまでの成果を適切に活用し、今後の国土政策の発展に努める。</t>
    <rPh sb="30" eb="31">
      <t>ツト</t>
    </rPh>
    <phoneticPr fontId="6"/>
  </si>
  <si>
    <t>事業目的は妥当で適切である．アウトカムは三年後で無いと評価が難しい，にもかかわらずなぜこの事業がH30の行政事業レビューの対象となったのか疑問である．</t>
    <phoneticPr fontId="6"/>
  </si>
  <si>
    <t>各地方整備局との情報共有・意見交換、他のプロジェクトにも応用が可能な推進方策の横展開等により、地域が主体となった各プロジェクトの自立運営が実現するよう努めるべき。</t>
    <phoneticPr fontId="6"/>
  </si>
  <si>
    <t>プロジェクトの自立運営に向け、本省・各地方整備局間でさらに具体的かつきめ細やかな情報共有・意見交換を行い、推進方策の横展開を図っていく。</t>
    <phoneticPr fontId="6"/>
  </si>
  <si>
    <t>「新しい日本のための優先課題推進枠」37百万円</t>
    <rPh sb="1" eb="2">
      <t>アタラ</t>
    </rPh>
    <rPh sb="4" eb="6">
      <t>ニホン</t>
    </rPh>
    <rPh sb="10" eb="12">
      <t>ユウセン</t>
    </rPh>
    <rPh sb="12" eb="14">
      <t>カダイ</t>
    </rPh>
    <rPh sb="14" eb="16">
      <t>スイシン</t>
    </rPh>
    <rPh sb="16" eb="17">
      <t>ワク</t>
    </rPh>
    <phoneticPr fontId="6"/>
  </si>
  <si>
    <t>G空間情報センターの付加価値の創出、インターフェイスの改善等を含め、その自立的な運営の実現に向けた方策を検討すべきである。</t>
    <rPh sb="1" eb="3">
      <t>クウカン</t>
    </rPh>
    <rPh sb="3" eb="5">
      <t>ジョウホウ</t>
    </rPh>
    <rPh sb="10" eb="12">
      <t>フカ</t>
    </rPh>
    <rPh sb="12" eb="14">
      <t>カチ</t>
    </rPh>
    <rPh sb="15" eb="17">
      <t>ソウシュツ</t>
    </rPh>
    <rPh sb="27" eb="29">
      <t>カイゼン</t>
    </rPh>
    <rPh sb="29" eb="30">
      <t>トウ</t>
    </rPh>
    <rPh sb="31" eb="32">
      <t>フク</t>
    </rPh>
    <rPh sb="36" eb="38">
      <t>ジリツ</t>
    </rPh>
    <rPh sb="38" eb="39">
      <t>テキ</t>
    </rPh>
    <rPh sb="40" eb="42">
      <t>ウンエイ</t>
    </rPh>
    <rPh sb="43" eb="45">
      <t>ジツゲン</t>
    </rPh>
    <rPh sb="46" eb="47">
      <t>ム</t>
    </rPh>
    <rPh sb="49" eb="51">
      <t>ホウサク</t>
    </rPh>
    <rPh sb="52" eb="54">
      <t>ケントウ</t>
    </rPh>
    <phoneticPr fontId="6"/>
  </si>
  <si>
    <t>G空間情報センターにおいて付加価値の創出ができるよう、執行等について改善を行った。また、概算要求においては、自立的な運営の実現に向けた方策について反映できるよう検討した。</t>
    <rPh sb="1" eb="3">
      <t>クウカン</t>
    </rPh>
    <rPh sb="3" eb="5">
      <t>ジョウホウ</t>
    </rPh>
    <rPh sb="13" eb="15">
      <t>フカ</t>
    </rPh>
    <rPh sb="15" eb="17">
      <t>カチ</t>
    </rPh>
    <rPh sb="18" eb="20">
      <t>ソウシュツ</t>
    </rPh>
    <rPh sb="27" eb="29">
      <t>シッコウ</t>
    </rPh>
    <rPh sb="29" eb="30">
      <t>トウ</t>
    </rPh>
    <rPh sb="34" eb="36">
      <t>カイゼン</t>
    </rPh>
    <rPh sb="37" eb="38">
      <t>オコナ</t>
    </rPh>
    <rPh sb="44" eb="46">
      <t>ガイサン</t>
    </rPh>
    <rPh sb="46" eb="48">
      <t>ヨウキュウ</t>
    </rPh>
    <rPh sb="54" eb="57">
      <t>ジリツテキ</t>
    </rPh>
    <rPh sb="58" eb="60">
      <t>ウンエイ</t>
    </rPh>
    <rPh sb="61" eb="63">
      <t>ジツゲン</t>
    </rPh>
    <rPh sb="64" eb="65">
      <t>ム</t>
    </rPh>
    <rPh sb="67" eb="69">
      <t>ホウサク</t>
    </rPh>
    <rPh sb="73" eb="75">
      <t>ハンエイ</t>
    </rPh>
    <rPh sb="80" eb="82">
      <t>ケントウ</t>
    </rPh>
    <phoneticPr fontId="6"/>
  </si>
  <si>
    <t>民間企業による位置参照情報の利活用につながるよう、利便性の向上・普及方策について検討すべき。</t>
    <rPh sb="0" eb="2">
      <t>ミンカン</t>
    </rPh>
    <rPh sb="2" eb="4">
      <t>キギョウ</t>
    </rPh>
    <rPh sb="7" eb="9">
      <t>イチ</t>
    </rPh>
    <rPh sb="9" eb="11">
      <t>サンショウ</t>
    </rPh>
    <rPh sb="11" eb="13">
      <t>ジョウホウ</t>
    </rPh>
    <rPh sb="14" eb="17">
      <t>リカツヨウ</t>
    </rPh>
    <rPh sb="25" eb="28">
      <t>リベンセイ</t>
    </rPh>
    <rPh sb="29" eb="31">
      <t>コウジョウ</t>
    </rPh>
    <rPh sb="32" eb="34">
      <t>フキュウ</t>
    </rPh>
    <rPh sb="34" eb="36">
      <t>ホウサク</t>
    </rPh>
    <rPh sb="40" eb="42">
      <t>ケントウ</t>
    </rPh>
    <phoneticPr fontId="6"/>
  </si>
  <si>
    <t>H31年度より国土数値情報の整備と統合して実施し、データダウンロードサイトの見直しや利用約款の見直し等、利用者の利便性につながる改善を検討していく。</t>
    <rPh sb="3" eb="5">
      <t>ネンド</t>
    </rPh>
    <rPh sb="7" eb="9">
      <t>コクド</t>
    </rPh>
    <rPh sb="38" eb="40">
      <t>ミナオ</t>
    </rPh>
    <rPh sb="42" eb="44">
      <t>リヨウ</t>
    </rPh>
    <rPh sb="44" eb="46">
      <t>ヤッカン</t>
    </rPh>
    <rPh sb="47" eb="49">
      <t>ミナオ</t>
    </rPh>
    <rPh sb="50" eb="51">
      <t>トウ</t>
    </rPh>
    <rPh sb="52" eb="55">
      <t>リヨウシャ</t>
    </rPh>
    <rPh sb="56" eb="59">
      <t>リベンセイ</t>
    </rPh>
    <rPh sb="64" eb="66">
      <t>カイゼン</t>
    </rPh>
    <rPh sb="67" eb="69">
      <t>ケントウ</t>
    </rPh>
    <phoneticPr fontId="6"/>
  </si>
  <si>
    <t>引き続き、産官学が連携して、事業の効率的・効果的な実施に努めるべき。</t>
    <rPh sb="0" eb="1">
      <t>ヒ</t>
    </rPh>
    <rPh sb="2" eb="3">
      <t>ツヅ</t>
    </rPh>
    <rPh sb="5" eb="8">
      <t>サンカンガク</t>
    </rPh>
    <rPh sb="9" eb="11">
      <t>レンケイ</t>
    </rPh>
    <rPh sb="14" eb="16">
      <t>ジギョウ</t>
    </rPh>
    <rPh sb="17" eb="20">
      <t>コウリツテキ</t>
    </rPh>
    <rPh sb="21" eb="24">
      <t>コウカテキ</t>
    </rPh>
    <rPh sb="25" eb="27">
      <t>ジッシ</t>
    </rPh>
    <rPh sb="28" eb="29">
      <t>ツト</t>
    </rPh>
    <phoneticPr fontId="6"/>
  </si>
  <si>
    <t>実証実験等の実施にあたり、施設管理者やサービス事業者等と連携し、より効果的・効率的な事業の実施を図る。</t>
    <rPh sb="0" eb="2">
      <t>ジッショウ</t>
    </rPh>
    <rPh sb="2" eb="4">
      <t>ジッケン</t>
    </rPh>
    <rPh sb="4" eb="5">
      <t>トウ</t>
    </rPh>
    <rPh sb="6" eb="8">
      <t>ジッシ</t>
    </rPh>
    <rPh sb="13" eb="15">
      <t>シセツ</t>
    </rPh>
    <rPh sb="15" eb="18">
      <t>カンリシャ</t>
    </rPh>
    <rPh sb="23" eb="26">
      <t>ジギョウシャ</t>
    </rPh>
    <rPh sb="26" eb="27">
      <t>トウ</t>
    </rPh>
    <rPh sb="28" eb="30">
      <t>レンケイ</t>
    </rPh>
    <rPh sb="34" eb="37">
      <t>コウカテキ</t>
    </rPh>
    <rPh sb="38" eb="41">
      <t>コウリツテキ</t>
    </rPh>
    <rPh sb="42" eb="44">
      <t>ジギョウ</t>
    </rPh>
    <rPh sb="45" eb="47">
      <t>ジッシ</t>
    </rPh>
    <rPh sb="48" eb="49">
      <t>ハカ</t>
    </rPh>
    <phoneticPr fontId="6"/>
  </si>
  <si>
    <t>「新しい日本のための優先課題推進枠」46百万円</t>
    <rPh sb="1" eb="2">
      <t>アタラ</t>
    </rPh>
    <rPh sb="4" eb="6">
      <t>ニホン</t>
    </rPh>
    <rPh sb="10" eb="12">
      <t>ユウセン</t>
    </rPh>
    <rPh sb="12" eb="14">
      <t>カダイ</t>
    </rPh>
    <rPh sb="14" eb="16">
      <t>スイシン</t>
    </rPh>
    <rPh sb="16" eb="17">
      <t>ワク</t>
    </rPh>
    <rPh sb="20" eb="22">
      <t>ヒャクマン</t>
    </rPh>
    <rPh sb="22" eb="23">
      <t>エン</t>
    </rPh>
    <phoneticPr fontId="6"/>
  </si>
  <si>
    <t>【事業全体の抜本的な改善】
①成果目標について、「人口が社会増加した全部離島市町村の割合」や「観光入込客数が増加した全部離島市町村の割合」のみならず、離島の現状と課題に対応した指標の追加を検討してはどうか。
②交流促進事業について、観光庁とも連携して、従来の手法にとどまらず、調査分析や観光戦略に基づいた効果的な手法を検討すべき。
③優先順位を付けて支援を行い、好事例を創出した上で、横展開を図るべきではないか。
④事業の目標の達成状況を次年度の配分に反映させるなど、意欲ある地方自治体の創意工夫を促す仕組みを盛り込むべきではないか。</t>
    <rPh sb="1" eb="3">
      <t>ジギョウ</t>
    </rPh>
    <rPh sb="3" eb="5">
      <t>ゼンタイ</t>
    </rPh>
    <rPh sb="6" eb="9">
      <t>バッポンテキ</t>
    </rPh>
    <rPh sb="10" eb="12">
      <t>カイゼン</t>
    </rPh>
    <phoneticPr fontId="6"/>
  </si>
  <si>
    <t>外部有識者の指摘を踏まえ、他省庁との連携、優先順位を付けた支援や好事例の横展開、地方公共団体の創意工夫を促す仕組みの導入等を検討すべき。</t>
    <phoneticPr fontId="6"/>
  </si>
  <si>
    <t>各所見を踏まえ、
・毎年度把握可能であり、雇用者数に代替する指標として「全国の生産年齢人口の減少率より減少が緩やかな全部離島市町村の割合」を毎年度20%以上とする指標を導入する。（①）
・交流促進事業の実施にあたり、単なるポスター等によるPRではなく、コンテンツの多様化・多言語化などにより、訪問客が充実した旅を過ごすことができるサービスを提供する体制を構築するよう、指導を行う。（②）
・意欲的な成果目標を掲げる地区に対し、優先採択や予算の重点配分を行う方針。また、地方公共団体担当者等が集まる会議などを通じて優良事例の普及を図る方針。（③、④）</t>
    <phoneticPr fontId="6"/>
  </si>
  <si>
    <t>「新しい日本のための優先課題推進枠」　550百万円</t>
    <phoneticPr fontId="6"/>
  </si>
  <si>
    <t>国土政策局</t>
    <phoneticPr fontId="6"/>
  </si>
  <si>
    <t>一般会計</t>
    <phoneticPr fontId="6"/>
  </si>
  <si>
    <t xml:space="preserve">
（項）離島振興費
　（大事項）離島振興に必要な経費
</t>
    <phoneticPr fontId="6"/>
  </si>
  <si>
    <t>現状通り</t>
    <phoneticPr fontId="6"/>
  </si>
  <si>
    <t>離島振興事業を構成する各種の公共事業については、各所管において事業の重点化など必要な見直しを行うこととするが、離島振興計画に基づく事業については引き続き国土交通省に一括計上する仕組みとして、離島に係る公共事業の総合性の確保、計画的かつ効率的な事業執行を図るべき。</t>
    <phoneticPr fontId="6"/>
  </si>
  <si>
    <t>離島振興法の趣旨を踏まえ、引き続き、離島における公共事業の総合性を確保し、計画的かつ効率的な事業執行に努める。</t>
    <phoneticPr fontId="6"/>
  </si>
  <si>
    <t>「新しい日本のための優先課題推進枠」　10,113百万円</t>
    <phoneticPr fontId="6"/>
  </si>
  <si>
    <t>島を守ることは国の使命であり、事業の必要性は論を俟たない。しかしアウトカムとしての人口は減っており、事業コンテンツの妥当性検証が必要では無いか。</t>
    <rPh sb="9" eb="11">
      <t>シメイ</t>
    </rPh>
    <phoneticPr fontId="6"/>
  </si>
  <si>
    <t>奄美群島振興開発計画に基づく各種公共事業については、引き続き、国土交通省に一括計上し、奄美群島に係る公共事業の総合性の確保、計画的かつ効率的な事業執行を図るとともに、交付金の事業内容については、外部有識者の指摘を踏まえ、地域のニーズ等を十分把握・分析し、効果的なものとなるよう検討すべき。</t>
    <phoneticPr fontId="6"/>
  </si>
  <si>
    <t>奄美群島振興開発特別措置法の趣旨を踏まえ、引き続き、奄美群島に係る公共事業の総合性を確保し、計画的かつ効率的な事業執行に努める。また、交付金の事業内容については、鹿児島県や奄美群島広域事務組合へのヒアリングにより地元のニーズ等を十分把握するとともに、鹿児島県による各事業の成果目標の達成状況に関する評価結果等を踏まえ、今後の取組についてより効果的なものとなるよう検討を行っていく。</t>
    <phoneticPr fontId="6"/>
  </si>
  <si>
    <t>「新しい日本のための優先課題推進枠」3,604百万円</t>
    <rPh sb="23" eb="25">
      <t>ヒャクマン</t>
    </rPh>
    <rPh sb="25" eb="26">
      <t>エン</t>
    </rPh>
    <phoneticPr fontId="6"/>
  </si>
  <si>
    <t>アウトカムである人口，総所得金額ともに順調に推移しており，評価できる．【外部有識者：谷口　綾子】</t>
    <phoneticPr fontId="6"/>
  </si>
  <si>
    <t>引き続き、東京都や小笠原村のニーズをよく把握・分析し、他部局等とも連携し、効果的な事業執行に努めるべき。</t>
    <phoneticPr fontId="6"/>
  </si>
  <si>
    <t>引き続き、東京都や小笠原村のニーズをよく把握・分析し、他部局等とも連携し、効果的な事業執行に努める。</t>
  </si>
  <si>
    <t>「新しい日本のための優先課題推進枠」305百万円</t>
    <rPh sb="21" eb="23">
      <t>ヒャクマン</t>
    </rPh>
    <rPh sb="23" eb="24">
      <t>エン</t>
    </rPh>
    <phoneticPr fontId="6"/>
  </si>
  <si>
    <t>建物に係る標準耐用年数など、社会情勢等の変化を踏まえて、補償基準等をできる限り実態に即したものに改善すべきである。</t>
    <phoneticPr fontId="6"/>
  </si>
  <si>
    <t>平成31年度要求にあたっては、現状にあった適正補償を図るため、建物に係る標準耐用年数の見直し経費を要求しており、所見内容を満たしていることからも現状通りとする。</t>
    <phoneticPr fontId="6"/>
  </si>
  <si>
    <t>土地白書については、昨今の政策課題を的確に分析するとともに、引き続き国民にとってよりわかりやすい内容にするよう努めるべきである。</t>
    <phoneticPr fontId="6"/>
  </si>
  <si>
    <t>土地白書の執筆にあたり、国民が注目しているテーマを選定するとともに、政策課題分析のためアンケート等を実施する。</t>
    <phoneticPr fontId="6"/>
  </si>
  <si>
    <t>「新しい日本のための優先課題推進枠」60</t>
    <phoneticPr fontId="6"/>
  </si>
  <si>
    <t>国民、地方公共団体等の利用者のニーズを踏まえ、調査項目やデータの提供方法等を検証し、情報提供の充実を図るべきである。</t>
    <phoneticPr fontId="6"/>
  </si>
  <si>
    <t>本業務によって得られる土地取引情報等について、国民、地方公共団体等の利用者のニーズを踏まえた情報の提供方法等について検証し、情報提供の充実を図る。</t>
    <phoneticPr fontId="6"/>
  </si>
  <si>
    <t>地点設定等において地方公共団体と連携し効率化を図っているが、引き続き国の地価公示との連携を進めるなど、地価動向のより効果的な分析・提供を進めるべきである。土地取引規制指定区域数をアウトカムとすることについて見直しを検討するべき。</t>
    <phoneticPr fontId="6"/>
  </si>
  <si>
    <t>指摘を踏まえ、アウトカムを見直した。引続き、地価動向のより効果的な分析・提供に努める。</t>
    <phoneticPr fontId="6"/>
  </si>
  <si>
    <t>調査の準備のため今周期に実施した調査対象名簿作成やシステム開発等について検証・分析し、5年前に比べより効率的に実施できるよう検討を行うべき。</t>
    <phoneticPr fontId="6"/>
  </si>
  <si>
    <t>ご指摘のとおり、名簿やシステムについて継続して検証・分析し、平成30年調査が５年前と比べてより効率的に実施できるように検討する。</t>
    <phoneticPr fontId="6"/>
  </si>
  <si>
    <t>統計の連続性は保ちつつ、利用者のニーズに応じて、実際の土地取得等の動向を効果的かつ効率的に把握できるよう、調査項目や標本数の検討を行うべき。</t>
    <phoneticPr fontId="6"/>
  </si>
  <si>
    <t>ご指摘のとおり、今後も標本数や調査項目の検討を行い、統計の調査結果の連続性を保ちながら、より効率的な調査を実施する。</t>
    <phoneticPr fontId="6"/>
  </si>
  <si>
    <t>本年度予定されている市場化テストを踏まえ、事業のサービスの質の確保、経費の削減等を図る。</t>
    <phoneticPr fontId="6"/>
  </si>
  <si>
    <t>市場化テストでの指摘事項を踏まえ、契約期間の複数年化により、競争性の確保、事業サービスの質の確保等を図る。</t>
    <phoneticPr fontId="6"/>
  </si>
  <si>
    <t>引き続き、不動産価格指数（住宅・商業用不動産）の安定的な運用を図るとともに、IMF等の議論を踏まえた対応の検討を行うべき。</t>
    <phoneticPr fontId="6"/>
  </si>
  <si>
    <t>不動産価格指数（住宅・商業用）の安定的な運用を図るとともに、IMF等の国際指針の内容を踏まえつつ、マクロ経済政策や不動産市場の透明性の向上のため、賃料や空室率等、不動産市場の多角的な分析に資する指標の開発に向けた検討を引き続き行うことに加え、住宅関連指標を幅広く整備する予定。</t>
    <phoneticPr fontId="9"/>
  </si>
  <si>
    <t>引き続き、より効果的・効率的な調査の実施、国民にとって利用しやすい情報提供等に取り組むべき。</t>
    <phoneticPr fontId="6"/>
  </si>
  <si>
    <t>アンケート調査の設問の修正等により、効果的・効率的な調査を継続的に行う。また、調査成果については、ホームページでの公表を通じ、広く国民への情報提供を行う。</t>
    <phoneticPr fontId="6"/>
  </si>
  <si>
    <t>継続的に効率的・効果的な調査方法の検討に努めるべき。</t>
    <phoneticPr fontId="6"/>
  </si>
  <si>
    <t>地価公示制度の意義、公表情報の活用のされ方を踏まえつつ、引き続き効率的・効果的な実施に努める。</t>
    <phoneticPr fontId="6"/>
  </si>
  <si>
    <t>他の指標との連携を図りつつ、利用者にとって使い勝手のよい情報提供を検討していくべき。</t>
    <phoneticPr fontId="6"/>
  </si>
  <si>
    <t>引き続き利用者にとって使い勝手のよい情報提供方法の検討を行っていく。</t>
    <phoneticPr fontId="6"/>
  </si>
  <si>
    <t>引き続きアウトカム（不動産鑑定士の懲戒処分ゼロ）が順調に推移するようモニタリングの充実に努めるべき。</t>
    <phoneticPr fontId="6"/>
  </si>
  <si>
    <t>引き続きアウトカムが順調に推移するよう、立入検査の方法等について見直しを行い、モニタリングの充実を図る。</t>
    <phoneticPr fontId="6"/>
  </si>
  <si>
    <t>事業の目的があまりに漠然としており、目的と事業の内容（IT重要説明やインスペクションの普及・定着等）が必ずしも直結していないと思料。活動実績としても説明会開催数やIT需要説明の実施件数ではなく、インスペクション、IT重説の制度を不動産業者のみならずより広い範囲に知らしめるような活動指標を検討すべきではないか。企画競争についての一者応札は原因を解明し改善に努めるべき。</t>
    <phoneticPr fontId="6"/>
  </si>
  <si>
    <t>事業の目的を改めて検討し、目的に見合った事業内容となるよう、抜本的な改善を行うべき。</t>
    <phoneticPr fontId="6"/>
  </si>
  <si>
    <t>IT重説の実施は、不動産取引における宅建業者・消費者双方の利便性を向上させるものであり、ひいては不動産流通市場の活性化に寄与するものである。また、インスペクションの実施により、既存住宅の買主は安心して取引を行うことができる。
概算要求においては、殺人・自殺などにより年々増加している取引困難物件の事故物件等について、所有者・消費者の双方が安心して取引ができるよう、心理的瑕疵の説明責任・事故物件対応に係るガイドラインの策定を行うとともに、消費者が不動産取引の際に宅建業者からスムーズに物件情報の提供を受けられるように、各種データベースに散在している不動産に係る物件情報をとりまとめ、情報管理基盤の整備をすることで、不動産市場の整備・活性化を推進する。
また、一者応札については、業務の質を確保しながら、多様な主体が参加できるよう、要件を検証し、改善に努めてまいる。</t>
    <phoneticPr fontId="6"/>
  </si>
  <si>
    <t>｢新しい日本のための優先課題推進枠｣90</t>
    <phoneticPr fontId="6"/>
  </si>
  <si>
    <t>国の事業として目的や内容は合理性はあると思料。但し、事業内容として枠組みの検討、マニュアル作りで安堵せず、それがどのように利用され、適正な土地取引につながっているかの事後のモニタリングや検証が必要。なお、成果目標として「アンケートで課題認識が深まったとする割合を100％とする」のはあまりに主観的であり（しかもほとんどが認識は深まったと回答することが想定される）、定量的な成果目標には適さない。活動実績としての説明会開催回数も1回で事業としての実績として足りるものか疑問。</t>
    <phoneticPr fontId="6"/>
  </si>
  <si>
    <t>事業の内容・目的については合理性があると考えるが、成果目標のあり方等について引き続き検討すべき。</t>
    <phoneticPr fontId="6"/>
  </si>
  <si>
    <t>本事業による成果が自治体等に広く活用され、適正な土地取引につながっているか検証できるよう、適切な成果目標のあり方等について、引き続き検討する。</t>
    <phoneticPr fontId="6"/>
  </si>
  <si>
    <t>平成２９年の不動産特定共同事業法改正により、小規模不動産特定共同事業が創設されたこと等を踏まえ、事業全体の見直しを検討すべき。</t>
    <phoneticPr fontId="6"/>
  </si>
  <si>
    <t>ご指摘のとおり、平成29年度の不動産特定共同事業法の改正を踏まえ、平成30年度において不動産証券化手法を活用した地域振興のためのネットワークの形成促進を図る事業を行っており、平成31年度概算要求においても、小規模不動産特定共同事業の普及・啓発を図る事業に係る予算を要求する。</t>
    <phoneticPr fontId="6"/>
  </si>
  <si>
    <t>アウトカムのさらなる達成に向け、引き続き、国内の事業者や海外のニーズを的確に把握し、効果的・効率的な事業内容とすべき。</t>
    <phoneticPr fontId="6"/>
  </si>
  <si>
    <t>引き続き、協議及び対話を踏まえた相手国政府のニーズの把握やアンケート調査及びヒアリング等を踏まえた国内事業者のニーズの把握を的確に行い、優先度の高い事業を実施することで、効果的・効率的な事業内容とする。</t>
    <phoneticPr fontId="6"/>
  </si>
  <si>
    <t>平成30年6月に施行された住宅宿泊事業法により創設された住宅宿泊管理業の実態把握、環境整備等、新たな不動産管理上の課題についても検討すべき。</t>
    <phoneticPr fontId="6"/>
  </si>
  <si>
    <t>新たな不動産管理上の課題である住宅宿泊管理業の実態把握、環境整備等については平成31年度予算概算要求において行う予定としている。</t>
    <phoneticPr fontId="6"/>
  </si>
  <si>
    <t>「新しい日本のための優先課題推薦枠」30</t>
    <phoneticPr fontId="6"/>
  </si>
  <si>
    <t>国の事業として目的や内容、活動指標に合理性はあると思料。但し、その成果としてのアウトカムが伸びていないことに鑑みると、シート記載の成果目標に合理性があるのか、あるいは、合理性があるものの何らかの原因で成果が出ていないのか（出ていないのであればその要因）は見直し・検討すべきではないか。</t>
    <phoneticPr fontId="6"/>
  </si>
  <si>
    <t>本事業の成果を活かし、引き続き、不動産取引の円滑化及び不動産関連ビジネスの創出・充実等に向けて必要な取組を検討されたい。</t>
    <phoneticPr fontId="6"/>
  </si>
  <si>
    <t>引き続き、地価公示情報・不動産取引価格情報の公開データの充実等、不動産取引の円滑化及び不動産市場の透明化を図る。</t>
    <phoneticPr fontId="6"/>
  </si>
  <si>
    <t>国の事業として目的は合理性があると思料。事業内容については単年度で終了しており、モデル約款、実務手引書等も策定済みとなり、今後は民間で広く利用及してもらい、事業を普及させる方向での国の後押しが必要と思料。</t>
    <phoneticPr fontId="6"/>
  </si>
  <si>
    <t>本事業の成果を活かし、実務手引書等の普及等を通じ、引き続き、空き家・空き店舗等の低未利用不動産ストックの有効活用を促進されたい。</t>
    <phoneticPr fontId="6"/>
  </si>
  <si>
    <t>平成30年度予算事業において引き続き小規模不動産特定共同事業の普及を図っているところであり、空き家・空き店舗等の低未利用不動産ストックの有効活用の促進に努めて参りたい。</t>
    <phoneticPr fontId="6"/>
  </si>
  <si>
    <t>空き家対策が喫緊の課題となっているわが国の事業として、目的及び事業の概要も合理的と思料する。アウトカムにつき、平成25年度に比べ目標最終年度が増加している点について見直しが不要かは検討してはどうか。</t>
    <phoneticPr fontId="6"/>
  </si>
  <si>
    <t>事業の目標年度など、アウトカムのあり方について検討すべき。</t>
    <phoneticPr fontId="6"/>
  </si>
  <si>
    <t>住生活基本計画（平成28年3月18日閣議決定）において、「その他空き家」の数を平成25年の318万戸から平成37年に400万戸に抑えることとされているところであり、本施策は当該目標の実現に寄与し得るものとして実施。
※民間シンクタンクの予測によると平成35年には「その他空き家」が500万戸に達するため、上記目標達成に際しては、今後、数年の間に約100万戸の空き家の削減が必要。</t>
    <phoneticPr fontId="6"/>
  </si>
  <si>
    <t>「新しい日本のための優先課題推進枠」70</t>
    <phoneticPr fontId="6"/>
  </si>
  <si>
    <t>審査の厳格化、事務の効率化を図るとともに、より安全で効率的なシステムへの改善を検討すべき。</t>
    <phoneticPr fontId="6"/>
  </si>
  <si>
    <t>今後システム改修を行う機会に、より効率的・効果的なシステムへ更新できるよう、引き続き検討して参る。</t>
    <phoneticPr fontId="6"/>
  </si>
  <si>
    <t>平成29年度のシステム新機器移行後においては、事業に係る契約事務は一般競争にて実施すべき。また、より効率的・効果的なシステムへの更新ができないか検証を行うべき。</t>
    <phoneticPr fontId="6"/>
  </si>
  <si>
    <t>平成29年度に移行を行った新機器の契約事務については一般競争で実施しており、今後の契約事務も一般競争で実施する。また、次回のシステム新機器移行時には、より効率的・効果的なシステムへの更新ができないか検証を行うこととする。</t>
    <phoneticPr fontId="6"/>
  </si>
  <si>
    <t>建設業取引の適正化を推進するため、社会保険未加入対策の強化等、建設業を取り巻く社会情勢の変化を踏まえて、より効果的・効率的な事業に向けた改善を検討すべき。</t>
    <phoneticPr fontId="6"/>
  </si>
  <si>
    <t>建設業取引の適正化を推進するため、これまでも建設業を取り巻く社会情勢を勘案しつつ、建設業法令遵守の取組を実施してきたところではあるが、より効果的・効率的な事業に向け、引き続き、下請取引等実態調査の項目の見直しや建設業者への指導等の徹底に向けた検討を進める。</t>
    <phoneticPr fontId="6"/>
  </si>
  <si>
    <t>各種調査については、建設業を取り巻く社会情勢の変化を踏まえた政策立案に必要な調査項目を精査するとともに、より効率的・効果的な調査内容を検討すべき。</t>
    <phoneticPr fontId="6"/>
  </si>
  <si>
    <t>社会保険未加入企業に対し建設業許可・更新を認めない仕組みとする建設業法の改正を見据え、下請まで社会保険加入を徹底し、着実に法定福利費を行き渡らせるための取組を実施する。</t>
    <phoneticPr fontId="6"/>
  </si>
  <si>
    <t>要求額のうち「新しい日本のための優先課題推進枠」25</t>
    <phoneticPr fontId="6"/>
  </si>
  <si>
    <t>活動としてのミッション派遣とアウトカム（海外受注高の増加）に厳密に因果関係があるのかの検証は必要。（ミッション派遣ではなく、ODA援助などの経済援助の方が、建設業者にとっては圧倒的に安心かつ効率的な効果を生むことも念頭に入れるべき。）なお、28年度の受注高が減少している敗因の分析は済んでいるか疑問。また、1者応札多く、その原因分析も極めて重要。</t>
    <phoneticPr fontId="6"/>
  </si>
  <si>
    <t>受注高を伸ばすために、従前の手法・対象のみならず、新たな手法・市場へのアプローチ等についても検討すべき。</t>
    <phoneticPr fontId="6"/>
  </si>
  <si>
    <t>・ミッション派遣は、単独では海外進出のハードルが高い中堅・中小建設企業を対象にした支援であり、当該派遣を契機として現地進出を果たした企業もいるところ。また、中堅・中小建設企業のODA案件への参画についても、関連情報の提供や知見の共有等により、事業展開の拡大を促進している。
・前年に大型案件やODA案件が多かった反動により平成28年度の受注高は減少しているものの、平成29年度においては、過去最高の受注高を獲得。
・受注高を伸ばすためには、従前の手法・対象のみならず、新たな手法・市場へのアプローチ等についても検討していくことは重要である。このため、平成31年度概算要求においては、所見を踏まえ、我が国建設企業の新市場・新分野等における新たなビジネスモデルの推進について検討を進めていくこととする。
・引き続き、入札契約の透明性、競争性の確保を行うことで、適正な入札契約に努めることとする。</t>
    <phoneticPr fontId="6"/>
  </si>
  <si>
    <t>「新しい日本のための優先課題推進枠」135</t>
    <rPh sb="1" eb="2">
      <t>アタラ</t>
    </rPh>
    <rPh sb="4" eb="6">
      <t>ニホン</t>
    </rPh>
    <rPh sb="10" eb="12">
      <t>ユウセン</t>
    </rPh>
    <rPh sb="12" eb="14">
      <t>カダイ</t>
    </rPh>
    <rPh sb="14" eb="16">
      <t>スイシン</t>
    </rPh>
    <rPh sb="16" eb="17">
      <t>ワク</t>
    </rPh>
    <phoneticPr fontId="6"/>
  </si>
  <si>
    <t>国の事業としての目的と内容は合理性はあると思料。但し、地方でなぜ入札制度改善に向けた取り組みが進まないのか、その根本原因を深く掘り下げない限り、改善が進むとは思えず、実際にモデル事業の実施は着実に行っているにも関わらず、成果目標が達成できていない点についてはその原因を把握することに努めるべき。特に発注者と民間事業者では未だに相当な認識の乖離があり、民間事業者からすれば入札に参加することの経済的・物理的負担は大きいことは認識すべき。</t>
    <phoneticPr fontId="6"/>
  </si>
  <si>
    <t>事業の目的・内容については合理性があると考えるが、成果目標の達成に向け、具体的な取り組み内容についてさらに精査すべき。</t>
    <phoneticPr fontId="6"/>
  </si>
  <si>
    <t>地方の入札契約の改善に向け、事業を一部見直し、地方公共団体に対して、入札契約等の状況について実態を把握するため調査等を実施しているが、効果的な支援を検討するため、入札制度の改善に向けた取組が進まない原因についても調査を実施し把握することに努める。</t>
    <phoneticPr fontId="6"/>
  </si>
  <si>
    <t>建設分野における外国人受入れの円滑化及び適正化</t>
    <rPh sb="0" eb="2">
      <t>ケンセツ</t>
    </rPh>
    <rPh sb="2" eb="4">
      <t>ブンヤ</t>
    </rPh>
    <rPh sb="8" eb="10">
      <t>ガイコク</t>
    </rPh>
    <rPh sb="10" eb="11">
      <t>ジン</t>
    </rPh>
    <rPh sb="11" eb="13">
      <t>ウケイ</t>
    </rPh>
    <phoneticPr fontId="6"/>
  </si>
  <si>
    <t>新たな外国人材の受け入れの検討に合わせ、本事業についても抜本的な見直しを検討すべき。</t>
    <phoneticPr fontId="6"/>
  </si>
  <si>
    <t>新たな外国人材の受入れに係る政府の検討状況を踏まえつつ、年々増加する外国人就労者について、引き続き適正かつ円滑な監理を実施する必要がある。</t>
    <phoneticPr fontId="6"/>
  </si>
  <si>
    <t>「新しい日本のための優先課題推進枠」240</t>
    <phoneticPr fontId="6"/>
  </si>
  <si>
    <t>建設業における女性活躍の推進</t>
    <rPh sb="0" eb="3">
      <t>ケンセツギョウ</t>
    </rPh>
    <rPh sb="7" eb="9">
      <t>ジョセイ</t>
    </rPh>
    <rPh sb="9" eb="11">
      <t>カツヤク</t>
    </rPh>
    <rPh sb="12" eb="14">
      <t>スイシン</t>
    </rPh>
    <phoneticPr fontId="6"/>
  </si>
  <si>
    <t>これまでの事業内容およびその効果を踏まえて、より計画的・効果的な事業を展開していくべき。また、一者応札・応募は改善するよう努めるべき。</t>
    <phoneticPr fontId="6"/>
  </si>
  <si>
    <t>概算要求において、建設業界が自律的・継続的に女性活躍に取り組める環境を整備する。具体的には、「もっと女性が活躍できる建設業行動計画」の総括や新計画策定に向けた検討、女性活躍を推し進める団体の連携をサポートする。また、企画競争内容説明会の開催等により、複数者からの応札・応募となるよう改善できた。</t>
    <phoneticPr fontId="6"/>
  </si>
  <si>
    <t>本事業の成果を活かして、引き続き、中小・中堅建設企業の生産性向上に向けた取り組みを進めることが必要。</t>
    <phoneticPr fontId="6"/>
  </si>
  <si>
    <t>当該事業は終了するが、本事業により得られた知見を他の事業にも活用する事で、さらなる生産性向上と技能者の処遇改善につなげて参る。</t>
    <phoneticPr fontId="6"/>
  </si>
  <si>
    <t>本事業の成果を踏まえ、より効果的・効率的に建設業における人材の確保・育成を進めていくことが必要。</t>
    <phoneticPr fontId="6"/>
  </si>
  <si>
    <t>・企画競争参加資格要件が過度な要件となっていないか見直しの検討を実施する。
・また、所見を踏まえ、本事業の成果を活用し、引き続き、建設業法に基づく技術者の人材育成及び質の確保等に向けた現行制度の改善に努めて参りたい。</t>
    <phoneticPr fontId="6"/>
  </si>
  <si>
    <t>解体工事の安全性向上等の目的で活動指標としてガイドラインの作成をあげることは理解できるが、担い手確保にかかる活動指標がない点は検討が必要。またガイドラインの策定という活動と試験の受験者数を増加させるという成果目標はただちに結びつかず、見直し・検討を要するのではないか。</t>
    <phoneticPr fontId="6"/>
  </si>
  <si>
    <t>本事業の成果を活かし、引き続き、解体工事をはじめとする建設業の担い手確保等の施策を推進されたい。</t>
    <phoneticPr fontId="6"/>
  </si>
  <si>
    <t>所見を踏まえ、引き続き、働き方改革関連の施策と一体的に推進していくこととする。</t>
    <phoneticPr fontId="6"/>
  </si>
  <si>
    <t>中小建設企業の人材を育成し一人ひとりの生産性を上げることが国の事業に適しているか（成果目標を売上高営業利益率の向上と設定していること）については見直しをして欲しい。日本国において建設業に従事する人材が減少していることは確かとしても、あくまでも自由競争原理の下で民間でやるべきことではないのか。全て随意契約であり、また建設業振興基金において1億円の使途が真に成果に結びついているのかの検証をどのようにしているのか、見直しが必要。</t>
    <phoneticPr fontId="6"/>
  </si>
  <si>
    <t>建設業の役割を考えると、中小建設企業の生産性向上、人材育成の支援等を国の事業として進めることについては、合理性があると考えられるところ、本事業の成果を活かし、現場のニーズも把握しながら、引き続き、効果的・効率的な施策を推進されたい。</t>
    <phoneticPr fontId="6"/>
  </si>
  <si>
    <t>成果目標を、技能者の生産性向上に関連する建設業男性生産労働者の年間賃金総支給額の上昇に改めた。
契約については公正を期すため国の契約手続に基づき、全て公募による企画競争入札にて受注者の特定を行った。今後、同様な事業を実施する場合は、事業の成果が把握できるよう契約内容を工夫したい。
引き続き、本事業の成果であるWEBで公開中の建設職人の技能が映像化された教材の普及等に努め、これにより技能者の生産性向上や人材育成の支援等の施策を効果的・効率的に推進したい。</t>
    <phoneticPr fontId="6"/>
  </si>
  <si>
    <t>事業の必要性は十分認められるため、災害対策等に加え、所有者不明土地対策についても重点的に取り組むなど、政策効果の高い地域での調査の推進を図るべき。</t>
    <phoneticPr fontId="6"/>
  </si>
  <si>
    <t>-</t>
    <phoneticPr fontId="6"/>
  </si>
  <si>
    <t>引き続き、インフラ整備、防災対策、都市開発等の施策と連携した地籍調査に対して負担金を重点的に配分していくとともに、今後は所有者不明土地対策に資する取組と連携した地籍調査についても重点配分の対象に追加することを検討するなど、より政策効果の高い地域での地籍調査の実施の支援に努めて参りたい。</t>
    <phoneticPr fontId="6"/>
  </si>
  <si>
    <t>特に山村部については、基本調査が地籍調査に結びつくよう、新しい技術の導入や地域を重点化するなど、効率的・効果的な調査方法等の検討を行うべき。</t>
    <phoneticPr fontId="6"/>
  </si>
  <si>
    <t>山村部は、測量や立会いなどの現地作業が困難であること等から地籍調査の進捗が特に遅れている地域であるが、高齢化・不在村化の急速な進行による土地境界情報の喪失や近年頻発する土砂災害への対応の必要性から、早急な地籍調査の実施が求められているところ。今後は、現地作業を可能な限り省略し、より広範囲を効率的に調査可能な、空中写真等のリモートセンシングデータを活用した新たな地籍調査手法の導入促進を図るため、リモートセンシングデータの整備に特化した施策を実施することにより、山村部の地籍調査の推進を図って参りたい。</t>
    <phoneticPr fontId="6"/>
  </si>
  <si>
    <t>「新しい日本のための優先課題推進枠」310</t>
    <phoneticPr fontId="6"/>
  </si>
  <si>
    <t>引き続き、19条5項の指定が進むよう、制度の周知方法の検討等を進めるべき。</t>
    <phoneticPr fontId="6"/>
  </si>
  <si>
    <t>19条5項指定の一層の推進を図るため、引き続き制度周知・理解を促すための働きかけを各種会議・講習会等の機会を捉えて実施していく。なお、本年５月に「19条5項指定申請の手引き」を発出しており、これをホームページ上に掲載するとともに、地方公共団体や関係団体に対して周知を行ったところ。</t>
    <phoneticPr fontId="6"/>
  </si>
  <si>
    <t>「新しい日本のための優先課題推進枠」260</t>
    <phoneticPr fontId="6"/>
  </si>
  <si>
    <t>国の事業としては適正と思料され、平成27年からは電子基準点が導入され、平成29年度はそれまで電子基準点を用いた測量を実施できなかった沿岸部や離島部にまで導入できることになり、電子的技術の開発・発展が進んでいる点は評価に値する。国の事業がよりIT化することに期待する。</t>
    <phoneticPr fontId="6"/>
  </si>
  <si>
    <t>引き続き、効果的な事業推進に努めるべき。</t>
    <phoneticPr fontId="6"/>
  </si>
  <si>
    <t>電子基準点を用いた効率的な測量手法の導入促進を図るため、引き続き制度周知・理解を促すための働きかけを研修会・講習会等の機会を捉えて実施していくとともに、電子基準点を利用した測量手法を活用できない離島部等については、電子基準点と同等の機能を有した四等三角点の設置等を推進し、効率的な測量の普及を図る。</t>
    <phoneticPr fontId="6"/>
  </si>
  <si>
    <t>「新しい日本のための優先課題推進枠」40</t>
    <phoneticPr fontId="6"/>
  </si>
  <si>
    <t>昨年度の外部有識者の所見を踏まえて、本事業の特性や執行の実態等に関しての国民に対するわかりやすい説明・公表を積極的に実施されたい。</t>
  </si>
  <si>
    <t>代表事業の詳細及び効果並びに過去５年間の執行の詳細に関する情報を新たに本省HPに掲載するとともに、予算配分時には、本省記者発表に併せて北海道開発局及び各開発建設部のHPでも公表するなど、国民に対するわかりやすい説明・公表を積極的に実施したところであるが、引き続き、本事業の特性や効果について、更にわかりやすくなるよう説明・公表の方法を検討してまいりたい。</t>
  </si>
  <si>
    <t>　一者応札となった契約については、引き続き、原因を分析し、競争性が確保されるよう、改善に向けて取り組まれたい。
　アウトカムの１項目目（河川整備により解消される浸水面積）について、各河川整備計画が中間目標を設定していないため中間目標を設定できないとされているがところではあるが、最終年度の目標値に向けた、本レビューにおける成果目標としての各年度の目標値の設定ができないか検討すべき。</t>
    <phoneticPr fontId="6"/>
  </si>
  <si>
    <t>　一者応札については、従前から競争参加資格要件の緩和、入札情報の提供の拡充や公告期間の延長などを行っているところであり、今後についても、一者応札となった契約については、競争性が確保されているかを引き続き検証していく。
　また、河川整備は、河川整備基本方針に基づく段階的な河川整備計画に基づき進めており、効果の発現には一連区間の整備が完了しなければならないものの、整備は単年度で完了せず長期にわたることから、各年度ごとに目標値を設定することは困難であるが、引き続き、河川整備を着実に推進してまいりたい。</t>
    <phoneticPr fontId="6"/>
  </si>
  <si>
    <t>・平成２７年度公開プロセスでの指摘を踏まえ、北海道の優れた資源・特性を活かして我が国の課題解決に貢献する北海道開発の目的と、その時々の政府の方針に沿った調査等を実施している。
・発注先の選定に当たっては、一般競争入札を原則とし、透明性・公平性・競争性の確保を図っている。
・本事業の効果を客観的に検証できる成果指標について検討を行い、平成２９年度行政事業レビューから、北海道開発局ホームページに掲載された調査報告書へのアクセス数を新たな成果指標とすることで、調査成果の関係者への周知・共有がどの程度広範に図られているかを検証することとしたところであるが、アクセス数が対前年度で減少しており、これは、平成２９年３月にホームページサーバ及びデータアクセスログ解析プログラムが更新され、アクセス数のカウントに係る設定条件等が変更されたことが原因であると推測される。</t>
    <phoneticPr fontId="6"/>
  </si>
  <si>
    <t>・中間公表時においては、平成29年3月に実施されたホームページサーバ等の更新に伴うアクセス数のカウント設定条件等が変更された影響により、平成29年度の成果実績の達成度が23%と極端に低い値となっていたが、再度、当該年度における全てのアクセスログを解析し、精査したところ、同一条件におけるアクセス数は「1,968回」であったため、成果実績及び達成度を修正する。
・調査の成果は、次年度以降の行政部内における企画・立案に活かされているのみならず、その内容が、地方公共団体、大学、業界団体、民間企業その他の関係者に広く周知・共有され、これが具体的な官民のプロジェクトやビジネスに結実することによっても実現すると考えられる。ただし、実際の官民のプロジェクトやビジネス等への結実の実態を網羅的に把握し、又は、当該官民のプロジェクトやビジネスへの調査結果の直接的寄与の程度を定量的に測定するために利用できるような成果指標は、現時点では見当たらないため、北海道開発局ホームページに掲載された調査報告書へのアクセス数により、調査成果の地方公共団体、大学、民間企業等その他の行政部外の関係者への周知状況を把握し、調査成果の周知・共有がどの程度広範に図られているかを検証することとしたものである。
・一者応札については、仕様書で特定の条件は定めておらず、入札該当等級も直近上位まで広げるなど、結果的に応札者が一者であったというだけで、他の事業者が入札に参加できる機会は広く確保されていると考えるが、更なる改善策として入札該当等級の更なる拡大を検討することとしたい。</t>
    <phoneticPr fontId="6"/>
  </si>
  <si>
    <t>事業の目的・内容は政策的意義が大きいものであると考えられるため、補助対象事業の適正性についてチェックをしっかりと行い、効果的・効率的な事業の執行に努められたい。</t>
    <phoneticPr fontId="6"/>
  </si>
  <si>
    <t>補助対象事業の適正性については引き続きしっかりとチェックを行い、効果的・効率的な事業の執行に努めたい。</t>
    <phoneticPr fontId="6"/>
  </si>
  <si>
    <t>アウトカムの「講演会・セミナー等の１開催当たりの参加人数の対前年度伸率」のH29年度数値が28％と極端に低い。原因分析を記載すべき。
また、アウトカムは参加人数などの絶対数にすべきと考える。
また、毎年1３万部以上を作成・配布している小中学生向けの教読本は、配布数だけではなく、どのように活用されているか分析・公表すべきと考える。</t>
    <phoneticPr fontId="6"/>
  </si>
  <si>
    <t>外部有識者の所見を踏まえ、成果実績が低いものについては原因分析を行い、より適切なアウトカムの設定について検討されたい。講演会・セミナー等のそれぞれの１開催当たりの参加人数の伸率の平均値について、28年度、29年度と目標を達成できていないため、改善策について検討されたい。また、同じく外部有識者の所見を踏まえ、教読本の活用のされ方の分析・公表についても検討されたい。</t>
    <phoneticPr fontId="6"/>
  </si>
  <si>
    <t>・アウトカムの「講演会・セミナー等の１開催当たりの参加人数の対前年度伸率」の29年度数値の原因分析については、「事業の有効性」及び「点検・改善結果」に記載のとおり、28年度限りの実施イベントである「ゴールデンカムイとアイヌ文化展」を除いた場合、29年度の１開催当たり伸率の平均値の対前年度比は119.2％となり、成果実績は成果目標を達成しているものとなっている。なお、参考までに年度毎の参加人数を示すと、27年度5,278名、28年度18,294名（「ゴールデンカムイとアイヌ文化展」13,903名を除くと4,391名）、29年度5,354名である。
・アウトカムの設定を参加人数などの絶対数とすることについては、平成28年度行政事業レビューシートまで講演会の延べ参加人数をアウトカム指標としていたところ、昨年度アウトカム指標の見直しを行い、単純な参加人数の増減で評価するのではなく、講演会等の１開催当たりの参加人数の対前年度伸率とすることにより、各事業における参加人数の増加がアイヌに対する国民の理解・認識の拡大・深化に繋がることを検証しているところであるが、外部有識者のご指摘を踏まえ来年度に向けて検討してまいりたい。
・アウトプット指標のうち小中学生向けの副読本の活用状況については、実施主体である（公財）アイヌ民族文化財団が、限りある予算状況や人員不足を勘案し、数年に一度、小中学校を対象にアンケートを実施しているところであるが、その分析結果の公表については、（公財）アイヌ民族文化財団と調整してまいりたい。
・アウトカムの「講演会・セミナー等のそれぞれの１開催当たりの参加人数の対前年度伸率の平均値」の28年度及び29年度の改善策についても、28年度限りの実施イベントである「ゴールデンカムイとアイヌ文化展」を除いた場合、29年度の１開催当たり伸率の平均値の対前年度比は113.4％となり、成果実績は成果目標を達成しているものとなっている。</t>
    <phoneticPr fontId="6"/>
  </si>
  <si>
    <t>民族共生象徴空間における慰霊施設等の整備については、計画された年度内に終了できるよう、効果的・効率的な事業の執行に努められたい。一者応札となった契約については、原因の分析を行い、引き続き改善に努められたい。</t>
    <phoneticPr fontId="6"/>
  </si>
  <si>
    <t>　民族共生象徴空間における慰霊施設等の整備については、やむを得ない事情により繰越した分を含め、計画された工事等を着実に実施しているところであり、目標最終年度である平成31年度に整備が終了するよう、効果的・効率的な事業の執行に努めている。
　一者応札となった契約については、工事実績要件の緩和、労働者確保の支援等、応札者拡大に向けた取組を実施したが、結果として応札者が一者となったものであり、引き続き一者応札の改善に取り組む。</t>
    <phoneticPr fontId="6"/>
  </si>
  <si>
    <t>一者応募になったものについては、原因を分析し、改善に向けて取り組まれたい。成果実績について、着実に増加してきているところ、目標達成ができるよう事業を推進されたい。</t>
  </si>
  <si>
    <t>一者応札が多い理由としては、受注できる資格要件や専門性が高い等が考えられる。仕様の見直しや参加者の有無を確認する公募手続に係る参加意思確認書の提出を求める公示を取り入れる等の対策を行うとともに、引き続きコスト削減や発注方法の改善等、発注における透明性・競争性の確保を図る。
引き続き、成果目標の達成に向け、適切な進捗管理の下、事業を実施する。</t>
  </si>
  <si>
    <t>成果目標について、今年度の目標が2000万件/月となっているが、前年度既に2248万件/月となっていることを踏まえ、過年度を上回る目標値の設定を検討されたい。防災上意義の大きい事業であると考えられるため、引き続き効果的・効率的な事業執行に努められたい。</t>
    <phoneticPr fontId="6"/>
  </si>
  <si>
    <t>前年度、九州北部豪雨や雪崩発生に関する月を除くとおよそ1700万件/月となることから目標値を設定した。引き続き効率的な執行に努めながら、事業を実施する。</t>
    <phoneticPr fontId="6"/>
  </si>
  <si>
    <t>一者応札の改善に向け、公共サービス改革（市場化テスト）のウェブサイトで民間事業者からの意見募集（6/30～11/30）を実施しており、その結果を踏まえ競争性改善に取り組む。</t>
  </si>
  <si>
    <t>成果目標「平成31年度までに基盤地図情報の複製・使用申請数を700件まで引き上げる。」が既に達成されているので、より高い目標を再設定するか、より効率的・効果的に事業を展開するための別の目標を設定することが望ましい。</t>
  </si>
  <si>
    <t>外部有識者の所見を踏まえ、より適切な成果目標の設定について検討されたい。</t>
  </si>
  <si>
    <t>外部有識者の所見を踏まえ、目標を再設定（700→1,000件）した。</t>
  </si>
  <si>
    <t>要求額のうち「新しい日本のための優先課題推進枠」110</t>
    <phoneticPr fontId="6"/>
  </si>
  <si>
    <t>成果目標の達成に向けて、公共測量webサイトの利用促進も含めて、効果的・効率的な事業の実施に努められたい。</t>
  </si>
  <si>
    <t>成果目標のアクセス数達成のため、今後も新技術等の情報をはじめ、充実した情報の速やかな発信を進めていく。</t>
  </si>
  <si>
    <t>本事業の内容と政策評価の測定指標「132　地理空間情報ライブラリーの内容の充実（地理空間情報ライブラリー情報登録件数）」の直接的関係が見えにくい。引き続き、効率的・効果的に事業を展開して頂きたい。</t>
  </si>
  <si>
    <t>外部有識者の所見を踏まえ、引き続き、効率的・効果的な事業展開に努められたい。一者応札になったものについては、原因を分析し、改善に向けて取り組まれたい。</t>
  </si>
  <si>
    <t>　電子基準点測量及び三角点・水準点等の測量を実施することにより、国土の正確な位置情報を整備している。この成果は、地理空間情報ライブラリーで順次情報登録・提供され、当ライブラリーの内容を充実するものであり、この点において本事業と測定指標が関係している。引き続き、適切な業務執行に努める。
　また、一者応札の改善に向け、公示期間、作業期間を従来よりも長めに設定し、一般競争入札を原則として、透明性・公平性・競争性を確保する</t>
    <phoneticPr fontId="6"/>
  </si>
  <si>
    <t>要求額のうち「新しい日本のための優先課題推進枠」172</t>
    <phoneticPr fontId="6"/>
  </si>
  <si>
    <t>本事業の政策的意義は高く、引き続き、効果的・効率的な事業実施に努められたい。</t>
  </si>
  <si>
    <t>引き続き、効果的・効率的な事業実施に努める。</t>
  </si>
  <si>
    <t>要求額のうち「新しい日本のための優先課題推進枠」4</t>
    <phoneticPr fontId="6"/>
  </si>
  <si>
    <t>成果目標について、「必要な対策を講じる」となっているところ、定量的な目標となるように検討されたい。
額の大きい契約で一者応募になっているものが多いため、原因を分析し、改善に向けて取り組まれたい。</t>
  </si>
  <si>
    <t>成果目標については、行政事業レビュー推進チームの所見を踏まえて、定量的な目標となるように修正を行った。
一者応募となった契約の発注にあたっては、応札者の要件及び準備期間の改善等を行い、一般競争入札を原則として透明性・公平性・競争性を確保する。</t>
    <rPh sb="78" eb="79">
      <t>オヨ</t>
    </rPh>
    <phoneticPr fontId="6"/>
  </si>
  <si>
    <t>引き続き、効率的・効果的な事業の展開につとめて頂きたい。</t>
  </si>
  <si>
    <t>本事業によりライブラリー情報登録件数を充実させていくとともに、ライブラリー利用者を800万以上とする成果目標の達成に向けて、ライブラリーの使い勝手の向上や普及啓発の活動も併せて行うように検討されたい。</t>
  </si>
  <si>
    <t>利用数の成果目標達成に向けて、情報登録件数の充実及び使い勝手の向上を図る。機会を捉えて、引き続き国・地方公共団体に地理空間情報ライブラリーを紹介するとともに、雑誌等に使い方を掲載することにより、普及啓発を進める。</t>
  </si>
  <si>
    <t>活動指標は、技術協力調査報告書の件数ではなく、実質的な活動の内容を測る指標にすべき。</t>
    <phoneticPr fontId="6"/>
  </si>
  <si>
    <t>外部有識者の所見を踏まえ、より適切な活動指標の設定について検討されたい。</t>
  </si>
  <si>
    <t>外部有識者の所見を踏まえ、具体的に活動状況を測ることのできる活動指標を設定することについて検討する。</t>
  </si>
  <si>
    <t>一者応募になったものについては、原因を分析し、改善に向けて取り組まれたい。</t>
    <phoneticPr fontId="6"/>
  </si>
  <si>
    <t>一者応募に関しては、業務要件や業務の専門性等の可能性があると推察されるが、本年度の発注状況を見ながら引き続き検討を進めるとともに、公示期間を延長することによる発注方法の改善等を行い、競争性の確保を図る。</t>
  </si>
  <si>
    <t>研究施設の維持管理や改修等のために必要な事業であるが、成果目標について「適切に実施」となっているところ、定量的な成果目標の設定ができないか検討されたい。</t>
    <phoneticPr fontId="6"/>
  </si>
  <si>
    <t>-</t>
    <phoneticPr fontId="6"/>
  </si>
  <si>
    <t>事業の内容が年度毎に異なるため、定量的な成果目標を設定することはできない。</t>
    <phoneticPr fontId="6"/>
  </si>
  <si>
    <t>アウトプットとアウトカムの関係が不明であり、国民に分かりやすいものに修正を求める。</t>
    <phoneticPr fontId="6"/>
  </si>
  <si>
    <t>外部有識者の所見を踏まえ、より適切なアウトカムを設定できないか検討されたい。また、引き続き、効率的な執行に努められたい。</t>
    <phoneticPr fontId="6"/>
  </si>
  <si>
    <t>外部有識者の所見を踏まえて、より適切なアウトカムを設定できないか引き続き検討を行っていく。
また、引き続き発注にあたっては、総合評価落札方式・一般競争入札により、競争性・透明性を確保し、重要性・緊急性の高い施設の整備を行っていく。</t>
    <phoneticPr fontId="6"/>
  </si>
  <si>
    <t>各研究開発課題について、企画競争の応募が一者とならないよう一層の対策を求める。</t>
    <phoneticPr fontId="6"/>
  </si>
  <si>
    <t>外部有識者所の所見を踏まえ、一者応募の対策を講じるように努められたい。また、各事業部局が実施する調査や本研究所が実施する他の研究との重複の排除に留意し、各事業実施部局のニーズを踏まえて調査研究テーマを設定し、調査研究の結果が有効に活用されるように努められたい。</t>
    <phoneticPr fontId="6"/>
  </si>
  <si>
    <t>外部有識者の所見を踏まえ、企画競争において一者応募となったものについては原因を分析し、今後の発注に向け改善に努める。また、各事業実施部局が実施する調査や当所が実施する他の研究との重複の排除に留意し、将来的に対応が必要となることが予想される課題の解決に不可欠な各種データ、知見の収集・分析や、課題解決のために進めておく必要がある技術政策に関する基礎的な調査・研究の実施に努めるとともに、コスト縮減及び競争性・公平性の確保等に配慮しながら、事業の効率性の更なる向上を図る。</t>
    <phoneticPr fontId="6"/>
  </si>
  <si>
    <t>アウトカムは中小工務店による木造住宅における住宅性能表示制度の普及率とすべきである。また、企画競争の応募が一者とならないよう改善を求める。</t>
    <phoneticPr fontId="6"/>
  </si>
  <si>
    <t>外部有識者の所見を踏まえ、より適切なアウトカムの設定について検討されたい。また、一者応募になったものについては、原因を分析し、改善に向けて取り組まれたい。本年度が事業最終年度であるため、目標が達成できるよう努力されたい。</t>
    <phoneticPr fontId="6"/>
  </si>
  <si>
    <t>住宅性能表示制度の更なる普及には、本研究成果の簡易な住宅性能評価手法の開発だけでなく、制度利用者（住宅購入者）へのメリットや法制度上の枠組の構築など、総合的な対策が必要である。本研究成果の耐震性能評価ツールは住宅性能表示制度のうち耐震等級に関連する技術であるため、終了年度の成果のアウトカムの一つとして本評価ツールを用いて耐震等級3相当を実現した木造住宅の戸数を追加する。企画競争の応募は原因を分析し一者とならないよう改善する。来年度は最終年度であるため、目標達成に向けて努力する。なお、本研究開発の成果である性能評価手法がさらに普及・利用されるよう、木造住宅関係団体への周知を引き続き行う予定である。</t>
    <phoneticPr fontId="6"/>
  </si>
  <si>
    <t>特段の所見なし。【外部有識者：樋野 公宏】</t>
    <phoneticPr fontId="6"/>
  </si>
  <si>
    <t xml:space="preserve">一者応募になったものについては、原因を分析し、改善に向けて取り組まれたい。本年度が事業最終年度であるため、目標が達成できるよう努力されたい。   </t>
    <phoneticPr fontId="6"/>
  </si>
  <si>
    <t>予定通り平成３０年度で終了予定。所見を踏まえ、本年度の執行にあたっては、引き続き企画競争等により競争性・公平性を確保し、適正な執行に努める。</t>
    <phoneticPr fontId="6"/>
  </si>
  <si>
    <t>アウトカムは開発された技術の普及度合いなど、より相応しいものに修正すべきである。また、企画競争の応募が一者とならないよう改善を求める。</t>
    <phoneticPr fontId="6"/>
  </si>
  <si>
    <t>外部有識者の所見を踏まえ、より適切なアウトカムの設定について検討されたい。また、一者応募については、原因を分析し、改善に向けて取り組まれたい。本年度が事業最終年度であるため、目標が達成できるよう努力されたい。</t>
    <phoneticPr fontId="6"/>
  </si>
  <si>
    <t>予定通り平成３０年度で終了予定。所見を踏まえ、より適切なアウトカムの設定について引き続き検討を行う。なお、本年度の執行にあたっては、引き続き企画競争等により競争性・公平性を確保し、適正な執行に努める。</t>
    <phoneticPr fontId="6"/>
  </si>
  <si>
    <t>アウトカムは開発された方法・技術の普及度合いなど、より相応しいものに修正すべきである。</t>
    <phoneticPr fontId="6"/>
  </si>
  <si>
    <t>外部有識者の所見を踏まえ、より適切なアウトカムの設定について検討されたい。</t>
    <phoneticPr fontId="6"/>
  </si>
  <si>
    <t>外部有識者の所見を踏まえ、定量的な成果目標、成果指標等の修正を実施した。</t>
    <phoneticPr fontId="6"/>
  </si>
  <si>
    <t>避難所生活での問題として（主に女性に対する）犯罪防止も加えるべきである。また、企画競争の応募が一者とならないよう改善を求める。</t>
    <phoneticPr fontId="6"/>
  </si>
  <si>
    <t>一者応募になったものについては、原因を分析し、改善に向けて取り組まれたい。</t>
    <phoneticPr fontId="6"/>
  </si>
  <si>
    <t>所見を踏まえ、今後の事業推進にあたっては、他事業の事例なども参考にしながら一者入札の要因分析を行うとともに、同種・類似業務（研究）や予定管理技術者を幅広く設定することとし、引き続き、企画競争等により支出先選定における競争性・公平性を確保し、適正な執行に努める。また、犯罪防止に関しては、避難所の運営上のゾーニング等の箇所で検討を行う。</t>
    <phoneticPr fontId="6"/>
  </si>
  <si>
    <t>予算額に比して、アウトカムとする「手引き」への反映箇所の目標値1はあまりに小さい。アウトカムの修正を求める。</t>
    <phoneticPr fontId="6"/>
  </si>
  <si>
    <t>外部有識者の所見を踏まえて、アウトカムについて、「立地適正化計画作成の手引き」への反映の箇所数ではなく、技術開発内容の件数とし、当該手引きへ２件反映する。</t>
    <phoneticPr fontId="6"/>
  </si>
  <si>
    <t>アウトカムとされている技術資料作成はアウトプットとすべきものである。アウトカムの修正を求める。</t>
    <phoneticPr fontId="6"/>
  </si>
  <si>
    <t>外部有識者の所見を踏まえ、アウトカムの設定について検討を実施し、より適切なアウトカムとなるよう修正した。</t>
    <phoneticPr fontId="6"/>
  </si>
  <si>
    <t>外部有識者の所見を踏まえ、一者応募になったものについては、原因を分析し、改善に向けて取り組まれたい。また、成果指標の１つ目では評価法の追加項目数となっており、成果目標では評価法案を1本作成となっており、指標と目標が一致していないと思われるため、成果目標と成果実績についてより適切な設定について検討されたい。</t>
    <phoneticPr fontId="6"/>
  </si>
  <si>
    <t>企画競争において、一者応募になったものについては、原因を分析し、今後の発注における改善に向け取り組む。また、所見を踏まえ成果指標の設定について検討を実施し修正を行った。</t>
    <phoneticPr fontId="6"/>
  </si>
  <si>
    <t>平成29年度で事業終了。</t>
    <phoneticPr fontId="6"/>
  </si>
  <si>
    <t>予定通り平成29年度で終了。</t>
  </si>
  <si>
    <t>一者応札となっている契約については、原因の分析を行い、改善に努められたい。</t>
    <rPh sb="0" eb="1">
      <t>イッ</t>
    </rPh>
    <rPh sb="1" eb="2">
      <t>シャ</t>
    </rPh>
    <rPh sb="2" eb="4">
      <t>オウサツ</t>
    </rPh>
    <rPh sb="10" eb="12">
      <t>ケイヤク</t>
    </rPh>
    <rPh sb="18" eb="20">
      <t>ゲンイン</t>
    </rPh>
    <rPh sb="21" eb="23">
      <t>ブンセキ</t>
    </rPh>
    <rPh sb="24" eb="25">
      <t>オコナ</t>
    </rPh>
    <rPh sb="27" eb="29">
      <t>カイゼン</t>
    </rPh>
    <rPh sb="30" eb="31">
      <t>ツト</t>
    </rPh>
    <phoneticPr fontId="6"/>
  </si>
  <si>
    <t>執行等改善</t>
    <phoneticPr fontId="6"/>
  </si>
  <si>
    <t>引き続き調達情報の多様な方法による周知を行い、入札参加要件は過度な制限とならないよう一層の緩和を図るとともに、履行までの準備期間及び適正な履行期間の確保に取り組み、多数の者が参加可能となるよう、一者応札の改善に努める。</t>
    <phoneticPr fontId="6"/>
  </si>
  <si>
    <t>一者応札となっている契約については、原因の分析を行い、改善に努められたい。</t>
    <phoneticPr fontId="6"/>
  </si>
  <si>
    <t>執行等改善</t>
    <phoneticPr fontId="6"/>
  </si>
  <si>
    <t>引き続き調達情報の多様な方法による周知を行い、入札参加要件は過度な制限とならないよう一層の緩和を図るとともに、履行までの準備期間及び適正な履行期間の確保に取り組み、多数の者が参加可能となるよう、一者応札の改善に努める。</t>
    <phoneticPr fontId="6"/>
  </si>
  <si>
    <t>一者応札となっている契約については、原因の分析を行い、改善に努められたい。</t>
    <phoneticPr fontId="6"/>
  </si>
  <si>
    <t>一者応札となっている契約については、公告期間を充分に確保するなどの改善策を講じ、支出における透明性・競争性・公平性の確保に努める。</t>
    <phoneticPr fontId="6"/>
  </si>
  <si>
    <t>一者応札となっている契約については、公告期間を充分に確保するなどの改善策を講じ、支出における透明性・競争性・公平性の確保に努める。</t>
    <phoneticPr fontId="6"/>
  </si>
  <si>
    <t>平成29年度で事業完了に伴い終了。研究成果の公表等により実際の事業に活用すべき。</t>
    <phoneticPr fontId="6"/>
  </si>
  <si>
    <t>予定どおり平成29年度で終了したが、本調査研究で得られた成果については、報告書のＨＰ公表等により積極的に情報発信をしていく。</t>
    <phoneticPr fontId="6"/>
  </si>
  <si>
    <t>平成29年度で事業完了に伴い終了。企画競争による発注は適切であったが、今後1者応募の対策を講じることで、より適正な執行を図るべき。また、研究成果の公表等により実際の事業に活用すべき。</t>
    <phoneticPr fontId="6"/>
  </si>
  <si>
    <t>予定どおり平成29年度で終了したが、本調査研究で得られた成果については、報告書のＨＰ公表等により積極的に情報発信をしていく。</t>
    <phoneticPr fontId="6"/>
  </si>
  <si>
    <t>平成29年度で事業完了に伴い終了。本省部局の政策形成を行う基礎資料等として利用されるような活動を行い、事業の成果が有効活用されるように努められたい。</t>
    <phoneticPr fontId="6"/>
  </si>
  <si>
    <t>観光庁が所管・実施する同様の調査との棲み分け、同庁ではなく国土交通政策研究所が実施する必要性や専門性について、具体的に説明を追加する必要があると考えます。</t>
    <phoneticPr fontId="6"/>
  </si>
  <si>
    <t>平成30年度までに一定の結果が得られる見込みであり、その成果が活用されるよう、事業の効果的・効率的な執行に努め、今年度をもって終了とする。</t>
    <phoneticPr fontId="6"/>
  </si>
  <si>
    <t>当該事業は平成30年度をもって終了。
本調査研究の成果が活用されるよう、学識経験者からの助言も得つつ、効果的・効率的に執行していく。</t>
    <phoneticPr fontId="6"/>
  </si>
  <si>
    <t>アウトカム「今後の本省部局や地方自治体が政策形成を行う基礎資料等として利用された回数」は平成29年度0件とのことですが、研究所自らが主体的に説明に赴く、勉強会を開催する、提言活動を行うなど、何らかアクションを起こす必要があると考えます。</t>
    <phoneticPr fontId="6"/>
  </si>
  <si>
    <t>外部有識者の所見を踏まえ、本省部局や地方自治体が政策形成を行う際の基礎資料等として利用されるような活動を行い、事業の成果が有効活用されるように努められたい。</t>
    <phoneticPr fontId="6"/>
  </si>
  <si>
    <t>・引き続き、改正都市公園法によるＰ-ＰＦＩ等の活用により公園の再生を図るとともに、公園施設の長寿命化対策等に取り組むべき。</t>
    <phoneticPr fontId="6"/>
  </si>
  <si>
    <t>「新しい日本のための優先課題推進枠」6,301</t>
    <phoneticPr fontId="6"/>
  </si>
  <si>
    <t>・引き続き、観光産業等の活性化など目標達成に向けた効果的・効率的な事業を実施すべき。</t>
    <phoneticPr fontId="6"/>
  </si>
  <si>
    <t>・観光産業等の活性化など目標達成に向けた効果的・効率的な事業実施に努める。</t>
    <phoneticPr fontId="6"/>
  </si>
  <si>
    <t>調査報告書の公開を通じて、調査手法や調査結果のノウハウ共有を図り、公益財団法人の1社入札状態を解消すべきと考えます。</t>
    <phoneticPr fontId="6"/>
  </si>
  <si>
    <t>・契約における仕様書の見直しなど、発注方法を改善することにより競争性のある契約となるよう努めるべき。
・新たな緑化空間の創出に向け、先進的な都市緑化技術やノウハウを提示し、広く普及啓発することにより、吸収源対策や暑熱対策の推進に繋げること。</t>
    <phoneticPr fontId="6"/>
  </si>
  <si>
    <t>・防災公園の整備に加えて、災害発生時に当該公園の機能を十分に発揮させる仕組みを検討すべき。</t>
    <phoneticPr fontId="6"/>
  </si>
  <si>
    <t>・本事業により整備された都市公園では、既に複数箇所において地方自治体による防災訓練が実施されるなど、災害発生時に防災機能を十分に発揮させるための取組が行われており、引き続き、防災機能をより発揮させるための取組として、災害発生時に備えたソフト面の対策の徹底を図っていく。</t>
    <rPh sb="7" eb="9">
      <t>セイビ</t>
    </rPh>
    <rPh sb="54" eb="55">
      <t>ジ</t>
    </rPh>
    <rPh sb="56" eb="58">
      <t>ボウサイ</t>
    </rPh>
    <rPh sb="102" eb="104">
      <t>トリクミ</t>
    </rPh>
    <rPh sb="128" eb="129">
      <t>ハカ</t>
    </rPh>
    <phoneticPr fontId="6"/>
  </si>
  <si>
    <t>（項）都市公園防災事業費
　（大事項）都市公園防災事業に必要な経費</t>
    <phoneticPr fontId="6"/>
  </si>
  <si>
    <t>・都心部における帰宅困難者対策を早期に推進する観点から本事業の更なる活用や進捗管理を徹底すべき。</t>
    <phoneticPr fontId="6"/>
  </si>
  <si>
    <t>・引き続き、地下街における安全性確保の取組を推進するため、優先度や緊急性の高い地下街に対し、重点的に事業を遂行すべき。</t>
    <phoneticPr fontId="6"/>
  </si>
  <si>
    <t>・都市の防災性向上のため、直面する課題の分析等を的確に行い、有用性が高い調査を実施すべき。
・引き続き、競争性のある発注手続きにより、透明性・公平性を確保すべき。</t>
    <phoneticPr fontId="6"/>
  </si>
  <si>
    <t>・経過措置として事業を実施する地区において、３１年度までに事業を閉じられるよう、進捗管理と関係者との調整を進めるべき。</t>
    <phoneticPr fontId="6"/>
  </si>
  <si>
    <t>アウトカムの「景観まちづくり刷新支援事業（平成29年度創設）を活用した地方自治体における観光入込客数の増加割合」については、全体数の分析のみならず、補助対象とした自治体や景観地区ごとに分析し、補助金の効果の有無を検証し公表すべきと考える。</t>
    <phoneticPr fontId="6"/>
  </si>
  <si>
    <t>・アウトカム指標の成果について全体だけではなく、自治体や地区毎など精緻に分析し、公表すること。
・景観まちづくり刷新支援事業などの他事業と連携し、景観資源の保全・活用によるまちづくりを総合的に推進すべき。</t>
    <phoneticPr fontId="6"/>
  </si>
  <si>
    <t>-</t>
    <phoneticPr fontId="6"/>
  </si>
  <si>
    <t>・緊急性や必要性に応じて、事業実施箇所の優先度を定めるとともに効果的・効率的な執行に努めるべき。</t>
    <phoneticPr fontId="6"/>
  </si>
  <si>
    <t>・緊急性や必要性に応じて事業実施箇所の優先度を定め、事業効果が早期に発現する事業等に対して効果的かつ効率的な執行を行う。</t>
    <phoneticPr fontId="6"/>
  </si>
  <si>
    <t>「新しい日本のための優先課題推進枠」2,479</t>
    <rPh sb="1" eb="2">
      <t>アタラ</t>
    </rPh>
    <rPh sb="4" eb="6">
      <t>ニホン</t>
    </rPh>
    <rPh sb="10" eb="12">
      <t>ユウセン</t>
    </rPh>
    <rPh sb="12" eb="14">
      <t>カダイ</t>
    </rPh>
    <rPh sb="14" eb="16">
      <t>スイシン</t>
    </rPh>
    <rPh sb="16" eb="17">
      <t>ワク</t>
    </rPh>
    <phoneticPr fontId="6"/>
  </si>
  <si>
    <t>・優先度の高い箇所を選定して事業を実施し、着実な成果につながるよう努めるべき。</t>
    <phoneticPr fontId="6"/>
  </si>
  <si>
    <t>「新しい日本のための優先課題枠」325</t>
    <phoneticPr fontId="6"/>
  </si>
  <si>
    <t>・民間都市開発のより一層の促進を図るため、関係団体との連携を強化すべき。</t>
    <phoneticPr fontId="6"/>
  </si>
  <si>
    <t>・東京一極集中是正のための中枢・中核都市機能強化の支援施策の方向を踏まえ、当該事業の支援対象を地方部にも振り向ける等の検討を行うべき。</t>
    <phoneticPr fontId="6"/>
  </si>
  <si>
    <t>「新しい日本のための優先課題推進枠」5,706</t>
    <rPh sb="1" eb="2">
      <t>アタラ</t>
    </rPh>
    <rPh sb="4" eb="6">
      <t>ニホン</t>
    </rPh>
    <rPh sb="10" eb="12">
      <t>ユウセン</t>
    </rPh>
    <rPh sb="12" eb="14">
      <t>カダイ</t>
    </rPh>
    <rPh sb="14" eb="16">
      <t>スイシン</t>
    </rPh>
    <rPh sb="16" eb="17">
      <t>ワク</t>
    </rPh>
    <phoneticPr fontId="6"/>
  </si>
  <si>
    <t>「本事業により実施する内容は、地方公共団体が提案し、有識者により構成される委員会にて選定されたものであることから、政策目的に即し、真に必要なものに使途が限定されている。」と記載されているが、事後的に成果を対象自治体ごとに検証・分析すべきと考える。
具体的には、アウトカムの成果指標「景観まちづくり刷新支援事業を活用した地方自治体における観光入込客数の増加割合」を対象自治体ごとに分析し、検証結果を公表すべきと考える。</t>
    <phoneticPr fontId="6"/>
  </si>
  <si>
    <t>・アウトカム指標「観光入込客数の増加割合」において、対象自治体ごとの成果を精緻に分析し、公表することにより、事業の成果向上やＰＤＣＡサイクルの一層の促進を図ること。</t>
    <phoneticPr fontId="6"/>
  </si>
  <si>
    <t>・アウトカム指標の「景観まちづくり刷新支援事業を活用した地方自治体における観光入込客数の増加割合」を対象自治体ごとに分析するとともに、検証結果を公表することで、ＰＤＣＡサイクルの促進等を図る。</t>
    <phoneticPr fontId="6"/>
  </si>
  <si>
    <t>「新しい日本のための優先課題推進枠」719</t>
    <phoneticPr fontId="6"/>
  </si>
  <si>
    <t>-</t>
    <phoneticPr fontId="6"/>
  </si>
  <si>
    <t>・事業内容や先行事例を地方公共団体や民間事業者等へ周知を図るとともに、事業の進捗状況を的確に把握、管理し、効率的な執行に努めるべき。</t>
    <phoneticPr fontId="6"/>
  </si>
  <si>
    <t>・立地適正化計画を作成している地方公共団体等を対象に、制度の内容や活用事例の周知等の一層の働きかけを行う。また、定期的な執行状況調査等により事業の進捗状況をこれまで以上に的確に把握し、助言等により効率的な執行管理を行う。</t>
    <phoneticPr fontId="6"/>
  </si>
  <si>
    <t>「新しい日本のための優先課題推進枠」88</t>
    <rPh sb="1" eb="2">
      <t>アタラ</t>
    </rPh>
    <rPh sb="4" eb="6">
      <t>ニホン</t>
    </rPh>
    <rPh sb="10" eb="12">
      <t>ユウセン</t>
    </rPh>
    <rPh sb="12" eb="14">
      <t>カダイ</t>
    </rPh>
    <rPh sb="14" eb="16">
      <t>スイシン</t>
    </rPh>
    <rPh sb="16" eb="17">
      <t>ワク</t>
    </rPh>
    <phoneticPr fontId="6"/>
  </si>
  <si>
    <t>・改正都市再生特別措置法を踏まえ、低未利用地の利用促進を図るべく、柔軟な都市基盤の整備に繋がるよう貸付を行うべき。</t>
    <phoneticPr fontId="6"/>
  </si>
  <si>
    <t>・テレワークについて、関係省庁との適切な役割分担のもと連携して施策を推進するとともに、テレワーク導入促進に向けた検討を深めるべき。</t>
    <phoneticPr fontId="6"/>
  </si>
  <si>
    <t>・関係省庁と連携しながら施策を推進するとともに、地方都市でのテレワーク実施環境整備に関する検討を進める。</t>
    <rPh sb="24" eb="26">
      <t>チホウ</t>
    </rPh>
    <rPh sb="26" eb="28">
      <t>トシ</t>
    </rPh>
    <rPh sb="35" eb="37">
      <t>ジッシ</t>
    </rPh>
    <rPh sb="37" eb="39">
      <t>カンキョウ</t>
    </rPh>
    <phoneticPr fontId="6"/>
  </si>
  <si>
    <t>「新しい日本のための優先課題推進枠」25</t>
    <rPh sb="1" eb="2">
      <t>アタラ</t>
    </rPh>
    <rPh sb="4" eb="6">
      <t>ニホン</t>
    </rPh>
    <rPh sb="10" eb="12">
      <t>ユウセン</t>
    </rPh>
    <rPh sb="12" eb="14">
      <t>カダイ</t>
    </rPh>
    <rPh sb="14" eb="16">
      <t>スイシン</t>
    </rPh>
    <rPh sb="16" eb="17">
      <t>ワク</t>
    </rPh>
    <phoneticPr fontId="6"/>
  </si>
  <si>
    <t>・歴史文化資源を活用した地域の取組をより一層推進するため、先行事例、先進技術の活用などを図るべき。</t>
    <phoneticPr fontId="6"/>
  </si>
  <si>
    <t>・ＯＥＣＤが行う都市問題調査について、我が国が直面する課題（都市と農村の生産性と競争力等）が盛り込まれるよう、引き続き働きかけを行うべき。</t>
    <phoneticPr fontId="6"/>
  </si>
  <si>
    <t>・大規模な水害、土砂災害等が想定される地域での事前防災への活用に関し、他の都市防災に関する事業の活用等とも比較考量しつつ、適切な事業選択がなされるよう、引き続き、地方公共団体と十分に連携を図るべき。</t>
    <phoneticPr fontId="6"/>
  </si>
  <si>
    <t>-</t>
    <phoneticPr fontId="6"/>
  </si>
  <si>
    <t>・海外インフラ展開法を踏まえ、都市開発の海外展開を効果的に進めるため、官民及び行政独立法人と連携し、優れたノウハウや技術を積極的に活用すべき。</t>
    <phoneticPr fontId="6"/>
  </si>
  <si>
    <t>－</t>
    <phoneticPr fontId="6"/>
  </si>
  <si>
    <t>・平成３０年６月に成立した海外インフラ展開法により、独立行政法人都市再生機構（ＵＲ）の海外業務が追加されたこと等を踏まえ、大規模開発における計画策定、関係者間の権利調整等の豊富なノウハウを有するＵＲと連携しつつ、我が国企業の案件受注を促進する。</t>
    <phoneticPr fontId="6"/>
  </si>
  <si>
    <t>「新しい日本のための優先課題推進枠」87</t>
    <phoneticPr fontId="6"/>
  </si>
  <si>
    <t>「まちづくり」は抽象的で総括的な表現のため、外部から使途が見えにくい。本シートにおいて使途や業務内容を具体的に説明する必要があると考えます。</t>
    <phoneticPr fontId="6"/>
  </si>
  <si>
    <t>・事業名の記載となっている使途や業務内容欄にそれぞれの具体的内容を記載すること。
・地方再生のモデル都市の選定を踏まえ、引き続き、集中的な支援に努めるとともに、好事例等を全国的に波及させる方策を検討すべき。</t>
    <phoneticPr fontId="6"/>
  </si>
  <si>
    <t>・各事業者が行っているまちづくり活動を分かりやすくするため、使途や業務内容欄にそれぞれの具体的な取組内容を記載した。
・引き続き、地方再生のモデル都市への集中的な支援を行うとともに、地方公共団体や民間まちづくり団体等に対し、各種会議、セミナーやホームページ等を通じて、優れた民間まちづくり活動事例等の更なる周知を図り、全国に波及するよう取り組む。</t>
    <phoneticPr fontId="6"/>
  </si>
  <si>
    <t>集約都市構造の形成促進を図る観点から、コンパクトシティの裾野の拡大と施策の質の向上につながるよう効果的な調査内容とすべき。</t>
    <phoneticPr fontId="6"/>
  </si>
  <si>
    <t>「新しい日本のための優先課題推進枠」20</t>
    <phoneticPr fontId="6"/>
  </si>
  <si>
    <t>平成29年度までに142都市が計画作成、平成30年度以降の計画作成に取り組む都市も増加していることを踏まえると、策定済の計画の進捗状況をフォローアップし、計画上の課題や補助のあり方を検証すべき時期にあると考えます。</t>
    <phoneticPr fontId="6"/>
  </si>
  <si>
    <t>・策定済の計画をフォローアップし、課題の整理、抽出や計画の改定、制度運用の改善につなげること。</t>
    <phoneticPr fontId="6"/>
  </si>
  <si>
    <t>「新しい日本のための優先課題推進枠」180</t>
    <phoneticPr fontId="6"/>
  </si>
  <si>
    <t>・効果的に都市の競争力向上を図るため、官民が連携して事業をより一層推進すべき。</t>
    <phoneticPr fontId="6"/>
  </si>
  <si>
    <t>「新しい日本のための優先課題推進枠」211</t>
    <phoneticPr fontId="6"/>
  </si>
  <si>
    <t>待機児童の問題は全国的な問題と整理されているが、都市部や地域において個別具体的に発生している問題であり、地域ごとに実情を踏まえ、きめ細やかに対応すべき問題と考えます。大規模マンションに設置すれば直ちに解決すべき問題ではないと思います。全国波及的な政策のあり方を検証すべきと考えます。</t>
    <phoneticPr fontId="6"/>
  </si>
  <si>
    <t>・平成29年度をもって事業は終了したが、引き続き、待機児童問題など現下の課題に即した政策のあり方を検討すること。</t>
    <phoneticPr fontId="6"/>
  </si>
  <si>
    <t>・駅周辺で行われる様々な事業を連動させ、よりきめ細やかな街路空間づくりを行うべき。</t>
    <phoneticPr fontId="6"/>
  </si>
  <si>
    <t>「新しい日本のための優先課題推進枠」266</t>
    <phoneticPr fontId="6"/>
  </si>
  <si>
    <t>特になし【外部有識者：長谷川　太一】</t>
    <phoneticPr fontId="6"/>
  </si>
  <si>
    <t>・近郊緑地の保全を図るなど我が国の大都市における都市政策上の課題を踏まえつつ、調査内容の重点化を図るべき。</t>
    <phoneticPr fontId="6"/>
  </si>
  <si>
    <t>・地方公共団体や、大学及び研究機関等がに抱える政策課題に対応可能なデータ活用基盤の構築に努めるべき。</t>
    <phoneticPr fontId="6"/>
  </si>
  <si>
    <t>・発災後の速やかな復旧に着手するためにも、平常時より地方公共団体等との連携を進めるとともに、復旧事業の迅速な採択、実施に努めるべき。</t>
    <phoneticPr fontId="6"/>
  </si>
  <si>
    <t>南海トラフ巨大地震等想定される大規模地震に備え、地方公共団体等関係者との連携を図りながら、海岸堤防等の整備や海岸堤防等の老朽化対策について、より一層効果的・効率的な実施に努めるべき。また、沖ノ鳥島についても、その適切な保全を進めるため、施設の点検・修繕、延命化に努めるべき。</t>
    <phoneticPr fontId="6"/>
  </si>
  <si>
    <t xml:space="preserve">南海トラフ巨大地震等想定される大規模地震によって発生することが想定される最大クラスの津波に対し、住民の生命を守るために、地方公共団体による津波災害警戒区域の指定等、津波防災地域づくり等が進むよう引き続き支援するとともに、背後に人命や財産が集中する海岸における海岸保全施設等の整備を重点的に推進し、効率的・効果的に事業を実施する。
沖ノ鳥島については、波浪等による厳しい環境下に有ることから、その保全を確実に行っていくため、施設の延命化に資する点検・修繕を十分な頻度で実施する。
</t>
    <phoneticPr fontId="6"/>
  </si>
  <si>
    <t>「新しい日本のための優先課題推進枠」3,921</t>
    <phoneticPr fontId="6"/>
  </si>
  <si>
    <t>事業内容の一部改善</t>
    <phoneticPr fontId="6"/>
  </si>
  <si>
    <t>調査、巡視等が確実に実施できるよう、効率的・効果的な実施に努めるとともに、業務発注にあたって引き続き競争性の確保に努めるべき。</t>
    <phoneticPr fontId="6"/>
  </si>
  <si>
    <t>引き続き、写真撮影や巡視記録等について統一的・効果的な方法となるよう見直すなどするとともに、経年的な地形変状確認にあたり、新技術の活用も取り入れて予算を縮減し、業務発注にあたっては透明性・公平性が確保されるよう一般競争入札により実施することとしている。</t>
    <phoneticPr fontId="6"/>
  </si>
  <si>
    <t>事業内容の一部改善</t>
    <phoneticPr fontId="6"/>
  </si>
  <si>
    <t>地下水の状況等の継続的な調査に当たっては、引き続き観測地点の重点化に努めるとともに、観測項目の重点化等を十分検討し、効率的・効果的な実施に努めるべき。</t>
    <phoneticPr fontId="6"/>
  </si>
  <si>
    <t>地下水観測地点と観測項目の重点化の可能性について検討を行い、引き続き可能な限りコスト縮減に努める。</t>
    <phoneticPr fontId="6"/>
  </si>
  <si>
    <t>アウトカムの検証方法が不明である。本調査をもとに方針が策定されたかどうかが重要であると考える。</t>
    <phoneticPr fontId="6"/>
  </si>
  <si>
    <t>終了予定</t>
    <phoneticPr fontId="6"/>
  </si>
  <si>
    <t>事業成果を踏まえ、大規模自然災害等の発生時においても、水利使用における円滑かつ迅速な対応を可能とする施策の推進に努めるべき。</t>
    <phoneticPr fontId="6"/>
  </si>
  <si>
    <t>本調査の結果を踏まえ、大規模自然災害等発生時の緊急的な水利使用の対応方針を策定し、対応方針に基づく水利使用の処分を進めていく。</t>
    <phoneticPr fontId="6"/>
  </si>
  <si>
    <t>気候変動等の影響を受けて、雨の降り方が変化してきていることから、水害の更なる頻発化・激甚化が懸念される一方で、渇水への対応も一層必要とされていることを踏まえ、入札・契約の適正化を引き続き図りながら、事業の効率的・効果的な実施に努めるべき。</t>
    <phoneticPr fontId="6"/>
  </si>
  <si>
    <t>引き続き、水資源開発基本計画に基づき、入札・契約の適正化を引き続き図りながら、事業の効果的・効率的な実施に努めるとともに、渇水時においては関係機関等との緊密な連携や適時適切な情報発信及び効率的な水運用等を行い渇水に対する影響の軽減に努める。</t>
    <phoneticPr fontId="6"/>
  </si>
  <si>
    <t>「新しい日本のための優先課題推進枠」1,232</t>
    <phoneticPr fontId="6"/>
  </si>
  <si>
    <t>-</t>
    <phoneticPr fontId="6"/>
  </si>
  <si>
    <t>事業内容の一部改善</t>
    <phoneticPr fontId="6"/>
  </si>
  <si>
    <t>効率性を高めつつ、品質の確保できる発注・契約方式の検討を進め、事業の効率的・効果的な実施に努めるべき。</t>
    <phoneticPr fontId="6"/>
  </si>
  <si>
    <t>業務発注にあたり、引き続き企画競争や一般競争入札の実施により競争性を確保する。また、業務の工期を適切に設定することにより、品質の確保を行う。</t>
    <phoneticPr fontId="6"/>
  </si>
  <si>
    <t>「新しい日本のための優先課題推進枠」32</t>
    <rPh sb="1" eb="2">
      <t>アタラ</t>
    </rPh>
    <rPh sb="4" eb="6">
      <t>ニホン</t>
    </rPh>
    <rPh sb="10" eb="12">
      <t>ユウセン</t>
    </rPh>
    <rPh sb="12" eb="14">
      <t>カダイ</t>
    </rPh>
    <rPh sb="14" eb="16">
      <t>スイシン</t>
    </rPh>
    <rPh sb="16" eb="17">
      <t>ワク</t>
    </rPh>
    <phoneticPr fontId="6"/>
  </si>
  <si>
    <t>事業内容の一部改善</t>
    <phoneticPr fontId="6"/>
  </si>
  <si>
    <t>一者応募となった原因を分析し、更なる競争性の確保を図るとともに、地下水データの整理の効率化によるコスト縮減を図るなど、事業の効率的・効果的な実施に努めるべき。</t>
    <phoneticPr fontId="6"/>
  </si>
  <si>
    <t>業務内容の明確化により業務量の把握が容易となるよう努めるとともに、公示期間をより長く確保する等競争性を高め、より一層の効果的・効率的な事業の実施を図る。</t>
    <phoneticPr fontId="6"/>
  </si>
  <si>
    <t>「新しい日本のための優先課題推進枠」20</t>
    <rPh sb="1" eb="2">
      <t>アタラ</t>
    </rPh>
    <rPh sb="4" eb="6">
      <t>ニホン</t>
    </rPh>
    <rPh sb="10" eb="12">
      <t>ユウセン</t>
    </rPh>
    <rPh sb="12" eb="14">
      <t>カダイ</t>
    </rPh>
    <rPh sb="14" eb="16">
      <t>スイシン</t>
    </rPh>
    <rPh sb="16" eb="17">
      <t>ワク</t>
    </rPh>
    <phoneticPr fontId="6"/>
  </si>
  <si>
    <t>事業全体の抜本的な改善</t>
    <phoneticPr fontId="6"/>
  </si>
  <si>
    <t>水源地域対策特別措置法に基づき、水源地域の保全・活性化の活動を促すことは重要である。水源地域での人口減少・高齢化が進む中で、地域振興の新たな担い手の参画を促す方策やそれらのニーズを十分に踏まえた情報発信のあり方等についても検討するなど、より効果的な事業実施に努めるべき。</t>
    <phoneticPr fontId="6"/>
  </si>
  <si>
    <t>水源地域対策特別措置法の施行事務、水源地域における地域づくり地域活動の担い手間の連携、情報共有の場の運用を引き続き効率的に行っていく。加えて、地域振興の新たな担い手の参画を促すため、企業のCSR活動の取組内容についての事例調査等を行うとともに、それを踏まえた有識者会議を行い検討を行う。</t>
    <phoneticPr fontId="6"/>
  </si>
  <si>
    <t>事業全体の抜本的な改善</t>
    <phoneticPr fontId="6"/>
  </si>
  <si>
    <t>水資源政策の立案に必要な基礎データの収集という事業目的に照らし、近年の気候変動等の影響による雨の降り方の変化等も踏まえつつ、業務内容の精査を行うこと等により、事業の効率的・効果的な実施に努めるべき。</t>
    <phoneticPr fontId="6"/>
  </si>
  <si>
    <t>事業の実施にあたっては、近年の気候変動等の影響による雨の降り方の変化や近年の渇水の状況等の水資源に関する課題の検討に資する調査等を引き続き実施するとともに、業務内容の精査・見直しにより、更なる効率化を図る。</t>
    <phoneticPr fontId="6"/>
  </si>
  <si>
    <t>事業内容の一部改善</t>
    <phoneticPr fontId="6"/>
  </si>
  <si>
    <t>雨水等に関するより具体的なニーズを十分に把握した上で、事業の効率的・効果的な実施に努めるべき。</t>
    <phoneticPr fontId="6"/>
  </si>
  <si>
    <t>事業により得られた学識者や地方公共団体等の意見やニーズ等の詳細な分析に努め、危機時の多様な水資源の確保や健全な水循環の維持又は回復を踏まえた水資源の有効利用を図るため施策等に反映するよう努める。</t>
    <phoneticPr fontId="6"/>
  </si>
  <si>
    <t>終了予定</t>
    <phoneticPr fontId="6"/>
  </si>
  <si>
    <t>事業成果である渇水対応タイムライン作成のためのガイドライン案の活用を図るなど、気候変動リスクに対する適応方策に係る取組を着実に進めるべき。</t>
    <phoneticPr fontId="6"/>
  </si>
  <si>
    <t>渇水対応タイムライン作成のためのガイドライン（案）に基づき、フルプラン水系等の渇水リスクが高い地域から適応策のソフト対策として有効な手段となる渇水対応タイムラインの作成を促進していく。</t>
    <phoneticPr fontId="6"/>
  </si>
  <si>
    <t>引き続き事業の重点化、事業の効率性・透明性の確保を徹底するとともに、ハード・ソフトが一体となった対策を一層進めるなど、事業の効率的・効果的な実施に努めるべき。</t>
    <phoneticPr fontId="6"/>
  </si>
  <si>
    <t>近年の災害の状況や土地利用状況等を踏まえ計画・事業を実施するとともに、関係者が連携し、社会全体で洪水に備える水防災意識社会 再構築ビジョンに沿ってハード・ソフト対策を一体的・計画的に推進することで効果的・効率的に事業を実施する。</t>
    <phoneticPr fontId="6"/>
  </si>
  <si>
    <t>「新しい日本のための優先課題推進枠」160,221</t>
    <phoneticPr fontId="6"/>
  </si>
  <si>
    <t>汚水対策、雨水対策として下水道が十分に活用されるよう、官民連携や技術開発等に係る取組を進め、事業の効率的・効果的な実施に努めるべき。</t>
    <phoneticPr fontId="6"/>
  </si>
  <si>
    <t>汚水対策、雨水対策として下水道が十分に活用されるよう、コンセッション等の多様なPPP/PFIやICTを活用した技術開発等を推進し、引き続き効率的・効果的に下水道整備を実施する。</t>
    <phoneticPr fontId="6"/>
  </si>
  <si>
    <t>「新しい日本のための優先課題推進枠」1,613</t>
    <phoneticPr fontId="6"/>
  </si>
  <si>
    <t>これまで集積した化学物質の特性に係る知見等を活用し、化学物質管理計画の策定の促進に向けた取組を検討するなど、事業のより一層の効率的・効果的な実施に努めるべき。また、一者応札となった原因を分析し、更なる競争性の確保に努めるべき。</t>
    <phoneticPr fontId="6"/>
  </si>
  <si>
    <t>化学物質管理計画の策定の促進については、事務連絡を発出し、管理計画の策定例を示すなどの対策を引き続き実施するとともに、策定状況のフォローアップ調査を実施するなど、より一層の効率的・効果的な実施に努める。また、公募期間を十分に確保するなど、更なる競争性の確保に務める。</t>
    <phoneticPr fontId="6"/>
  </si>
  <si>
    <t>一者応募となった原因を分析し、更なる競争性の確保に努めるべき。また、海外での受注の一層の拡大を図るため、これまで以上に、相手国のニーズを早期に、かつ、具体的に把握できるような取組の検討を進めるなど、事業の効率的・効果的な実施に努めるべき。</t>
    <phoneticPr fontId="6"/>
  </si>
  <si>
    <t>一者応札の要因として、入札条件等が適当か改めて検証を行う。また、セミナーやＦＳ調査の対象とする国や技術を見直すとともに、新たな多国間協力の枠組みを構築し、相手国のニーズを早期、かつ、具体的に把握できるよう努める。</t>
    <phoneticPr fontId="6"/>
  </si>
  <si>
    <t>「新しい日本のための優先課題推進枠」44</t>
    <rPh sb="1" eb="2">
      <t>アタラ</t>
    </rPh>
    <rPh sb="4" eb="6">
      <t>ニホン</t>
    </rPh>
    <rPh sb="10" eb="12">
      <t>ユウセン</t>
    </rPh>
    <rPh sb="12" eb="14">
      <t>カダイ</t>
    </rPh>
    <rPh sb="14" eb="16">
      <t>スイシン</t>
    </rPh>
    <rPh sb="16" eb="17">
      <t>ワク</t>
    </rPh>
    <phoneticPr fontId="6"/>
  </si>
  <si>
    <t>・下水道事業へのコンセッション方式の導入について、既に事業開始された事例のノウハウを横展開する効果的な方法を検討すべき。
・PPP/PFIを進める前提として、下水道の広域化の取組を進めるべき。
・また、コンセッション方式の導入を予定していない地方自治体におけるボトルネックを正確に把握し、それに基づく施策をしっかりと検討すべき。
・さらに、汚水処理の使用料金をはじめ、事業全体の経営状況を地元住民等が正確に理解できるように見せるべき。</t>
    <phoneticPr fontId="6"/>
  </si>
  <si>
    <t>先行的にコンセッション方式を導入した事例のノウハウ等の全国展開を図るとともに、コンセッション方式の導入に向けた課題等を十分に整理・分析した上で導入推進方策を検討するなど、事業の一層の効率的・効果的な実施に努めるべき。</t>
    <phoneticPr fontId="6"/>
  </si>
  <si>
    <t>①　自治体・民間事業者との検討会の実施、各地方ブロック毎における説明会の開催等により、官民連携に向けた意見交換等やコンセッション事例の効果的な周知を実施する。
②　社会資本整備総合交付金の交付要件とした、全都道府県におけるH34年度までの「広域化・共同化計画」の策定、H30年度早期の管内全市町村等が参加する検討体制の構築を着実に進める。
③　全地方公共団体に対してアンケートを実施し、上記①検討会等における参加団体との意見交換とあわせ、ボトルネックを把握し、必要なガイドラインの策定を行う。
④　公営企業会計の適用促進や、下水道事業の中長期収支見通し推計モデルの活用促進等により、各地方公共団体の事業全体の経営状況の把握を後押しする。</t>
  </si>
  <si>
    <t>「新しい日本のための優先課題推進枠」42</t>
    <rPh sb="1" eb="2">
      <t>アタラ</t>
    </rPh>
    <rPh sb="4" eb="6">
      <t>ニホン</t>
    </rPh>
    <rPh sb="10" eb="12">
      <t>ユウセン</t>
    </rPh>
    <rPh sb="12" eb="14">
      <t>カダイ</t>
    </rPh>
    <rPh sb="14" eb="16">
      <t>スイシン</t>
    </rPh>
    <rPh sb="16" eb="17">
      <t>ワク</t>
    </rPh>
    <phoneticPr fontId="6"/>
  </si>
  <si>
    <t>終了予定</t>
    <phoneticPr fontId="6"/>
  </si>
  <si>
    <t>事業成果であるマニュアル等を地方公共団体等に周知し、その活用を促すこと等により、下水処理場における総合的なバイオマス利活用の更なる推進に努めるべき。</t>
    <phoneticPr fontId="6"/>
  </si>
  <si>
    <t>今後は、下水道管理者に事業成果をより広く周知し、総合的なバイオマス利活用の導入検討を促すことにより、引き続き取組を推進する。</t>
    <phoneticPr fontId="6"/>
  </si>
  <si>
    <t>企画競争の応募が一者とならないよう改善を求める。</t>
    <phoneticPr fontId="6"/>
  </si>
  <si>
    <t>事業成果を踏まえ、地方公共団体における下水道事業の経営効率化を図るため、地方公共団体職員のさらなる人材育成の推進に努めるべき。</t>
    <phoneticPr fontId="6"/>
  </si>
  <si>
    <t>本事業は予定通り終了するが、一者応札の要因として、公募期間等が適当であったか検証を行うとともに、引き続き地方公共団体における下水道事業の経営効率化を図るため、地方公共団体職員のさらなる人材育成の推進について検討を進める。</t>
    <phoneticPr fontId="6"/>
  </si>
  <si>
    <t>事業成果を踏まえ、下水道管理者、地下街管理者等において、連携した水防計画等の策定促進に一層努めるべき。</t>
    <phoneticPr fontId="6"/>
  </si>
  <si>
    <t>事業成果である技術資料等の下水道管理者、地下街管理者等への周知を図り、施策の展開に一層努める。</t>
    <phoneticPr fontId="6"/>
  </si>
  <si>
    <t>事業成果を踏まえ、官民連携の具体的な課題解決に一層努めるとともに、効率的・効果的な浸水対策の推進を図るべき。</t>
    <phoneticPr fontId="6"/>
  </si>
  <si>
    <t>効率的・効果的な浸水対策の推進のため、事業成果であるガイドライン等について、官民連携の具体的な課題の解決に資するものとするとともに、ガイドライン等を下水道管理者、民間事業者へ周知を図り、施策の展開に一層努める。</t>
  </si>
  <si>
    <t>マニュアル作成がアウトプットとされ、28年度、29年度および30年度見込みも実績が「1」となっていることが理解できない。適切なアウトプットへの改善を求める。</t>
    <phoneticPr fontId="6"/>
  </si>
  <si>
    <t>事業成果等も踏まえながら、経営分析・評価手法や経費削減方策の具体的な検討を進めるなど、地方公共団体における下水道事業の経営効率化の一層の促進を図るべき。</t>
    <phoneticPr fontId="6"/>
  </si>
  <si>
    <t>アウトプットについては、28年度及び29年度は施設管理計画と経営改善等に関する技術資料作成、30年度はそれら資料を踏まえたマニュアル作成であるため、外部有識者の所見も踏まえ、「下水道事業の執行体制強化・経営改善に関する技術資料又はマニュアル作成」と修正した。
本事業は平成30年度で終了するが、行政レビュー推進チームの所見も踏まえ、経済改善に向けた取組の評価手法を検討するなど、引き続き地方公共団体における持続的な下水道事業運営の促進を図っていく。</t>
    <rPh sb="113" eb="114">
      <t>マタ</t>
    </rPh>
    <phoneticPr fontId="6"/>
  </si>
  <si>
    <t>-</t>
    <phoneticPr fontId="6"/>
  </si>
  <si>
    <t>気候変動等の影響から、水害の更なる頻発化・激甚化が考えられる状況を踏まえ、事業効果の早期発現等を図るなど、一層の効率的・効果的な事業の推進に努めるべき。</t>
    <phoneticPr fontId="6"/>
  </si>
  <si>
    <t>近年の災害の状況等を踏まえ、補助・床上浸水対策特別緊急事業の事業効果の早期発現のため、効率的・効果的に事業を実施する。</t>
    <phoneticPr fontId="6"/>
  </si>
  <si>
    <t>「新しい日本のための優先課題推進枠」7,542</t>
    <phoneticPr fontId="6"/>
  </si>
  <si>
    <t>コスト縮減や更なる競争性の確保に向けた取組を引き続き進めるとともに、ダムの治水上・利水上の効果が十分に発揮されるよう、事業の効率的・効果的な実施に努めるべき。</t>
    <phoneticPr fontId="6"/>
  </si>
  <si>
    <t>コスト縮減や更なる競争性の確保に向けて応札者が増えるよう発注規模や時期、参加要件等の工夫を行い、効果が早期かつ十分発揮されるよう、「ダム事業費等監理委員会」を活用し、効率的・効果的に事業を実施する。</t>
    <phoneticPr fontId="6"/>
  </si>
  <si>
    <t>国土交通省</t>
    <phoneticPr fontId="6"/>
  </si>
  <si>
    <t>公益法人への支出のほとんどについて、企画競争の応募が一者となっており改善を求める。</t>
    <phoneticPr fontId="6"/>
  </si>
  <si>
    <t>一者応募となった原因を分析し、更なる競争性の確保を図るとともに、長寿命化計画に基づき、事業の効率的・効果的な実施に努めるべき。</t>
    <phoneticPr fontId="6"/>
  </si>
  <si>
    <t>一者応募となった原因を分析し更なる競争性確保に努めるなどコスト縮減に取り組むとともに、老朽化したゲートのステンレス化等可能な限り施設の長寿命化を図り、効率的・効果的な施設の維持管理に努める。</t>
    <phoneticPr fontId="6"/>
  </si>
  <si>
    <t>（項）河川整備事業費
　（大事項）河川整備事業に必要な経費</t>
    <phoneticPr fontId="6"/>
  </si>
  <si>
    <t>気候変動等の影響により、雨の降り方が、より広域に、かつ、より激甚化し、大規模な土砂災害が現に生じている中で、避難確保のためのソフト対策とともに、ハード対策として十分に地域の保全が図られるよう、事業の一層の効率的・効果的な実施に取り組むべき。また、一者応札となった原因を分析し、更なる競争性の確保に努めるべき。</t>
    <phoneticPr fontId="6"/>
  </si>
  <si>
    <t>・広域的かつ激甚化する土砂災害に対し、住民の避難行動につながるハザードマップの周知等により実効性のある警戒避難体制の構築を図るなどのソフト対策を推進するとともに、防災拠点、重要交通網等を保全する事業を重点的に実施するなど、引き続き効果的・効率的な施設整備により着実に事業を実施する。
・同種・類似業務の実績がある業者が多数いることを把握した上で、適切な発注条件の下競争性確保に取り組む。</t>
    <phoneticPr fontId="6"/>
  </si>
  <si>
    <t>「新しい日本のための優先課題推進枠」27,940</t>
    <phoneticPr fontId="6"/>
  </si>
  <si>
    <t>引き続き土砂流出の状況等を的確に把握した上で、事業の効率的・効果的な実施に努めるべき。</t>
    <phoneticPr fontId="6"/>
  </si>
  <si>
    <t>引き続き、カメラ等を用いた監視により土砂流出状況を的確に把握し、効率的・効果的な維持管理を実施する。</t>
    <phoneticPr fontId="6"/>
  </si>
  <si>
    <t>国と自治体の役割分担を再検討するとともに、立地適正化の取組との連携を図るべきである。</t>
    <phoneticPr fontId="6"/>
  </si>
  <si>
    <t>地すべりの兆候の早期発見に努めながら、限られた予算の中で早期対策を着実に行えるよう、引き続き事業の効率的・効果的な実施を図るべき。</t>
    <phoneticPr fontId="6"/>
  </si>
  <si>
    <t>・国と自治体との役割分担の認識の下、国及び自治体の事業を適切に実施する。また、土砂災害警戒区域等の指定を推進し、新規宅地開発等に対する適切な規制を図る。
・監視・観測を的確に行い、災害発生の兆候の早期発見等に努めることにより、効率的・効果的な対策実施を図る。</t>
    <phoneticPr fontId="6"/>
  </si>
  <si>
    <t>「新しい日本のための優先課題推進枠」427</t>
    <phoneticPr fontId="6"/>
  </si>
  <si>
    <t>近年の気候変動等の課題を踏まえつつ、調査内容・手法を十分に精査するとともに、対象施設の長寿命化手法に関する検討等の実施に努めるべき。</t>
    <phoneticPr fontId="6"/>
  </si>
  <si>
    <t>近年の大規模な土砂災害の発生状況を踏まえ、最新の技術動向や知見を考慮した検討を進めるとともに、維持管理を含めた長寿命化手法について検討する。</t>
    <phoneticPr fontId="6"/>
  </si>
  <si>
    <t>国土交通省</t>
    <phoneticPr fontId="6"/>
  </si>
  <si>
    <t>事業により整備した施設等が、地元自治体における地震・津波対策等の要諦として活用されるよう、一層の連携を図るべき。</t>
    <phoneticPr fontId="6"/>
  </si>
  <si>
    <t>今後、同様の事業を実施する場合にも、効率的・効果的に事業を遂行するとともに、整備した施設等が、適切に維持管理される様、地元自治体と引き続き密接な連携に努める。</t>
    <phoneticPr fontId="6"/>
  </si>
  <si>
    <t>現状通り</t>
    <phoneticPr fontId="6"/>
  </si>
  <si>
    <t>気候変動等の影響により、今後も更なる水害の頻発化・激甚化が想定される中で、河川分野における施策の検討・実施の基盤となる当該調査は重要であり、その確実な実施に努めるべき。</t>
    <phoneticPr fontId="6"/>
  </si>
  <si>
    <t>引き続き、確実な実施に努める。</t>
    <rPh sb="0" eb="1">
      <t>ヒ</t>
    </rPh>
    <rPh sb="2" eb="3">
      <t>ツヅ</t>
    </rPh>
    <rPh sb="5" eb="7">
      <t>カクジツ</t>
    </rPh>
    <rPh sb="8" eb="10">
      <t>ジッシ</t>
    </rPh>
    <rPh sb="11" eb="12">
      <t>ツト</t>
    </rPh>
    <phoneticPr fontId="6"/>
  </si>
  <si>
    <t>水位等の観測、水防警報等情報の伝達等の重要性は一層高まってきており、これらが確実に行われるよう、引き続き、洪水予報施設の適切な維持管理等に努めるべき。</t>
    <phoneticPr fontId="6"/>
  </si>
  <si>
    <t>引き続き、確実な実施に努める。</t>
    <phoneticPr fontId="6"/>
  </si>
  <si>
    <t>気候変動等の影響により、雨の降り方等がこれまでと変わってきている中で、長期的な水文データを整備することは、河川整備・管理に関する方針・計画の立案・策定にとって一層重要となってきており、観測施設の保守・点検の的確な実施や観測体制の強化等を図りながら、引き続き、事業の効率的かつ効果的な実施に努めるべき。</t>
    <phoneticPr fontId="6"/>
  </si>
  <si>
    <t>引き続き観測施設の保守・点検を的確に実施し、効率的かつ効果的な河川の水位・流量等の観測体制を確保する。</t>
    <phoneticPr fontId="6"/>
  </si>
  <si>
    <t>引き続き競争性の確保を図るとともに、観測施設の修繕等を着実に実施するよう努めるべき。</t>
    <phoneticPr fontId="6"/>
  </si>
  <si>
    <t>引き続き競争性の確保を図るとともに、観測施設の修繕等を着実に実施するように努める。</t>
    <phoneticPr fontId="6"/>
  </si>
  <si>
    <t>引き続き競争性の確保を図るとともに、観測施設の修繕等を着実に実施する。</t>
    <phoneticPr fontId="6"/>
  </si>
  <si>
    <t>事業目的に照らしてアウトカムが不適切である。本事業を通じて、我が国の防災に関する技術・知見を活用する途上国の増えることを目指すべきと考える。</t>
    <phoneticPr fontId="6"/>
  </si>
  <si>
    <t>防災分野における我が国のプレゼンスの向上を図り、途上国等において我が国の防災に関する技術・知見等が活用されるよう、当該技術・知見等をより効果的に発信する取組に努めるべき。</t>
    <phoneticPr fontId="6"/>
  </si>
  <si>
    <t>これまでの国連の活動への参加等を通じ、仙台防災枠組2015-2030、SDGs（国連持続可能な開発目標）等の国連の各種文書に水と災害の重要性が位置付けられてきている。また、それらの国際目標を各国が達成することを目指して今後も定期的に水防災に関する国際会議が開催される予定であり、そのような機会を最大限活用して、途上国にて我が国の防災に関する技術・知見が活用されるように我が国提言の発信に努めていく。</t>
    <phoneticPr fontId="6"/>
  </si>
  <si>
    <t>28,29年度について、執行額ゼロにも関わらず活動実績がある。活動指標として相応しいアウトプットに設定し直すべきである。</t>
    <phoneticPr fontId="6"/>
  </si>
  <si>
    <t>緊急調査は、大規模土砂災害が急迫する中で市町村による適切な避難指示の判断等のために重要なものであり、その実施及び緊急情報の発出を迅速に実施することができるよう、事業の一層の効率的・効果的な実施に努めるべき。</t>
    <phoneticPr fontId="6"/>
  </si>
  <si>
    <t>28、29年度の執行額欄に執行額が反映できていなかったため修正した。
調査実施及び緊急情報の発出を迅速かつ的確に行うことができるよう、効率的・効果的に事業の実施に努める。</t>
    <phoneticPr fontId="6"/>
  </si>
  <si>
    <t>事業の成果として対話の枠組で培った相手国との信頼関係等を生かしながら、個別具体の分野等において本邦技術の活用が促進される取組の実施に努めるべき。</t>
    <phoneticPr fontId="6"/>
  </si>
  <si>
    <t>これまでの防災協働対話によりマッチングが行われた個別分野について、本邦ゼネコンの参画リスク軽減などの取組で、本邦企業の海外展開をより一層促進させる。</t>
    <phoneticPr fontId="6"/>
  </si>
  <si>
    <t>企画競争の応募が一者とならないよう改善を求める。</t>
    <phoneticPr fontId="6"/>
  </si>
  <si>
    <t>終了予定</t>
    <phoneticPr fontId="6"/>
  </si>
  <si>
    <t>気候変動の影響等により、水災害の更なる頻発化・激甚化が懸念されている中で、当該事業の成果も踏まえながら、防災・減災対策の一層の推進を図るべき。</t>
    <phoneticPr fontId="6"/>
  </si>
  <si>
    <t>当該事業の成果も踏まえながら、防災・減災対策の一層の推進を図る。</t>
    <phoneticPr fontId="6"/>
  </si>
  <si>
    <t>事業成果を踏まえながら、住民等による自発的な防災・減災対策の普及促進につながる取組の実施に努めるべき。</t>
    <phoneticPr fontId="6"/>
  </si>
  <si>
    <t>事業成果を踏まえながら、支援のあり方について検討を進めるなど、住民等による自発的な防災・減災対策の普及促進につながる取組の実施に努める。</t>
    <phoneticPr fontId="6"/>
  </si>
  <si>
    <t>事業成果を踏まえ、民間企業や学校教育現場等における自然災害に対する高い意識と防災力を備えた個人の育成の促進に取り組むべき。</t>
    <phoneticPr fontId="6"/>
  </si>
  <si>
    <t>事業成果を踏まえ、民間企業や学校教育現場等における自然災害に対する高い意識と防災力を備えた個人が育成されるように努める。</t>
    <phoneticPr fontId="6"/>
  </si>
  <si>
    <t>事業成果を踏まえ、土砂災害緊急情報の的確な発出の促進につながる取組の実施に努めるべき。</t>
    <phoneticPr fontId="6"/>
  </si>
  <si>
    <t>事業成果を踏まえて高度化した土砂災害緊急情報を確実に運用するとともに、土砂災害緊急情報の的確な発出に資する取組を今後も実施する。</t>
  </si>
  <si>
    <t>29年度のアウトカムが空欄なのははぜか。また、企画競争の応募が一者とならないよう改善を求める。</t>
    <phoneticPr fontId="6"/>
  </si>
  <si>
    <t>事業成果である大規模地震発生後の土砂災害警戒避難体制強化手法に係る技術的知見等を地方公共団体と共有し、地方公共団体における効果的な警戒避難体制の構築の推進を図るべき。</t>
    <phoneticPr fontId="6"/>
  </si>
  <si>
    <t>企画競争の応募者が一者とならないよう、事業の効率的執行に努める。また、地方公共団体と情報共有し、効果的な警戒避難体制の構築ができるよう、当該成果物の周知・普及に努める。
なお、平成29年度に事例収集等の調査を行い、平成30年度に検討を行った上で事例集等を作成するため、平成29年度のアウトカムはない。</t>
    <phoneticPr fontId="6"/>
  </si>
  <si>
    <t>29年度の助成がゼロとなった理由を分析し、30年度以降の事業推進に役立てて欲しい。</t>
    <phoneticPr fontId="6"/>
  </si>
  <si>
    <t>事業成果も踏まえながら、コンセッションの導入推進や下水道事業の経営効率化等を図る施策の更なる検討に取り組むべき。</t>
    <phoneticPr fontId="6"/>
  </si>
  <si>
    <t>平成29年度の助成実績がゼロとなったのは、関係機関との診断項目等の協議に時間を要したこと等によるものである。平成30年度は第1四半期に全ての事業実施地方公共団体へ交付決定済みであり、着実に事業を推進しているところ。
また、施策の更なる検討に向け、地方公共団体や民間事業者を対象とした検討会やアンケート調査を実施するなど、経営効率化等に取り組む上でのボトルネック等の情報収集等を行っているところ。</t>
    <phoneticPr fontId="6"/>
  </si>
  <si>
    <t>平常時から、採択条件等の周知等を含め地方公共団体等との連携を深めるとともに、申請手続きの簡素化等迅速な採択に向けて取り組むなど、事業の効率的かつ効果的な実施に努めるべき。</t>
    <phoneticPr fontId="6"/>
  </si>
  <si>
    <t>・災害後における迅速な対応が可能となるよう、年度当初に講習会や地区単位ブロック会議等を開催し、地方自治体や地方整備局に対し採択条件等の周知を図るなどの情報提供を引き続き行う。
・効率的・効果的な復旧事業実施が図られるよう、災害査定の効率化や設計・積算が容易な標準設計等による査定決定の迅速化等、助言・指導を引き続き行う。</t>
    <phoneticPr fontId="6"/>
  </si>
  <si>
    <t>本年度から新たに子育て支援施設や生活支援施設の導入を図る取り組みを開始しており、地域のニーズを十分に踏まえた事業の選定や、適切な事業の進捗管理に留意して進める必要がある。</t>
    <phoneticPr fontId="6"/>
  </si>
  <si>
    <t>既存の公営住宅等の大規模な改修と併せて、子育て支援施設等の生活支援施設の導入を図る取り組みについて、地域のニーズを十分に踏まえた事業の選定や、事業の進捗管理を適切に行っていくこととする。</t>
    <phoneticPr fontId="6"/>
  </si>
  <si>
    <t>住宅金融支援機構</t>
    <phoneticPr fontId="6"/>
  </si>
  <si>
    <t>引き続き規制の必要性と国民のニーズを踏まえ、調査項目について不断の見直しの検討が必要である。</t>
    <phoneticPr fontId="6"/>
  </si>
  <si>
    <t>規制・制度改革事項等に示される国民のニーズや規制の必要性を踏まえた調査等を引き続き行うとともに、本事業の成果を踏まえ、より効果的・効率的に市街地環境整備に資する検討を進めていく。</t>
    <phoneticPr fontId="6"/>
  </si>
  <si>
    <t>修繕・建替えがなされるマンションストックをアウトカムの指標としておりますが、本事業の寄与度を検証する観点からは、公開された情報の活用度や閲覧数をアウトプット又はアウトカムに設定すべきか検討が必要と考えます。</t>
    <phoneticPr fontId="6"/>
  </si>
  <si>
    <t>事業の目的であるマンションの新たな維持管理適正化・再生促進の成功事例について、その公開・活用状況の把握に努めるとともに、適切な指標の設定についても検討する必要がある。</t>
    <phoneticPr fontId="6"/>
  </si>
  <si>
    <t>前年度の事例について、ホームページで公開を行うとともに、公開後の活用状況について、各補助事業者へ把握するための取組を実施するとともに、適切な指標の設定についても検討する。</t>
    <phoneticPr fontId="6"/>
  </si>
  <si>
    <t>各都道府県毎における体制強化及び各地域における住宅省エネ技術講習の実施支援等は、ネットでの配信・開催など効果的かつ効率的な開催方法を検討する必要はないでしょうか。
0070住宅・建築物環境対策検討経費と、目標が同一になっていますが、重複や棲み分け、統合など検証・検討は必要ではないでしょうか。</t>
    <phoneticPr fontId="6"/>
  </si>
  <si>
    <t>技術開発・高度化については、支援を行った先導的な技術の普及・展開状況を把握したうえで事業を執行する必要がある。普及促進については、より効率的な事業の執行手法について検討を行う必要がある。</t>
    <phoneticPr fontId="6"/>
  </si>
  <si>
    <t>省エネ技術講習の実施支援や普及促進については、平成31年度以降も継続して実施する場合には、所見を踏まえ、効果的かつ効率的な執行方法を検討する。また、支援を行った先導的な技術については、引き続き普及・展開状況の把握に努める。
なお、住宅・建築物環境対策検討経費と本事業との関係については、住宅・建築物の省エネ化の観点から、目標は同一であるが、前者は省エネ性能の実態把握及び課題抽出のための調査を行うものであり、本事業は、省エネ性能の向上に係る技術開発、基準や制度の普及促進を図るものであるから重複はない 。</t>
    <rPh sb="245" eb="247">
      <t>チョウフク</t>
    </rPh>
    <phoneticPr fontId="6"/>
  </si>
  <si>
    <t>実施した事業の効果を検証し、既存住宅流通市場活性化に向けた施策の検討を進める必要がある。</t>
    <phoneticPr fontId="6"/>
  </si>
  <si>
    <t>本事業は予定通り終了するが、得られた知見等を踏まえながら、引き続き既存住宅流通市場の活性化に努める。</t>
    <phoneticPr fontId="6"/>
  </si>
  <si>
    <t>セーフティネット住宅の確保にあたっては、居住支援活動の充実が必要不可欠であり、居住支援法人の活動に対する支援を行う際には、「地方公共団体または居住支援協議会と連携していること」を要件としているところであるが、より地域の実情に応じた活動を支援するための方法を検討する。</t>
    <rPh sb="8" eb="10">
      <t>ジュウタク</t>
    </rPh>
    <rPh sb="11" eb="13">
      <t>カクホ</t>
    </rPh>
    <rPh sb="20" eb="22">
      <t>キョジュウ</t>
    </rPh>
    <rPh sb="22" eb="24">
      <t>シエン</t>
    </rPh>
    <rPh sb="24" eb="26">
      <t>カツドウ</t>
    </rPh>
    <rPh sb="27" eb="29">
      <t>ジュウジツ</t>
    </rPh>
    <rPh sb="30" eb="32">
      <t>ヒツヨウ</t>
    </rPh>
    <rPh sb="32" eb="35">
      <t>フカケツ</t>
    </rPh>
    <phoneticPr fontId="6"/>
  </si>
  <si>
    <t>所見を踏まえ、本事業の効果を検証し、今後予定される制度改正の体制整備事業をより効果的に実施できるよう検討する。</t>
    <rPh sb="0" eb="2">
      <t>ショケン</t>
    </rPh>
    <phoneticPr fontId="6"/>
  </si>
  <si>
    <t>賃貸・売却用等以外の「その他空き家」数は平成25年度時点では318万戸のところ、目標が400万戸以内に抑えるというのは、どのような考えに基づくものか、具体的に説明を付加すべきと考えます。</t>
  </si>
  <si>
    <t>【外部有識者の所見に対して】
その他空き家の数は現在急増しており、民間シンクタンクが発表した空き家予測には、このままでは本住生活基本計画の期間（平成28年～平成37年）中にその他空き家が500万戸に到達するとの予測もあることから、政策実施の結果として、民間予測より100万戸抑えたその他空き家数を目標として設定しております。
【行政事業レビュー推進チームの所見に対して】
事業で得られた地域のモデル事例を踏まえて、平成30年6月に「空き家所有者情報の外部提供に関するガイドライン」を策定・公表したところです。今後、地方自治体への説明会等を通じて新たに公表したガイドラインの周知を図っていく予定です。</t>
    <rPh sb="10" eb="11">
      <t>タイ</t>
    </rPh>
    <phoneticPr fontId="6"/>
  </si>
  <si>
    <t>個々のリーディングプロジェクトへの支援がどのように新技術の普及啓発に寄与しているか、我が国の温室効果ガスの削減にどのような効果があるかを整理しつつ、適切なプロジェクトの採択につながる取り組みを進める必要がある。</t>
    <phoneticPr fontId="6"/>
  </si>
  <si>
    <t>所見を踏まえ、個々のリーディングプロジェクトへの支援がどのように新技術の普及啓発に寄与しているか等を整理するとともに、引き続き、事業の適切な執行に努める。</t>
    <phoneticPr fontId="6"/>
  </si>
  <si>
    <t>・本事業のみならず、国として地方との役割分担を踏まえつつ、その他の規制や誘導策と合わせて、密集市街地の解消を効果的に進めるべき。
・密集市街地の解消に向けた先進事例を積極的に横展開していくべき。
・密集市街地の危険度や解消に向けた進捗状況について「見える化」を進めるべき。
・人口減少が進む地方都市の密集市街地の改善に向けては、従来の方法に加え、空き家の除却や利活用といった方策も含めて取り組むべき。
・成果目標について、「著しく危険な密集市街地」に限らず、設定の検討を行ってはどうか。</t>
    <phoneticPr fontId="6"/>
  </si>
  <si>
    <t>アウトカム指標の達成に向け、適切な事業箇所の選定・事業の進捗管理を進める必要がある。</t>
    <phoneticPr fontId="6"/>
  </si>
  <si>
    <t>市町村での計画策定が急速に進んでいることを踏まえ、支援する事業については、他の地域でも効果が発現するようなモデル性のあるものを選定・採択して進める必要がある。</t>
    <phoneticPr fontId="6"/>
  </si>
  <si>
    <t>地方公共団体からの要望を精査し、採択団体を検討する。</t>
    <rPh sb="0" eb="6">
      <t>チ</t>
    </rPh>
    <rPh sb="9" eb="11">
      <t>ヨウボウ</t>
    </rPh>
    <rPh sb="12" eb="14">
      <t>セイサ</t>
    </rPh>
    <rPh sb="16" eb="18">
      <t>サイタク</t>
    </rPh>
    <rPh sb="18" eb="20">
      <t>ダンタイ</t>
    </rPh>
    <rPh sb="21" eb="23">
      <t>ケントウ</t>
    </rPh>
    <phoneticPr fontId="6"/>
  </si>
  <si>
    <t>「新しい日本のための優先課題推進枠」15,449</t>
    <phoneticPr fontId="6"/>
  </si>
  <si>
    <t>地域における居住機能の再生につながるよう、より高い効果が見込まれる事業の選定・進捗管理を進める必要がある。</t>
    <phoneticPr fontId="6"/>
  </si>
  <si>
    <r>
      <t>引き続き、将来の需要を反映した各地方公共団体における団地再生の位置付けや事業効果の見込を考慮し、</t>
    </r>
    <r>
      <rPr>
        <sz val="9"/>
        <rFont val="ＭＳ Ｐゴシック"/>
        <family val="3"/>
        <charset val="128"/>
      </rPr>
      <t xml:space="preserve"> 一層</t>
    </r>
    <r>
      <rPr>
        <sz val="9"/>
        <rFont val="ＭＳ Ｐゴシック"/>
        <family val="3"/>
        <charset val="128"/>
        <scheme val="minor"/>
      </rPr>
      <t>効率的な執行を行っていくこととする。</t>
    </r>
    <rPh sb="49" eb="51">
      <t>イッソウ</t>
    </rPh>
    <phoneticPr fontId="6"/>
  </si>
  <si>
    <t>「新しい日本のための優先課題推進枠」4,000</t>
    <phoneticPr fontId="6"/>
  </si>
  <si>
    <t>高齢者や子育て世帯が安心して暮らすことができる環境の環境の整備は極めて重要な政策課題であり、地域における住宅・福祉分野の連携を強化するなど、より高い効果が見込まれる事業を検討する必要がある。</t>
    <rPh sb="0" eb="3">
      <t>コウレイシャ</t>
    </rPh>
    <rPh sb="4" eb="6">
      <t>コソダ</t>
    </rPh>
    <rPh sb="7" eb="9">
      <t>セタイ</t>
    </rPh>
    <rPh sb="10" eb="12">
      <t>アンシン</t>
    </rPh>
    <rPh sb="14" eb="15">
      <t>ク</t>
    </rPh>
    <rPh sb="23" eb="25">
      <t>カンキョウ</t>
    </rPh>
    <rPh sb="26" eb="28">
      <t>カンキョウ</t>
    </rPh>
    <rPh sb="29" eb="31">
      <t>セイビ</t>
    </rPh>
    <rPh sb="32" eb="33">
      <t>キワ</t>
    </rPh>
    <rPh sb="35" eb="37">
      <t>ジュウヨウ</t>
    </rPh>
    <rPh sb="38" eb="40">
      <t>セイサク</t>
    </rPh>
    <rPh sb="40" eb="42">
      <t>カダイ</t>
    </rPh>
    <rPh sb="46" eb="48">
      <t>チイキ</t>
    </rPh>
    <rPh sb="52" eb="54">
      <t>ジュウタク</t>
    </rPh>
    <rPh sb="55" eb="57">
      <t>フクシ</t>
    </rPh>
    <rPh sb="57" eb="59">
      <t>ブンヤ</t>
    </rPh>
    <rPh sb="60" eb="62">
      <t>レンケイ</t>
    </rPh>
    <rPh sb="63" eb="65">
      <t>キョウカ</t>
    </rPh>
    <rPh sb="72" eb="73">
      <t>タカ</t>
    </rPh>
    <rPh sb="74" eb="76">
      <t>コウカ</t>
    </rPh>
    <rPh sb="77" eb="79">
      <t>ミコ</t>
    </rPh>
    <rPh sb="82" eb="84">
      <t>ジギョウ</t>
    </rPh>
    <rPh sb="85" eb="87">
      <t>ケントウ</t>
    </rPh>
    <rPh sb="89" eb="91">
      <t>ヒツヨウ</t>
    </rPh>
    <phoneticPr fontId="6"/>
  </si>
  <si>
    <t>公共交通等安全対策に必要な経費</t>
    <rPh sb="0" eb="2">
      <t>コウキョウ</t>
    </rPh>
    <rPh sb="2" eb="4">
      <t>コウツウ</t>
    </rPh>
    <rPh sb="4" eb="5">
      <t>トウ</t>
    </rPh>
    <rPh sb="5" eb="7">
      <t>アンゼン</t>
    </rPh>
    <rPh sb="7" eb="9">
      <t>タイサク</t>
    </rPh>
    <rPh sb="10" eb="12">
      <t>ヒツヨウ</t>
    </rPh>
    <rPh sb="13" eb="15">
      <t>ケイヒ</t>
    </rPh>
    <phoneticPr fontId="5"/>
  </si>
  <si>
    <t>平成20年度</t>
    <rPh sb="0" eb="2">
      <t>ヘイセイ</t>
    </rPh>
    <rPh sb="4" eb="6">
      <t>ネンド</t>
    </rPh>
    <phoneticPr fontId="5"/>
  </si>
  <si>
    <t>一定のコスト縮減は認められるが、さらに調達方法の改善を図る等コスト縮減に努めるべき。</t>
    <rPh sb="0" eb="2">
      <t>イッテイ</t>
    </rPh>
    <rPh sb="6" eb="8">
      <t>シュクゲン</t>
    </rPh>
    <rPh sb="9" eb="10">
      <t>ミト</t>
    </rPh>
    <rPh sb="19" eb="21">
      <t>チョウタツ</t>
    </rPh>
    <rPh sb="21" eb="23">
      <t>ホウホウ</t>
    </rPh>
    <rPh sb="24" eb="26">
      <t>カイゼン</t>
    </rPh>
    <rPh sb="27" eb="28">
      <t>ハカ</t>
    </rPh>
    <rPh sb="29" eb="30">
      <t>トウ</t>
    </rPh>
    <rPh sb="33" eb="35">
      <t>シュクゲン</t>
    </rPh>
    <rPh sb="36" eb="37">
      <t>ツト</t>
    </rPh>
    <phoneticPr fontId="5"/>
  </si>
  <si>
    <t>所見を踏まえて、一般競争のさらなる推進等、コスト縮減に努めている。</t>
    <rPh sb="0" eb="2">
      <t>ショケン</t>
    </rPh>
    <rPh sb="3" eb="4">
      <t>フ</t>
    </rPh>
    <rPh sb="8" eb="10">
      <t>イッパン</t>
    </rPh>
    <rPh sb="10" eb="12">
      <t>キョウソウ</t>
    </rPh>
    <rPh sb="17" eb="19">
      <t>スイシン</t>
    </rPh>
    <rPh sb="19" eb="20">
      <t>トウ</t>
    </rPh>
    <rPh sb="24" eb="26">
      <t>シュクゲン</t>
    </rPh>
    <rPh sb="27" eb="28">
      <t>ツト</t>
    </rPh>
    <phoneticPr fontId="5"/>
  </si>
  <si>
    <t>運輸安全委員会</t>
    <rPh sb="0" eb="2">
      <t>ウンユ</t>
    </rPh>
    <rPh sb="2" eb="4">
      <t>アンゼン</t>
    </rPh>
    <rPh sb="4" eb="7">
      <t>イインカイ</t>
    </rPh>
    <phoneticPr fontId="5"/>
  </si>
  <si>
    <t>一般会計</t>
    <rPh sb="0" eb="2">
      <t>イッパン</t>
    </rPh>
    <rPh sb="2" eb="4">
      <t>カイケイ</t>
    </rPh>
    <phoneticPr fontId="5"/>
  </si>
  <si>
    <t>平成18年度</t>
    <rPh sb="0" eb="2">
      <t>ヘイセイ</t>
    </rPh>
    <rPh sb="4" eb="6">
      <t>ネンド</t>
    </rPh>
    <phoneticPr fontId="5"/>
  </si>
  <si>
    <t>バリアフリー法が改正されたことから、より効果的・効率的に事業を実施できるよう、事業内容を抜本的に見直すべき。
また、昨年度に指摘したベビーカーマークの認知度については、認知度向上に向けた新たな取り組みが行われているところだが、改善の傾向が見られないことから、より積極的な取組が必要である。</t>
    <phoneticPr fontId="6"/>
  </si>
  <si>
    <t>総合政策局</t>
    <rPh sb="0" eb="2">
      <t>ソウゴウ</t>
    </rPh>
    <rPh sb="2" eb="4">
      <t>セイサク</t>
    </rPh>
    <rPh sb="4" eb="5">
      <t>キョク</t>
    </rPh>
    <phoneticPr fontId="5"/>
  </si>
  <si>
    <t>国連環境計画拠出金</t>
    <rPh sb="0" eb="2">
      <t>コクレン</t>
    </rPh>
    <rPh sb="2" eb="4">
      <t>カンキョウ</t>
    </rPh>
    <rPh sb="4" eb="6">
      <t>ケイカク</t>
    </rPh>
    <rPh sb="6" eb="9">
      <t>キョシュツキン</t>
    </rPh>
    <phoneticPr fontId="20"/>
  </si>
  <si>
    <t>平成16年度</t>
    <rPh sb="0" eb="2">
      <t>ヘイセイ</t>
    </rPh>
    <rPh sb="4" eb="6">
      <t>ネンド</t>
    </rPh>
    <phoneticPr fontId="5"/>
  </si>
  <si>
    <t>本事業は国際約束であり、我が国が接する日本周辺海域の海洋環境の保全・改善は重要であることから、現状通りとする。</t>
  </si>
  <si>
    <t>現状、執行経過については報告を受けているが、引き続き効率的な執行を求めていく。</t>
  </si>
  <si>
    <t>国連開発計画拠出金</t>
    <rPh sb="0" eb="2">
      <t>コクレン</t>
    </rPh>
    <rPh sb="2" eb="4">
      <t>カイハツ</t>
    </rPh>
    <rPh sb="4" eb="6">
      <t>ケイカク</t>
    </rPh>
    <rPh sb="6" eb="9">
      <t>キョシュツキン</t>
    </rPh>
    <phoneticPr fontId="20"/>
  </si>
  <si>
    <t>本事業は国際約束であり、我が国が接する東アジア海域の海洋環境の維持・改善は重要であることから、現状通りとする。</t>
  </si>
  <si>
    <t>海洋・沿岸域環境の保全等の推進</t>
    <rPh sb="0" eb="2">
      <t>カイヨウ</t>
    </rPh>
    <rPh sb="3" eb="5">
      <t>エンガン</t>
    </rPh>
    <rPh sb="6" eb="8">
      <t>カンキョウ</t>
    </rPh>
    <rPh sb="9" eb="11">
      <t>ホゼン</t>
    </rPh>
    <rPh sb="11" eb="12">
      <t>トウ</t>
    </rPh>
    <rPh sb="13" eb="15">
      <t>スイシン</t>
    </rPh>
    <phoneticPr fontId="20"/>
  </si>
  <si>
    <t>事業内容の重要性・必要性を点検し真に必要な内容について重点的に調査を実施する等、予算の効果的な執行を図るべき。</t>
  </si>
  <si>
    <t>海洋基本計画の推進に向けた事業内容の重要性、必要性を精査し、海洋基本計画、海洋基本計画に関連した政府の各種方針及び、社会情勢の変化等を踏まえた調査内容の重点化等を図った上で、引き続き効果的な執行に取り組む。</t>
  </si>
  <si>
    <t>温室効果ガスの排出量削減や物流分野の労働力不足に対応するため先進的な取組を全国に展開し、物流分野における環境負荷の低減及び省力化を推進する取組が必要であるが予算の執行率が低いため改善策を検討すべき。</t>
    <phoneticPr fontId="6"/>
  </si>
  <si>
    <t>交付決定から事業完了・補助金額の決定までの間における計画変更報告の受付期間を延長する。これにより、毎月の輸送報告による実際の輸送状況を基に、より精度の高い計画内容（輸送量）に変更することが可能となる。当初計画よりも実輸送量が落ち込んだ取組がある場合には、その結果余剰となった予算を他の取組に再配賦することで、全体の執行率向上を図る。</t>
    <phoneticPr fontId="6"/>
  </si>
  <si>
    <t>地球温暖化防止対策を更に促進するため、これまでの事業の成果を十分に活用しつつ、今後も引き続き競争性のある契約方法により、事業の適性な執行を図るべき。</t>
    <phoneticPr fontId="6"/>
  </si>
  <si>
    <t>-</t>
    <phoneticPr fontId="6"/>
  </si>
  <si>
    <t>地球温暖化防止対策を促進するために、省エネ法及びフロン排出抑制法に係る調査分析結果を更に活用し、引き続き競争性のある契約方法をとることによって、事業の効率的な執行に取り組んで行く。</t>
    <phoneticPr fontId="6"/>
  </si>
  <si>
    <t>平成28年度</t>
    <rPh sb="0" eb="2">
      <t>ヘイセイ</t>
    </rPh>
    <rPh sb="4" eb="6">
      <t>ネンド</t>
    </rPh>
    <phoneticPr fontId="5"/>
  </si>
  <si>
    <t>総合政策局</t>
    <rPh sb="0" eb="2">
      <t>ソウゴウ</t>
    </rPh>
    <rPh sb="2" eb="5">
      <t>セイサクキョク</t>
    </rPh>
    <phoneticPr fontId="5"/>
  </si>
  <si>
    <t>成果目標の達成及び達成度の向上を図るため、特に自動車輸送分野における運輸安全マネジメント評価の強化や、運輸安全マネジメントセミナー等 への自動車運送事業者の参加促進を図り、輸送の安全の確保の取組を強力に推進されたい。</t>
    <phoneticPr fontId="6"/>
  </si>
  <si>
    <t>平成29年度から5年間で全ての貸切バス事業者に対して運輸安全マネジメント評価（以下「評価」）を実施するとともに、タクシー、トラック事業における評価対象事業者を拡大するなど、自動車輸送分野における評価実施の取組を強化しているところである。また、運輸安全マネジメントセミナーについて、運輸事業者向けメールマガジンを活用して開催日程等の周知を図り、より一層の参加を促進していく。さらに、中小自動車運送事業者を主な対象としたセミナーについて、受講者に対する損害保険割引措置が保険会社により創設（平成29年）されたことから、その周知を図ることによって事業者の受講を促進し、運輸安全マネジメント制度の普及啓発に取り組むなど、輸送の安全の確保を強力に推進していく。</t>
    <phoneticPr fontId="6"/>
  </si>
  <si>
    <t>引き続き効率的執行を進めて頂きたい。なお、成果指標の「研修を受けた公共交通事故被害者支援員の数」も良い指標だが、研修を受講したのみでは行政サービスが達成されたとはいえない。窓口の相談件数、支援した被害者の数、懇談会での助言数等も成果指標となりうるのではないか、被害者に寄り添うという部分では、相談時間数もありうるのかもしれない。ご検討ください。</t>
    <phoneticPr fontId="6"/>
  </si>
  <si>
    <t>公共交通事故被害者の支援については、その重要性を踏まえ、引き続き、関係機関とのネットワーク構築、公共交通事業者による被害者支援等支援計画作成に資するフォーラム等を効率的・効果的に実施し、より少ないコストで目標を達成できるよう努めるべき。
また、成果指標についても、より適切な指標となるよう指標の追加も視野に入れ見直しを行うべき。</t>
    <phoneticPr fontId="6"/>
  </si>
  <si>
    <t>外部有識者及び行政事業レビュー推進チームからの指摘を踏まえ、成果指標について見直しを行ったが、所見欄に記述されている窓口の相談件数や支援した被害者の数（相談時間数含む）という点について、当該事業については前提として交通事故発生に伴う（重軽傷に応じて対応の有無が異なる）被害者の数により、その数が大きく変動することなどから、これを以て定量的に事業の成果を測るといったものには馴染まないと考えるところ。
　また、「事業の目的」や「事業の概要」にも記載があるとおり、当該事業については「交通事故被害者等支援の具体的な実施のための体制整備」とされていることからも、現行どおり「事故が発生する前段階での体制整備」に資する指標とすることが望ましいと考える。
　なお、地方で開催している「被害者支援フォーラム」については、他の講演会等と同時開催とすることや、公的施設の活用等により、引き続き効率的な執行を進めていく。</t>
    <phoneticPr fontId="6"/>
  </si>
  <si>
    <t>限られた予算の中でより高い成果を出すため、引き続き相談員や地方公共団体等のニーズを踏まえた調査項目や研修カリキュラムとすべき。また、業務発注にあたって引き続き一者応札の対策を講じることにより競争性の確保に努めるべき。</t>
    <phoneticPr fontId="6"/>
  </si>
  <si>
    <t>所見を踏まえ、効果的な調査等の実施に努めるとともに、業務発注にあたっては、引き続き競争参加資格を拡大し、競争性の確保に努める。</t>
    <phoneticPr fontId="6"/>
  </si>
  <si>
    <t>熊本地震の教訓を生かして西日本地震及び豪雨に際してどのように成果を発揮できたのか。自然災害の頻度激しさが増す中、実際の災害で物流システムがどう作動したのかが本来追求すべき成果指標である。行政サービスの受益者が国民だとすると「専門家派遣に関する協定の締結」は未だ効果が実現しておらず、活動指標に近いのではないか。災害の度にPDCAとして検証される仕組みがあるとなお良い。</t>
  </si>
  <si>
    <t>平成28年熊本地震及び平成30年7月西日本豪雨等において、ラストマイルの輸送の混乱等の課題が顕在化したことを踏まえ、これまで事業実施により得られた成果を引き続き活用しつつ、ラストマイルを含む円滑な支援物資輸送体制の構築を図るなど、今後、同様の災害に対応できるよう事業の抜本的改善に取り組むべき。</t>
  </si>
  <si>
    <t>過去の災害での教訓を踏まえ、地域によって支援物資輸送に係る前提条件が大きく異なることを考慮しつつ、これまでの取組の成果の実効性を高めるため、ラストマイルを中心とした支援物資輸送の実動訓練を複数地域で実施するなど、各地域において災害時に円滑な支援物資輸送を実施するために必要な体制の確立・強化を図る。</t>
    <phoneticPr fontId="6"/>
  </si>
  <si>
    <t>競争性の確保等により可能な限り効率的な執行に努めるべき。</t>
  </si>
  <si>
    <t>-</t>
    <phoneticPr fontId="6"/>
  </si>
  <si>
    <t>引き続き、競争性の確保等により効率的な執行に努める。</t>
    <phoneticPr fontId="6"/>
  </si>
  <si>
    <t>地域公共交通確保維持改善事業</t>
    <rPh sb="0" eb="2">
      <t>チイキ</t>
    </rPh>
    <rPh sb="2" eb="4">
      <t>コウキョウ</t>
    </rPh>
    <rPh sb="4" eb="6">
      <t>コウツウ</t>
    </rPh>
    <rPh sb="6" eb="8">
      <t>カクホ</t>
    </rPh>
    <rPh sb="8" eb="10">
      <t>イジ</t>
    </rPh>
    <rPh sb="10" eb="12">
      <t>カイゼン</t>
    </rPh>
    <rPh sb="12" eb="14">
      <t>ジギョウ</t>
    </rPh>
    <phoneticPr fontId="5"/>
  </si>
  <si>
    <t>平成23年度</t>
    <rPh sb="0" eb="2">
      <t>ヘイセイ</t>
    </rPh>
    <rPh sb="4" eb="6">
      <t>ネンド</t>
    </rPh>
    <phoneticPr fontId="5"/>
  </si>
  <si>
    <t>限られた予算の中で真に必要な事業への効果的な予算執行と事業評価を実施しつつ、交通圏全体を見据え、まちづくり等の地域戦略と一体となった地域公共交通ネットワークの再構築に向けて、より効果的かつ効率的な支援を図ること。</t>
  </si>
  <si>
    <t>行政事業レビュー推進チームの所見を踏まえ、交通圏全体を見据えた地域公共交通ネットワーク再構築に向けた先行的な取組を支援する。</t>
  </si>
  <si>
    <t>交通政策基本計画の実現による交通政策の総合的な推進</t>
  </si>
  <si>
    <t>1者応札について、理由を分析し競争性が確保されるよう努めること。また交通政策基本計画の適切なフォローアップを継続して行い、効率的に執行できるよう努めるとともに、次期計画を見据えながら、昨今の交通分野における課題について幅広く調査・検討を進めるべき。</t>
  </si>
  <si>
    <t>一社応札については、対象企業が応札しなかった理由（公告期間や時期等）について分析し、今後の対応策について検討する。効率的な執行および次期計画を見据えた昨今の交通分野における課題については、交通政策審議会交通体系分科会計画部会における委員からの指摘等を踏まえて、適切なフォローアップおよび課題分析を行っていく。</t>
  </si>
  <si>
    <t>公共事業の評価手法についての成果目標が年間２分野というのは、やや控えではないか。事業分野ごとの専門性を踏まえて、引き続き事業執行の効率性を高め、また、評価手法の改定により如何に効率や効果が向上したのかも成果目標に入れる等して、この取り組みを進めて頂きたい。</t>
  </si>
  <si>
    <t>調査結果の実際の事業への活用など、効果的な施策として効率的に執行できるよう努めるべき。</t>
  </si>
  <si>
    <t>-</t>
    <phoneticPr fontId="6"/>
  </si>
  <si>
    <t>運輸系の事業のうち直轄事業である港湾整備事業及び空港整備事業を基本とし、必要に応じて対象を広げて検討を行う。また、調査結果の事業への活用など、効果的な施策として効率的に執行を行う。</t>
    <phoneticPr fontId="6"/>
  </si>
  <si>
    <t>統計をめぐる社会経済情勢の変化を勘案し、調査の効率化及び統計の品質向上を行い、政策的・社会的ニーズに合った統計の整備・活用を図ること。また、統計等データの利用促進のため、引き続きホームページ等による計画的な統計の公表に努めること。</t>
    <phoneticPr fontId="6"/>
  </si>
  <si>
    <t>行政事業レビュー推進チームの意見を踏まえ、今後も引き続き各関係機関等と連携しつつ各統計の整備・活用に当たっては、報告者の負担軽減や効率的な統計作成に加え、政策・社会的ニーズへの対応、統計品質の向上等に留意の上、統計が一層活用されるように努めるとともに、統計等データの利活用促進のため公表事項の充実や数値の安定化方策等の統計の見直しの検討を継続する。</t>
    <phoneticPr fontId="6"/>
  </si>
  <si>
    <t>実質的な調査票の配布回収が平成27年度に行われているせいか事業所轄部局の点検内容が昨年度と全く同じである。昨年度から単位当たりコストとして「調査表一枚あたりの調査費用」が採用されているが、二次利用の回数など成果指標に用いられる一定の成果を得るための単位費用も採用したほうがよいのではないか。調達の透明性を確保しつつ、引き続き現状のハガキ等紙での調査票の処理を電子化・効率化も進めて頂きたい。なお、成果指標として「調査票情報の二次利用申請類型件数」が採用されているが、これは公表されている統計方法以外の方法でデータ加工や検証を希望する者の数でもあるので、どのようなデータの二次処理をしているのかを聞き込み、それを公表する統計データの方に入れていけば二次利用申請件数は減るのではないか。そう考えると二次利用申請件数のみでなく、統計処理後のデータの利用または閲覧件数もあわせてみていく必要がある。</t>
    <phoneticPr fontId="6"/>
  </si>
  <si>
    <t>事業内容の一部改善</t>
    <phoneticPr fontId="6"/>
  </si>
  <si>
    <t>統計に係る調査票の回収方法について、従来の郵送回収に代わり、インターネット等の情報通信技術を用いた回答方法の割合を更に高めることにより、調査の効率化を図るべき。また、過去の二次利用申請時のデータ利用・加工の実態を把握することで、公表する統計データに不足がないか検証を行うべき。</t>
    <phoneticPr fontId="6"/>
  </si>
  <si>
    <t>・インターネットを用いた回答方法について、回答数を増やすための工夫点を見いだしているが、引き続き次回調査に向けて検討を深める。
・過去の二次利用申請の多くは、特定の項目に着目した特別集計を行い、申請者が必要とするデータを作成するものとなっているが、改めて二次利用申請時のデータ利用・加工の実態を把握することにより、統計データの公表資料を見直すことで、二次利用申請を行わずとも利用者の求めるデータを提供できるかどうか検討を行う。</t>
    <phoneticPr fontId="6"/>
  </si>
  <si>
    <t>引き続き、価値のある研究課題に迅速に社会に還元できるように努めるべきである。なお、成果指標の会議出席数は活動指標に近く、査読を前提とする定評ある科学雑誌等へ寄稿や社会還元した効果等を採用しても良いのではないか。</t>
    <phoneticPr fontId="6"/>
  </si>
  <si>
    <t>平成27年度から始まった本事業も平成29年度をもって終了となる。平成28年度において本事業のアウトプットは技術開発課題の件数で，アウトカムが委員会評価で達成した課題件数の割合となっていた。事業の成果が明らかでない旨指摘されており、最終年度には直接的な成果を示すようにも求められていた。今回成果指標として採用されているのが技術開発の実施件数であり、ということは実施の結果十分な効果が得られたに違いないと推察するが、どのような効果が得られたのかはレビューシート上では明らかでない。今後はその成果・効果を普及し、モニターする必要がある。</t>
    <phoneticPr fontId="6"/>
  </si>
  <si>
    <t>遠隔離島において実施されている６件の海洋関連技術開発の成果について明らかにすべきである。
また、今後は調査により得られた成果・効果を普及し、技術開発の推進に努めるべきである。</t>
    <phoneticPr fontId="6"/>
  </si>
  <si>
    <t>今後、調査により得られた成果・効果を普及し、技術開発の推進に努める。</t>
    <phoneticPr fontId="6"/>
  </si>
  <si>
    <t>社会・行政のニーズに対応した研究課題に迅速に対応し、研究成果を迅速に還元できるように努めるとともに、一部の成果指標について見直すべきである。</t>
    <phoneticPr fontId="6"/>
  </si>
  <si>
    <t>・社会・行政のニーズに対応した研究課題に迅速に対応し、研究成果を迅速に還元できるよう努める。
・一部の成果指標についても見直すこととする。</t>
    <phoneticPr fontId="6"/>
  </si>
  <si>
    <t>引き続き、価値のある研究課題に迅速に社会に還元できるように努めるべきである。なお、成果指標の会議出席数は活動指標に近く、査読付きの定評ある科学雑誌等へ寄稿や社会還元した効果等を採用しても良いのではないかご検討ください。</t>
    <phoneticPr fontId="6"/>
  </si>
  <si>
    <t>「新しい日本のための優先課題推進枠」596</t>
    <phoneticPr fontId="6"/>
  </si>
  <si>
    <t>本事業は平成29年度に終了しているので、今後は開発した技術の普及にご尽力頂きたい。なお、成果指標としての公表論文が1件というのは、内容やインパクトにもよるが、目標としてはやや控えめにも感じられる。</t>
    <phoneticPr fontId="6"/>
  </si>
  <si>
    <t>外部有識者の所見を踏まえ、研究成果の普及に努めるべきである。</t>
    <phoneticPr fontId="6"/>
  </si>
  <si>
    <t>研究成果の普及方策について検討を行う。</t>
    <phoneticPr fontId="6"/>
  </si>
  <si>
    <t>研究開発のテーマを社会のニーズに沿うよう設定するため、関係者からのヒアリング等を行うとともに、関係部局と連携し、適切な事業の実施に努めるべきである。</t>
    <phoneticPr fontId="6"/>
  </si>
  <si>
    <t>研究開発テーマの設定にあたっては、交通運輸技術開発推進委員会における議論や関係部局からのヒアリングに加えて、交通政策審議会内にＷＧを設置して、関係事業者等からのヒアリングを行う。
また、適切な事業の実施にあたっては、研究課題毎に関係部局をメンバーとする技術委員会等を設置すること等を通じて連携する。</t>
    <phoneticPr fontId="6"/>
  </si>
  <si>
    <t>オリパラにとどまらず所管重要インフラ事業者の対処能力の強化に資する施策となっているが、所管重要インフラ事業者以外の所管事業者についても有事の情報共有や平時の知見共有、情報の分析や対策の検討を行うなど、情報セキュリティ対策の強化を推進するような施策とすべき。</t>
    <phoneticPr fontId="6"/>
  </si>
  <si>
    <t>-</t>
    <phoneticPr fontId="6"/>
  </si>
  <si>
    <t>行政事業レビュー推進チームの所見を踏まえ、有事の情報共有や平時の知見共有、情報の分析や対策を連携して行う体制の創設に向けた検討の支援を行うに際し、平成31年度概算要求において、所管重要インフラ事業者以外の所管事業者の参加拡大について方向性を決定するための必要なヒアリング調査を行うとともに、事業者及び業界団体による具体的な検討・合意形成の場としての検討会等を実施するために必要な経費を計上した。</t>
    <phoneticPr fontId="6"/>
  </si>
  <si>
    <t>経費削減を図るべく、一者応札案件について改善すべき。また、一者応札の理由を検証し、可能な限り複数応札となるよう発注における競争性を確保すること。</t>
    <phoneticPr fontId="6"/>
  </si>
  <si>
    <t>所見を踏まえ、今後、昨年度に一者応札となった案件についてアンケートを取り、結果を踏まえて公募条件等の発注の見直しを行う。
具体的には、過去のアンケート結果で自社の多忙状況により参加できなかったとの回答が散見されることから、企業が余裕をもって入札できるよう公告時期を早く設定する。</t>
    <phoneticPr fontId="6"/>
  </si>
  <si>
    <t>経費削減を図るべく、一者応札案件について改善すべき。また、一者応札の理由を検証し、可能な限り複数応札となるよう発注における競争性を確保すること。</t>
    <phoneticPr fontId="6"/>
  </si>
  <si>
    <t>所見を踏まえ、今後、昨年度に一者応札となった案件についてアンケートを取り、結果を踏まえて公募条件等の発注の見直しを行う。
具体的には、過去のアンケート結果で自社の多忙状況により参加できなかったとの回答が散見されることから、企業が余裕をもって入札できるよう公告時期を早く設定する。</t>
    <phoneticPr fontId="6"/>
  </si>
  <si>
    <t>成果目標及び結果としての指標も両方ともわかりやすく素晴らしいが、この事業の活動である7回の調査等との因果関係を今後わかるようにして頂くとなお良い。引き続き、調達の競争性にも配慮して積極的に推進して頂きたい。</t>
    <phoneticPr fontId="6"/>
  </si>
  <si>
    <t>本事業のアウトプットに対応するアウトカムの設定が必要と思料する。経費削減を図るべく、一者応札案件について改善すべき。また、一者応札の理由を検証し、可能な限り複数応札となるよう発注における競争性を確保すること。</t>
    <phoneticPr fontId="6"/>
  </si>
  <si>
    <t>所見を踏まえ、本事業のアウトプットに対応するアウトカムを設定する。
また、今後、昨年度に一者応札となった案件についてアンケートを取り、結果を踏まえて公募条件等の発注の見直しを行う。
具体的には、過去のアンケート結果で自社の多忙状況により参加できなかったとの回答が散見されることから、企業が余裕をもって入札できるよう公告時期を早く設定する。</t>
    <phoneticPr fontId="6"/>
  </si>
  <si>
    <t>平成23年度</t>
    <phoneticPr fontId="6"/>
  </si>
  <si>
    <t>引き続き、他の政策目標との更なる連携、優先順位づけによる効果的な実施を図るべき。
事業を一体的かつシームレスに運用することとした利点がより発揮できるよう、各段階の目標達成状況を適宜把握の上、効率的な運用を図るべき。一方で、事業者のニーズを把握し、実効性のある事業運営に努めるべき。</t>
    <phoneticPr fontId="6"/>
  </si>
  <si>
    <t>引き続き、他の政策目標との連携や、補助対象車両の優先順位づけを適切に行うことで、効率的な運用に努めているところ。
また、事業者のニーズについても、ヒアリング及び調査を行い、実効性のある事業運営に努めているところ。</t>
    <phoneticPr fontId="6"/>
  </si>
  <si>
    <t>「新しい日本のための優先課題推進枠」570百万円</t>
    <rPh sb="1" eb="2">
      <t>アタラ</t>
    </rPh>
    <rPh sb="4" eb="6">
      <t>ニホン</t>
    </rPh>
    <rPh sb="10" eb="12">
      <t>ユウセン</t>
    </rPh>
    <rPh sb="12" eb="14">
      <t>カダイ</t>
    </rPh>
    <rPh sb="14" eb="16">
      <t>スイシン</t>
    </rPh>
    <rPh sb="16" eb="17">
      <t>ワク</t>
    </rPh>
    <rPh sb="21" eb="23">
      <t>ヒャクマン</t>
    </rPh>
    <rPh sb="23" eb="24">
      <t>マドカ</t>
    </rPh>
    <phoneticPr fontId="6"/>
  </si>
  <si>
    <t>アウトカムの新車販売に占める次世代自動車の割合は、目標値には未だ達していないものの順調に推移しており、H32までの目標達成が期待される。技術基準の策定は国の役割であり、事業目的は妥当である。</t>
    <phoneticPr fontId="6"/>
  </si>
  <si>
    <t>今後とも競争性の確保等による事業の効率化に努めつつ、目標達成に向け、着実に事業を推進していくべき。</t>
    <phoneticPr fontId="6"/>
  </si>
  <si>
    <t>入札公告開始時期の早期化など、競争性向上に努めているところ。</t>
  </si>
  <si>
    <t>事業目的は国が行うべき内容であり妥当である。しかし技術評価手法や規制見直し調査のアウトカムとして、年度毎のNO2やSPMの濃度を設定するのは、少々飛躍があるようにも感じる。</t>
    <phoneticPr fontId="6"/>
  </si>
  <si>
    <t>今後とも競争性の確保等による事業の効率化に努めつつ、目標達成に向け、着実に事業を推進していくべき。
また、本事業は道路運送車両法第1条に掲げる公害の防止その他の環境の保全を図るため、大気環境保全や地球温暖化防止の観点から、自動車の環境対策に必要な技術の評価手法及び排ガス、騒音、燃費に関する調査を行い、これに基づく規制の設定・見直しを通じて大気環境基準の達成等を目指すものと解される。このため、事業の成果目標として大気環境の状況を設定することは適切と考えられるが、事業の目的・概要において、この関係性をより明確化することが望ましい。</t>
    <phoneticPr fontId="6"/>
  </si>
  <si>
    <t>事業の目的・概要において、この関係性をより明確化すべく、記載を見直した。</t>
    <rPh sb="0" eb="2">
      <t>ジギョウ</t>
    </rPh>
    <rPh sb="3" eb="5">
      <t>モクテキ</t>
    </rPh>
    <rPh sb="6" eb="8">
      <t>ガイヨウ</t>
    </rPh>
    <rPh sb="15" eb="18">
      <t>カンケイセイ</t>
    </rPh>
    <rPh sb="21" eb="24">
      <t>メイカクカ</t>
    </rPh>
    <rPh sb="28" eb="30">
      <t>キサイ</t>
    </rPh>
    <rPh sb="31" eb="33">
      <t>ミナオ</t>
    </rPh>
    <phoneticPr fontId="6"/>
  </si>
  <si>
    <t>平成29年度をもって事業終了。今後、同様の事業を実施する場合にも、施策目標等をしっかりと検証し、確実な補助の執行に努め、効果的な事業を遂行するべき。</t>
    <phoneticPr fontId="6"/>
  </si>
  <si>
    <t>今後、同様の事業を実施する場合にも、施策目標等をしっかりと検証し、確実な補助の執行に努めて参りたい。</t>
    <phoneticPr fontId="6"/>
  </si>
  <si>
    <t>アウトカム指標について，「テールゲートリフターが無いときの荷役時間」がわからないので，927時間と言われてもよくわからない．何割削減できたか，等の数字も必要では無いか．</t>
    <phoneticPr fontId="6"/>
  </si>
  <si>
    <t>今後、同様の補助事業等を実施する際は、有識者等からの所見を踏まえ、改善を検討して参りたい。</t>
    <phoneticPr fontId="6"/>
  </si>
  <si>
    <t>アウトカム指標は妥当である．H29に4件違反があった原因を分析し，今後に活かして欲しい．アウトプットの目標値の年変動が大きいのはなぜか。</t>
  </si>
  <si>
    <t>法令違反の疑われる事業者に対する迅速な対応、違反の早期是正など、監査・処分の実行性向上に必要な体制を整備するため、予算措置を含め一部見直しを実施すべき。</t>
    <phoneticPr fontId="6"/>
  </si>
  <si>
    <t>一般競争入札により競争性の確保を図っているものであるが、引き続き競争性を確保するとともに応札事業者がさらに増えるよう創意工夫を図るべき。</t>
    <phoneticPr fontId="6"/>
  </si>
  <si>
    <t>今後も、引き続き競争性を確保するとともに応札事業者がさらに増えるよう創意工夫を図る。</t>
    <phoneticPr fontId="6"/>
  </si>
  <si>
    <t>引き続き執行方法等の改善を行い、より効率的、効果的な事業の実施を図るべき。</t>
    <phoneticPr fontId="6"/>
  </si>
  <si>
    <t>平成28年1月に発生した軽井沢スキーバス事故を踏まえ、貸切バス事業者の整備管理者を対象とした特別研修の実施や運行実態の把握等を行うため、増額要求を行った。
また、引き続き実効性・効率性を高め、経費の合理化に努めている。</t>
    <phoneticPr fontId="6"/>
  </si>
  <si>
    <t>事業は国が行うべき内容で妥当である．アウトカム指標について，過積載の行政処分件数に加えて，運送事業者数あたり，あるいは走行台キロ当たりなどの変化も算出可能か？過積載は，社会経済状況にも左右されると思われるため．</t>
    <phoneticPr fontId="6"/>
  </si>
  <si>
    <t>アウトカム指標については、運送事業者数あたり，あるいは走行台キロ当たりなどの算出についても検討することとし、また引き続きコスト縮減を図り、より効果的な予算執行となるよう事業を遂行するべき。</t>
    <phoneticPr fontId="6"/>
  </si>
  <si>
    <t>アウトカム指標について、過積載の行政処分に加え、運送事業者数あたり、あるいは走行台キロ当たりなどの算出についても可能な限り算出することとし、引き続きコスト縮減を図り、より効果的な予算執行となるよう事業を実施する。</t>
    <phoneticPr fontId="6"/>
  </si>
  <si>
    <t>民間企業任せでは進まない分野であり，事業目的は妥当である，一つ目のアウトカム指標はサービス業の産廃排出量となっているが，自動車はサービス業なのか？</t>
    <phoneticPr fontId="6"/>
  </si>
  <si>
    <t>本事業は国が推進すべきものであり事業目的は妥当であるが、予算執行率の低さが見受けられるところ。今後は、本調査で実施するアンケートを、より自動車整備事業者及び自動車使用者のニーズを捉えた内容にすることや、ポスター及びチラシの配布対象を増やすことを検討するなど、さらなる効果的なリサイクル部品の活用の推進に努めるべき。</t>
    <phoneticPr fontId="6"/>
  </si>
  <si>
    <t>適切に予算を執行することを前提に、ユーザー及びユーザーにサービスを提供する自動車整備事業者のニーズを捉えたアンケート内容にすることや、ポスター・チラシの配布対象を増やす等、さらなる効果的なリサイクル部品の活用の推進に繋がるよう実施していく。</t>
    <rPh sb="0" eb="2">
      <t>テキセツ</t>
    </rPh>
    <rPh sb="3" eb="5">
      <t>ヨサン</t>
    </rPh>
    <rPh sb="6" eb="8">
      <t>シッコウ</t>
    </rPh>
    <rPh sb="13" eb="15">
      <t>ゼンテイ</t>
    </rPh>
    <rPh sb="21" eb="22">
      <t>オヨ</t>
    </rPh>
    <rPh sb="33" eb="35">
      <t>テイキョウ</t>
    </rPh>
    <rPh sb="37" eb="40">
      <t>ジドウシャ</t>
    </rPh>
    <rPh sb="40" eb="42">
      <t>セイビ</t>
    </rPh>
    <rPh sb="42" eb="45">
      <t>ジギョウシャ</t>
    </rPh>
    <rPh sb="50" eb="51">
      <t>トラ</t>
    </rPh>
    <rPh sb="58" eb="60">
      <t>ナイヨウ</t>
    </rPh>
    <rPh sb="76" eb="78">
      <t>ハイフ</t>
    </rPh>
    <rPh sb="78" eb="80">
      <t>タイショウ</t>
    </rPh>
    <rPh sb="81" eb="82">
      <t>フ</t>
    </rPh>
    <rPh sb="84" eb="85">
      <t>トウ</t>
    </rPh>
    <rPh sb="90" eb="93">
      <t>コウカテキ</t>
    </rPh>
    <rPh sb="99" eb="101">
      <t>ブヒン</t>
    </rPh>
    <rPh sb="102" eb="104">
      <t>カツヨウ</t>
    </rPh>
    <rPh sb="105" eb="107">
      <t>スイシン</t>
    </rPh>
    <rPh sb="108" eb="109">
      <t>ツナ</t>
    </rPh>
    <rPh sb="113" eb="115">
      <t>ジッシ</t>
    </rPh>
    <phoneticPr fontId="6"/>
  </si>
  <si>
    <t>事業の有用性は高く，手法も妥当である．H33での目標達成を期待する．</t>
    <phoneticPr fontId="6"/>
  </si>
  <si>
    <t>適正化機関が貸切バス事業者への巡回指導を行うことにより、国の監査機能を補完するとともに、自主的改善の促進を図るために効果的な施策として効率的に執行できるよう努めるべき。</t>
    <phoneticPr fontId="6"/>
  </si>
  <si>
    <t>平成２９年度で事業終了。本事業で作成した巡回指導データベースを活用して、引き続き適正化機関が貸切バス事業者への巡回指導を行うことにより、国の監査機能を補完するとともに、自主的改善の促進を図るために効果的な施策として効率的に執行できるよう努める。</t>
    <phoneticPr fontId="6"/>
  </si>
  <si>
    <t>昭和30年度</t>
    <rPh sb="0" eb="2">
      <t>ショウワ</t>
    </rPh>
    <rPh sb="4" eb="6">
      <t>ネンド</t>
    </rPh>
    <phoneticPr fontId="5"/>
  </si>
  <si>
    <t>国が，社会の装置としてクルマ社会を容認する以上，ひき逃げ被害者救済は国の責務であり，事業目的は妥当である．H27～毎年予算が減っているが，これは執行額に見合った額に近づけていると言うことか？</t>
    <phoneticPr fontId="6"/>
  </si>
  <si>
    <t>平成27年度の行政改革推進会議からの指摘を踏まえ、書類審査期間の短縮を成果目標として設定したところであるが、引き続き迅速かつ適切な損害のてん補額の支払いに努めるべき。</t>
    <phoneticPr fontId="6"/>
  </si>
  <si>
    <t>要求額については過去の執行状況を反映し、真に必要な事業費を要求しているところ。また、書類審査期間の短縮については、迅速かつ適切な事務処理が行われるよう、引き続き適切な事業の実施を図る。</t>
    <phoneticPr fontId="6"/>
  </si>
  <si>
    <t>平成２７年１１月の行政改革推進会議において、成果目標の設定に関し、外部有識者から「定量的な成果目標及び実績値を保障金等予算額及び執行額としているが、執行額は事故の発生件数、被害者の状況に依拠するものであり、数値目標としてなじまない。むしろ、迅速且つ適切な救済のための事務処理等を実現させるための目標や指標を検討すべき。」との指摘がなされたことを踏まえ、平成３０年度も引き続き、損害てん補額の決定に係る書類審査期間（決裁起案から書類審査を行い決裁終了まで）を短縮する成果目標を設定しているところ。</t>
    <phoneticPr fontId="6"/>
  </si>
  <si>
    <t>【平成30年度公開プロセス】
「事業全体の抜本的な改善」
・自動車のメリットを社会が享受している以上、そのネガティブな影響となる交通事故被害者の救済は社会善であり、国が引き続き行うべき。
・平日の相談所での直接面談を前提とし続けるのではなく、電話・ICT対応、夜間・休日対応等多様な手法の組合せを検討すべき。
・医療機関や警察等と連携し、被害者の全体像を把握しつつ、その実態に応じた取組を進めるべき。
・示談のあっ旋成立という結果だけでなく、内容もしっかり精査するなど、事業の効果検証を適切に行うべき。
・経済状況に関わらず相談可能という体制に関連して、被害者の実態をしっかりと把握しつつ、そのあり方を検討すべき。
・弁護士の方への支払について、相談ベースではなく成果ベースで検討してはどうか。
・相談員の研修について、しっかり実態を把握した上で、弁護士会等民間で対応できる分野との役割分担を整理し、国でなければ対応できない分野に特化してはどうか。
・創意工夫を活かせるやり方として、民間委託、競争入札等の方法もあるのではないか。</t>
    <phoneticPr fontId="6"/>
  </si>
  <si>
    <t>公開プロセスの結果を踏まえ、相談・示談あっ旋のあり方の他、研修や事業経費のあり方についても、しっかりと実態を把握した上で、改善を図るべき。</t>
    <phoneticPr fontId="6"/>
  </si>
  <si>
    <t>制度の不知により加入できない者が生じないよう、効果的な事業の周知を行い、真に給付を必要とする交通遺児に対して適正な給付がなされるよう、引き続き適切な事業の実施に努めるべき。</t>
  </si>
  <si>
    <t>制度の不知により加入できない者が生じないよう、HPやパンフレット、他機関との連携等を通じた事業の周知を積極的に図り、真に給付を必要とする各交通遺児に対して適正な給付がなされるよう、引き続き適切な事業の実施を図る。</t>
    <phoneticPr fontId="6"/>
  </si>
  <si>
    <t>引き続き介護料支給制度、短期入院・入所制度等の充実を図りつつ、自動車事故被害者等の要望を考慮し、より一層の被害者対策事業の充実を図るべき。また、制度の不知により加入や申請できない者が生じないよう、事業の周知について効果的に行うべき。</t>
    <phoneticPr fontId="6"/>
  </si>
  <si>
    <t>介護料支給制度、短期入院・入所制度等の充実を図るとともに自動車事故被害者等の要望を考慮し、介護者なき後を見すえた日常生活支援を実施するとともに、自動車事故対策被害者の日常生活支援等としての公共交通の利便性向上について検討を行った。
平成３１年度概算要求においては、これら被害者対策事業のさらなる拡充を図る。
また、制度の不知により加入や申請ができない者が生じないよう、HPやパンフレット、訪問支援、他機関との連携等を通じた事業の周知徹底を図る。</t>
    <phoneticPr fontId="6"/>
  </si>
  <si>
    <t>アウトカム指標について，未だ目標日は達していないが，順調に死者数が減っていることは評価できる．H32で目標達成できることを期待している．</t>
    <phoneticPr fontId="6"/>
  </si>
  <si>
    <t>事業の実施にあたっては、装置の義務付けや普及状況等踏まえ、真に必要な補助事業の内容となるよう見直しすべき。</t>
    <phoneticPr fontId="6"/>
  </si>
  <si>
    <t>今後も引き続き、業務運営の効率化を図るとともに、社会状況の変化に応じつつ自動車運送事業の安全に資する施策の充実を図り、より効果的な事業実施に努める。</t>
    <phoneticPr fontId="6"/>
  </si>
  <si>
    <t>これまでの事業実施を通じて、自動車事故の発生防止を図るという目的を果たしてきており、平成29年度で終了する予定となっている。事業終了を踏まえ、今後は被害者救済・自動車事故発生防止を図るため、必要な事業を行っていくべき。</t>
    <phoneticPr fontId="6"/>
  </si>
  <si>
    <t>-</t>
    <phoneticPr fontId="6"/>
  </si>
  <si>
    <t>本事業を通じて、自動車運転者に対して安全運転に関する知識・運転技術の向上を図る講習を推進することにより、自動車事故の発生防止を図るという目的は果たしてきた。今後は、社会的ニーズや技術の進展を踏まえ、被害者救済・事故発生防止のために、さらに有効な事業を行っていく。</t>
    <phoneticPr fontId="6"/>
  </si>
  <si>
    <t>引き続き業務の質を確保しながら業務運営の効率化を図りつつ、安全指導業務の民間参入等により生ずる経営資源を活用して被害者援護業務の重点化・深度化を図るべき。また、「独立行政法人改革等に関する基本的な方針」（平成25年12月24日閣議決定）等を踏まえ、自動車アセスメント業務の充実などを図る。業務が多岐に渡るため成果目標等をセグメント別で引き続き点検等を行うべき。</t>
    <phoneticPr fontId="6"/>
  </si>
  <si>
    <t>引き続き業務の質を確保しながら業務運営の効率化を図りつつ、安全指導業務から被害者援護業務への業務の重点化･深度化を図るとともに、自動車アセスメント業務の充実を図る。また、業務が多岐に渡るため成果目標等をセグメント別で引き続き検討を行う。</t>
    <phoneticPr fontId="6"/>
  </si>
  <si>
    <t>設備の整備・更新については、その必要性を厳正に検証するとともに、高落札率の解消に向け、毎年度策定する「調達等合理化計画」等に基づき、入札参加者を増加させるための取組の実施等により競争性・透明性を確保しつつ、コスト削減が図られるよう一層の調達の合理化を推進すべき。</t>
    <phoneticPr fontId="6"/>
  </si>
  <si>
    <t>設備の更新にあたり、経年劣化の具合だけによらず、利用状況等を勘案し真に必要な機器について更新を行う。また、高落札率の解消に向け、毎年策定する「調達等合理化計画」等に基づき、入札参加者を増加させるための取組の実施等により競争性･透明性を確保しつつ、引き続きコスト削減が図られるよう一層の調達の合理化を推進する。</t>
    <phoneticPr fontId="6"/>
  </si>
  <si>
    <t>事業用自動車事故調査委員会から的確な再発防止策の提言を得るため、事業の委託先である交通事故総合分析センターと連携を取りつつ、事故原因を解析するための走行実験等も実施するなど、効果的な事業の実施を図るべき。</t>
    <phoneticPr fontId="6"/>
  </si>
  <si>
    <t>事業用自動車事故調委員会から的確な再発防止策の提言を得るため、引き続き事故原因を解析するための走行実験等を実施するなど効果的な事業実施に努めて参りたい。</t>
    <rPh sb="0" eb="2">
      <t>ジギョウ</t>
    </rPh>
    <phoneticPr fontId="6"/>
  </si>
  <si>
    <t>事業の実施にあたっては、交通事故死者数等の発生状況を考慮し、「車両安全対策検討会」等を活用し、真に必要な調査内容となるよう見直しすべき。</t>
    <phoneticPr fontId="6"/>
  </si>
  <si>
    <t>事業の実施にあたっては、自動運転に関する政府目標や交通政策審議会の報告書を踏まえつつ、車両安全対策検討会等を活用し、真に必要な調査に重点化を図った。</t>
    <phoneticPr fontId="6"/>
  </si>
  <si>
    <t>調達等合理化計画により、調達の改善を図るため入札情報の業界誌への掲載や共同調達を実施し、調達の効率化、コストの縮減を行うとともに、契約監視委員会における点検も行われている。また、一定の事業等のまとまりごとに予算と実績の管理を行い、健全な財務体質の維持を図っている。引き続き、必要性・優先度を精査し調達の効率化、コストの縮減に努めて効率的・効果的な予算執行を行うべき。</t>
    <phoneticPr fontId="6"/>
  </si>
  <si>
    <t>事業の実施に際し、引き続き必要性・優先度を精査し調達の効率化、コストの縮減に努めて効率的・効果的な予算執行を行う。</t>
    <rPh sb="0" eb="2">
      <t>ジギョウ</t>
    </rPh>
    <rPh sb="3" eb="5">
      <t>ジッシ</t>
    </rPh>
    <rPh sb="6" eb="7">
      <t>サイ</t>
    </rPh>
    <rPh sb="9" eb="10">
      <t>ヒ</t>
    </rPh>
    <rPh sb="11" eb="12">
      <t>ツヅ</t>
    </rPh>
    <rPh sb="13" eb="16">
      <t>ヒツヨウセイ</t>
    </rPh>
    <rPh sb="17" eb="20">
      <t>ユウセンド</t>
    </rPh>
    <rPh sb="21" eb="23">
      <t>セイサ</t>
    </rPh>
    <rPh sb="24" eb="26">
      <t>チョウタツ</t>
    </rPh>
    <rPh sb="27" eb="30">
      <t>コウリツカ</t>
    </rPh>
    <rPh sb="35" eb="37">
      <t>シュクゲン</t>
    </rPh>
    <rPh sb="38" eb="39">
      <t>ツト</t>
    </rPh>
    <rPh sb="41" eb="44">
      <t>コウリツテキ</t>
    </rPh>
    <rPh sb="45" eb="48">
      <t>コウカテキ</t>
    </rPh>
    <rPh sb="49" eb="51">
      <t>ヨサン</t>
    </rPh>
    <rPh sb="51" eb="53">
      <t>シッコウ</t>
    </rPh>
    <rPh sb="54" eb="55">
      <t>オコナ</t>
    </rPh>
    <phoneticPr fontId="6"/>
  </si>
  <si>
    <t>「新しい日本のための優先課題推進枠」140百万円</t>
    <rPh sb="21" eb="22">
      <t>ヒャク</t>
    </rPh>
    <rPh sb="22" eb="24">
      <t>マンエン</t>
    </rPh>
    <phoneticPr fontId="6"/>
  </si>
  <si>
    <t>事業の実施に際し、引き続き必要性・優先度を精査し調達の効率化、コストの縮減に努めて効率的・効果的な予算執行を行う。</t>
    <phoneticPr fontId="6"/>
  </si>
  <si>
    <t>全国の各種協議会等への参加について、参加件数は増加傾向にあるが、ウェブでの配信または参加（ウェビナー）などの検討を含め、引き続実効性・効率性を高め、経費の合理化に努めるべき。</t>
    <phoneticPr fontId="6"/>
  </si>
  <si>
    <t>今後とも、ウェブでの配信または参加（ウェビナー）などの検討を含め、引き続き実効性・効率性を高め、経費の合理化に努める。</t>
    <rPh sb="0" eb="2">
      <t>コンゴ</t>
    </rPh>
    <phoneticPr fontId="6"/>
  </si>
  <si>
    <t>会議での検討結果についてトラック事業者に周知していけるよう、事業を遂行するべき。</t>
    <phoneticPr fontId="6"/>
  </si>
  <si>
    <t>引き続き、会議での検討結果をトラック事業者に周知していくことにより、効果的に事業を遂行する。</t>
    <phoneticPr fontId="6"/>
  </si>
  <si>
    <t>タクシーサービスの革新における実証実験について、実験によって得られた結果を活用するよう努めるべき。</t>
    <phoneticPr fontId="6"/>
  </si>
  <si>
    <t>実証実験の結果を踏まえて本格制度の策定に向けた検討を行う。</t>
    <phoneticPr fontId="6"/>
  </si>
  <si>
    <t>「新しい日本のための優先課題推進枠」300百万円</t>
    <rPh sb="21" eb="22">
      <t>ヒャク</t>
    </rPh>
    <rPh sb="22" eb="24">
      <t>マンエン</t>
    </rPh>
    <phoneticPr fontId="6"/>
  </si>
  <si>
    <t>会議の確実な開催及びコストの削減に努め、効果的に事業を遂行するべき。</t>
    <phoneticPr fontId="6"/>
  </si>
  <si>
    <t>会議の確実な開催及びコストの削減により、実効性・効率性を高め、効果的な事業の遂行に努めているところ。</t>
    <phoneticPr fontId="6"/>
  </si>
  <si>
    <t>引き続き、滞りなく適切に事業を行うべき。</t>
    <phoneticPr fontId="6"/>
  </si>
  <si>
    <t>引き続き、滞りなく適切に事業を実施していく。</t>
    <phoneticPr fontId="6"/>
  </si>
  <si>
    <t>今後も引き続き、自動車検査登録勘定の収支、施設の利用率等の状況も踏まえつつ、真に必要なものに限って整備を行っていくべき。
また、事務所等の集約・統合化の可否についても、利用率等の状況を踏まえつつ、引き続き検討すべき。</t>
    <phoneticPr fontId="6"/>
  </si>
  <si>
    <t>引き続き、事業に支障を来すなど真に必要なものに限って整備を行うこととしている。</t>
    <rPh sb="0" eb="1">
      <t>ヒ</t>
    </rPh>
    <rPh sb="2" eb="3">
      <t>ツヅ</t>
    </rPh>
    <rPh sb="5" eb="7">
      <t>ジギョウ</t>
    </rPh>
    <rPh sb="8" eb="10">
      <t>シショウ</t>
    </rPh>
    <rPh sb="11" eb="12">
      <t>キタ</t>
    </rPh>
    <rPh sb="15" eb="16">
      <t>シン</t>
    </rPh>
    <rPh sb="17" eb="19">
      <t>ヒツヨウ</t>
    </rPh>
    <rPh sb="23" eb="24">
      <t>カギ</t>
    </rPh>
    <rPh sb="26" eb="28">
      <t>セイビ</t>
    </rPh>
    <rPh sb="29" eb="30">
      <t>オコナ</t>
    </rPh>
    <phoneticPr fontId="6"/>
  </si>
  <si>
    <t>港湾管理者をはじめ、廃棄物に関連する行政機関との連携をさらに密にし、事業の内容に加え、緊急性や優先度をより的確に把握することで、事業の効率的かつ効果的な実施を図ること。
また、29年度においては、多額の繰越額が発生していることから、その原因等を十分に検証の上、計画的な事業実施に努めること。</t>
    <phoneticPr fontId="6"/>
  </si>
  <si>
    <t>引き続き、事業の必要性や事業効果、廃棄物受入計画（需要予測）の精査を行うことで、事業の効率的かつ効果的な実施に努める。また、本事業においては関係機関との協議・許認可等に不測の日数を要することから、やむを得ず予算の繰越しを実施する場合があるが、廃棄物に関連する行政機関との連携を深めることにより、事業工程、事業内容等を精査し、引き続き適正な予算執行に努める。</t>
    <phoneticPr fontId="6"/>
  </si>
  <si>
    <t>港湾管理者に対して他の汚染源対策との連携を一層促すこと等により、事業の効果的な実施を図ること。
また、繰越額が増加傾向にあるため、その原因等を十分に検証の上、計画的な事業実施に努めること。</t>
    <phoneticPr fontId="6"/>
  </si>
  <si>
    <t>引き続き、港湾管理者をはじめ、関係機関との連携を深め、汚染源対策等との連携を促進することにより、効率的かつ効果的な公害防止対策の実施を図る。予算の執行に際しては、事業工程や事業内容等を精査することにより、適正な予算執行に努める。</t>
    <phoneticPr fontId="6"/>
  </si>
  <si>
    <t>切迫する大規模災害などを踏まえて事業箇所の選定を行うとともに、限られた予算の中で最大限の事業効果が得られるよう、事業の更なる効率化や計画期間内での完了を徹底すること。
また、繰越額が増加傾向にあるため、その原因等を十分に検証し、計画的な事業実施に努めること。</t>
    <phoneticPr fontId="6"/>
  </si>
  <si>
    <t>南海トラフ地震津波避難対策特別強化地域における事業箇所に重点配分することにより、限られた予算の中で最大限の事業効果を発揮させるとともに、計画期間内での完了に向けて、事業進捗管理を徹底することとしたい。
また、工事に係る地元調整等の計画的な実施により繰越額の縮減を図りたい。</t>
    <phoneticPr fontId="6"/>
  </si>
  <si>
    <t>事業の単位あたりコストが3年前より4割程度増加している。重要な事業であり、引き続き、執行の効率性、調達の競争性に留意して事業を継続して頂きたい。なお、成果指標としている保全により確保される管轄海域は、活動指標の保全区域数と実質的に同じなので、他に巡視による発見事項の件数等成果指標に相応しい目標設定ができれば、なおよい。</t>
    <phoneticPr fontId="6"/>
  </si>
  <si>
    <t>引き続き、執行の効率性、調達の競争性に留意しつつ、事業の単位あたりコストが増加している原因・要因を検証したうえで、適切な執行に努めること。</t>
    <phoneticPr fontId="6"/>
  </si>
  <si>
    <t>衛星画像データの取得に当たっては、一般競争契約による契約方式へ見直しを行っており、引き続き、効率的な事業実施を図るとともに、コストが増加している原因・要因を確認し、適切な執行に努める。</t>
    <phoneticPr fontId="6"/>
  </si>
  <si>
    <t>港湾局</t>
    <rPh sb="0" eb="3">
      <t>コウワンキョク</t>
    </rPh>
    <phoneticPr fontId="5"/>
  </si>
  <si>
    <t xml:space="preserve">港湾への洋上風力発電の導入の円滑化を実現するため、調達の競争性を確保しつつ、早期かつ効率的な実施が必要である。  成果指標は指針に基づく審査件数となっているが、港湾機能の保全と発電能力の確保等の要素も成果指標として捉えても良いのではないか。 </t>
    <phoneticPr fontId="6"/>
  </si>
  <si>
    <t>引き続き、調達の競争性確保に努めること。また、施工事業者や港湾管理者への指針の周知を十分に行うとともに、指針の審査実施数の把握のみならず、課題や見直し要否などについてもフォローアップを行うこと。</t>
    <phoneticPr fontId="6"/>
  </si>
  <si>
    <t>所見を踏まえ、調達の競争性確保に引き続き努める。また、今後は施行事業者や港湾管理者への指針の周知を十分に行うとともに、指針の審査実施数の把握にとどまらず幅広くフォローアップを行っていくこととしたい。</t>
    <phoneticPr fontId="6"/>
  </si>
  <si>
    <t>これまで作成した指針が、避難対策において真に有効に活用されるよう、フォローアップを十分に行うこと。</t>
    <phoneticPr fontId="6"/>
  </si>
  <si>
    <t>所見を踏まえ、実際に三大湾において、避難対策等に係る調整が実施されるよう、フォローアップを行っていく。</t>
    <phoneticPr fontId="6"/>
  </si>
  <si>
    <t>計画時点における事業費、事業期間及び事業効果の算定にあたっての精度をさらに高めるとともに、事業費の増大を避ける上で、事業の効率的な執行や行程の進捗管理などを十分に行うこと。
また、繰越額が増加傾向にあるため、その原因等を検証し、適正な事業執行に努めること。</t>
    <phoneticPr fontId="6"/>
  </si>
  <si>
    <t>引き続き、事業評価等において、事業費、事業期間及び事業効果の算定の精度を高めるよう努める。また、予算の執行に際しては、関係機関との協議・許認可等に不測の日数を要すること等、やむを得ず予算の繰越しを実施する場合があるが、事業の執行や工程の進捗管理を十分に行い、適正かつ効率的な事業の執行を図る。</t>
    <phoneticPr fontId="6"/>
  </si>
  <si>
    <t>ASEAN諸国の関係者との連携を深めつつ、港湾保安の意識がさらに高まるような合同訓練の実施に努めること。</t>
    <phoneticPr fontId="6"/>
  </si>
  <si>
    <t>ASEAN諸国の港湾の保安対策の実態を踏まえて、実践的な合同訓練の計画を策定・実施し、反省点や留意点を訓練後の意見交換会で共有するとにより、訓練参加者の保安意識の高揚を図り、各国の保安対策に反映させることとしたい。</t>
    <phoneticPr fontId="6"/>
  </si>
  <si>
    <t>施設や設備の維持管理手法などを見直すことにより、それらのライフサイクルコストの低減を図ること。</t>
    <phoneticPr fontId="6"/>
  </si>
  <si>
    <t>ライフサイクルコストの低減を図るよう、平常時から施設の状況把握に努め、計画的な維持管理を行う。</t>
    <phoneticPr fontId="6"/>
  </si>
  <si>
    <t>近年の災害の傾向を踏まえ、より災害の実態に即した訓練内容となるよう、見直しを図ること。</t>
    <phoneticPr fontId="6"/>
  </si>
  <si>
    <t>訓練終了後に訓練参加者とともに反省点・改善点等について整理し、認識を共有するとともに、次回の訓練がより災害の実態に即した訓練内容となるよう、訓練項目や内容について精査を行うこととしたい。</t>
    <phoneticPr fontId="6"/>
  </si>
  <si>
    <t>事業完了に向けて、苅田港の安全に対する地元住民や自治体の要望等を踏まえつつ、地元の総意として理解が得られるよう、これまで以上に丁寧な説明を尽くすこと。</t>
    <phoneticPr fontId="6"/>
  </si>
  <si>
    <t>事業実施前に、地元住民や自治体に対して丁寧に事業概要の説明を行っており、地元の安心安全を確保したうえで平成３０年度内に事業を完了させる。</t>
    <phoneticPr fontId="6"/>
  </si>
  <si>
    <t>調達の競争性を確保しながら成果目標である相互接続国の増加に努めるべき。国際会議の開催件数を活動指標としているが、支出内容（保守運用業務）と不整合ではないか。また、成果に結びつかない段階では、Skype等の活用により渡航しないでも会議は可能なのではないか。外交上のプロトコルも踏まえて検討頂きたい。成果目標だが、接続のみで成果を測るのではなく相互接続が生み出す効率性や付加価値を目標として捕らえられないかも検討しても良いのではないか。</t>
    <phoneticPr fontId="6"/>
  </si>
  <si>
    <t>事業実施に際しては、引き続き競争性を確保すること。また、運用の効率化のため、類似システムとの集約などを検討すること。さらに、国際会議の開催件数以外で成果目標を適切に測る活動指標について検証すること。</t>
    <phoneticPr fontId="6"/>
  </si>
  <si>
    <t>事業実施に際しては、引き続き透明性、競争性を確保しつつ事業を進める。「コンテナ物流情報サービス（Colins）」の一部機能については、貿易にかかる様々な手続を担うNACCS等への機能移管を進め、効率化を図る。また、接続国拡大のためには、国際会議の場で協議をするのが有用な手段であると考えていたため、国際会議数を活動指標としているが、ほかに適切な活動指標がないか検証する。</t>
    <phoneticPr fontId="6"/>
  </si>
  <si>
    <t>平成35年度</t>
    <rPh sb="0" eb="2">
      <t>ヘイセイ</t>
    </rPh>
    <rPh sb="4" eb="6">
      <t>ネンド</t>
    </rPh>
    <phoneticPr fontId="6"/>
  </si>
  <si>
    <t>我が国への基幹航路の寄港状況が減少することが懸念されるなか、国際競争力の強化等を推進する優先度の高い事業であり、引き続き効果的効率的に執行するよう努めるべき。欧州基幹航路の寄航便数及び北米基幹航路のデイリー寄航便数の維持を成果目標にしているが、その波及効果を含めB/Cの観点からもご検証頂きたい。</t>
    <phoneticPr fontId="6"/>
  </si>
  <si>
    <t>当該事業の成果を維持・定着させるため、これまでの取組成果を多様な観点により十分に検証すること等を通じて、より効果的な事業内容とすること。</t>
    <phoneticPr fontId="6"/>
  </si>
  <si>
    <t>我が国に寄港する国際基幹航路の維持・拡大に向け、これまでの取組成果の維持・定着を図るとともに、十分な検証を通じて、引き続き、効果的・効率的な事業を執行するよう努めることとしたい。</t>
    <phoneticPr fontId="6"/>
  </si>
  <si>
    <t>全国の港湾に取組を普及させるために、実証を通じて得られたデータや知見を踏まえ、取組の成果を定量的に示すなど、指針の内容を工夫すること。</t>
    <phoneticPr fontId="6"/>
  </si>
  <si>
    <t>本事業の成果は、港湾管理者等で構成される「全国クルーズ活性化会議」において共有されており、今後も実証等によって得られた成果や各港湾管理者の意見について随時反映のうえ、当該会議等を利用し、共有を図っていく。</t>
    <phoneticPr fontId="6"/>
  </si>
  <si>
    <t>公開プロセスの結果を踏まえ、労働環境の改善に関するアウトカム指標の設定などを行うこと。
また、民間の創意に任せた支援を行えないか事業内容を精査すること。</t>
    <phoneticPr fontId="6"/>
  </si>
  <si>
    <t>労働環境改善の指標として、「国際コンテナ戦略港湾におけるＲＴＧ による荷役作業に起因する事故件数の減少割合」を設定しつつ、遠隔操作RTG導入によって荷役作業の安全性向上がどう図られるか今年度検証する。
国と民間の役割分担として、30年度に、国として示すべき安全性に関するガイドラインを策定した上で、31年度には、各ターミナルの状況に応じた導入を円滑に進めるため、 民間事業者の創意により行われる技術的改善に対する支援を行う。
今後の横展開に向けて、31年度に、遠隔操作RTG導入に向けた支援を行うとともに、事業者との協力の下、 導入効果等の周知を積極的に行う。
横浜港において、 これまで本事業により構築してきたシステム等を用いた本格的な実証を平成30年度に実施し、渋滞解消による経済効果について検証を行う。</t>
    <phoneticPr fontId="6"/>
  </si>
  <si>
    <t>平成29年度の執行率が38%しかなく今年度に614百万円が繰り越されているが、執行方法を改善して効率的に事業を推進すべき。選択と集中を図るため港湾ごとのB/Cを測定して今後の執行に生かすべきではないか。また、本事業の目的が訪日クルーズ客の増加なので成果目標は相当だが、本来の目的はその波及効果にあるのだろうから更に訪日客の消費額や物流の効率化の効果等も成果として捉えられればなおよい。</t>
    <phoneticPr fontId="6"/>
  </si>
  <si>
    <t>過年度の繰越額が多くなっている原因・要因を検証した上で、適切な執行に努めること。また、当該事業による利便性や満足度の向上などについて把握できないか検証すること。</t>
    <phoneticPr fontId="6"/>
  </si>
  <si>
    <t>予算の執行に際して、関係者との協議や許認可等に不測の日数を要するため、やむを得ず予算の繰越しを実施する場合があるが、各地方整備局等において予算の執行状況を把握し、本省において地方整備局等からの報告をもって予算の支出先、使途の把握に努めるなどし、事業の効率的かつ効果的な実施を図る。</t>
    <phoneticPr fontId="6"/>
  </si>
  <si>
    <t>国際港湾機関分担金</t>
    <rPh sb="0" eb="2">
      <t>コクサイ</t>
    </rPh>
    <rPh sb="2" eb="4">
      <t>コウワン</t>
    </rPh>
    <rPh sb="4" eb="6">
      <t>キカン</t>
    </rPh>
    <rPh sb="6" eb="9">
      <t>ブンタンキン</t>
    </rPh>
    <phoneticPr fontId="20"/>
  </si>
  <si>
    <t>事業内容が国際約束で決められた分担金の支出であり、見直しの余地がないことから、現状どおりとする。</t>
  </si>
  <si>
    <t>港湾関連技術の標準化について我が国が主導的な役割を果たすことが出来るよう、引き続き施策を遂行していくと共に、成果の公表に務めることとしたい。</t>
  </si>
  <si>
    <t>（項）総合的物流体系整備推進費
　（大事項）総合的物流体系整備の推進に必要な経費</t>
    <rPh sb="1" eb="2">
      <t>コウ</t>
    </rPh>
    <rPh sb="3" eb="6">
      <t>ソウゴウテキ</t>
    </rPh>
    <rPh sb="6" eb="8">
      <t>ブツリュウ</t>
    </rPh>
    <rPh sb="8" eb="10">
      <t>タイケイ</t>
    </rPh>
    <rPh sb="10" eb="12">
      <t>セイビ</t>
    </rPh>
    <rPh sb="12" eb="14">
      <t>スイシン</t>
    </rPh>
    <rPh sb="14" eb="15">
      <t>ヒ</t>
    </rPh>
    <rPh sb="22" eb="25">
      <t>ソウゴウテキ</t>
    </rPh>
    <rPh sb="25" eb="27">
      <t>ブツリュウ</t>
    </rPh>
    <rPh sb="27" eb="29">
      <t>タイケイ</t>
    </rPh>
    <rPh sb="29" eb="31">
      <t>セイビ</t>
    </rPh>
    <rPh sb="32" eb="34">
      <t>スイシン</t>
    </rPh>
    <rPh sb="35" eb="37">
      <t>ヒツヨウ</t>
    </rPh>
    <rPh sb="38" eb="40">
      <t>ケイヒ</t>
    </rPh>
    <phoneticPr fontId="5"/>
  </si>
  <si>
    <t>-</t>
    <phoneticPr fontId="6"/>
  </si>
  <si>
    <t>迅速な災害復旧を支援するため、申請などの事務手続や、採択された災害復旧事業の予算措置の迅速化等に努めること。</t>
    <phoneticPr fontId="6"/>
  </si>
  <si>
    <t>説明会を開催し、周知することにより事務手続の迅速化に努めており、過去の施工事例等を踏まえて復旧工法を工夫していくことにより、コスト縮減に努めていく。</t>
    <phoneticPr fontId="6"/>
  </si>
  <si>
    <t>-</t>
    <phoneticPr fontId="6"/>
  </si>
  <si>
    <t>事業目的である「海難の防止」を認識しやくするため、アウトカムの数値を「申立件数」から「立件件数」に変更し、新たに初期値と削減目標を設定することとした。</t>
    <phoneticPr fontId="6"/>
  </si>
  <si>
    <t>（項）独立行政法人海技教育機構施設整備費
（大事項）独立行政法人海技教育機構施設整備に必要な経費</t>
    <rPh sb="1" eb="2">
      <t>コウ</t>
    </rPh>
    <rPh sb="3" eb="5">
      <t>ドクリツ</t>
    </rPh>
    <rPh sb="5" eb="7">
      <t>ギョウセイ</t>
    </rPh>
    <rPh sb="7" eb="9">
      <t>ホウジン</t>
    </rPh>
    <rPh sb="9" eb="11">
      <t>カイギ</t>
    </rPh>
    <rPh sb="11" eb="13">
      <t>キョウイク</t>
    </rPh>
    <rPh sb="13" eb="15">
      <t>キコウ</t>
    </rPh>
    <rPh sb="15" eb="17">
      <t>シセツ</t>
    </rPh>
    <rPh sb="17" eb="20">
      <t>セイビヒ</t>
    </rPh>
    <rPh sb="22" eb="23">
      <t>ダイ</t>
    </rPh>
    <rPh sb="23" eb="25">
      <t>ジコウ</t>
    </rPh>
    <rPh sb="26" eb="28">
      <t>ドクリツ</t>
    </rPh>
    <rPh sb="28" eb="30">
      <t>ギョウセイ</t>
    </rPh>
    <rPh sb="30" eb="32">
      <t>ホウジン</t>
    </rPh>
    <rPh sb="32" eb="34">
      <t>カイギ</t>
    </rPh>
    <rPh sb="34" eb="36">
      <t>キョウイク</t>
    </rPh>
    <rPh sb="36" eb="38">
      <t>キコウ</t>
    </rPh>
    <rPh sb="38" eb="40">
      <t>シセツ</t>
    </rPh>
    <rPh sb="40" eb="42">
      <t>セイビ</t>
    </rPh>
    <rPh sb="43" eb="45">
      <t>ヒツヨウ</t>
    </rPh>
    <rPh sb="46" eb="48">
      <t>ケイヒ</t>
    </rPh>
    <phoneticPr fontId="6"/>
  </si>
  <si>
    <t>（項）海事産業市場整備等推進費
　（大事項）海事産業の市場環境整備・活性化等の推進に必要な経費</t>
  </si>
  <si>
    <t>（項）海事産業市場整備等推進費
　（大事項）海事産業の市場環境整備・活性化対策の技術開発に必要な経費</t>
    <rPh sb="37" eb="39">
      <t>タイサク</t>
    </rPh>
    <rPh sb="40" eb="42">
      <t>ギジュツ</t>
    </rPh>
    <rPh sb="42" eb="44">
      <t>カイハツ</t>
    </rPh>
    <phoneticPr fontId="6"/>
  </si>
  <si>
    <t>昨今の激甚化する災害で国土、特に地方が疲弊し、巨大地震の脅威等が切迫していることに鑑みれば、強靭化対策の一環としての防災・減殺・危機管理のための研究は民間では困難であり、これこそ国が何よりも優先的に行うべき事業である。そのために優先的に実施してもらいたい事業であり、また、諸国に比べて相対的に小規模と思われる研究施設については、その維持管理に必要かつ適正な維持管理のための費用のみならず、本来であれば、より大規模な実験ができる環境を整備する必要もあると思われる。現状維持を超えて、日本国の喫緊かつ切迫した課題に対応するため、国として、より充実し、ベターな研究環境の整備を今後は検討されたい。</t>
    <phoneticPr fontId="6"/>
  </si>
  <si>
    <t>-</t>
    <phoneticPr fontId="6"/>
  </si>
  <si>
    <t>成果指標については、「道路による都市間速達性」の確保率」だけでなく、将来の財政状況を踏まえた道路の維持・管理の持続性に関する指標も検討すべき。</t>
    <rPh sb="0" eb="2">
      <t>セイカ</t>
    </rPh>
    <rPh sb="2" eb="4">
      <t>シヒョウ</t>
    </rPh>
    <rPh sb="11" eb="13">
      <t>ドウロ</t>
    </rPh>
    <rPh sb="16" eb="19">
      <t>トシカン</t>
    </rPh>
    <rPh sb="19" eb="21">
      <t>ソクタツ</t>
    </rPh>
    <rPh sb="21" eb="22">
      <t>セイ</t>
    </rPh>
    <rPh sb="24" eb="26">
      <t>カクホ</t>
    </rPh>
    <rPh sb="26" eb="27">
      <t>リツ</t>
    </rPh>
    <rPh sb="34" eb="36">
      <t>ショウライ</t>
    </rPh>
    <rPh sb="37" eb="39">
      <t>ザイセイ</t>
    </rPh>
    <rPh sb="39" eb="41">
      <t>ジョウキョウ</t>
    </rPh>
    <rPh sb="42" eb="43">
      <t>フ</t>
    </rPh>
    <rPh sb="46" eb="48">
      <t>ドウロ</t>
    </rPh>
    <rPh sb="49" eb="51">
      <t>イジ</t>
    </rPh>
    <rPh sb="52" eb="54">
      <t>カンリ</t>
    </rPh>
    <rPh sb="55" eb="58">
      <t>ジゾクセイ</t>
    </rPh>
    <rPh sb="59" eb="60">
      <t>カン</t>
    </rPh>
    <rPh sb="62" eb="64">
      <t>シヒョウ</t>
    </rPh>
    <rPh sb="65" eb="67">
      <t>ケントウ</t>
    </rPh>
    <phoneticPr fontId="6"/>
  </si>
  <si>
    <t>引き続き、コスト縮減など事業の効率性・実効性の向上に努めるとともに、地域との連携によりストック効果の早期実現に努めるべき。</t>
    <rPh sb="0" eb="1">
      <t>ヒ</t>
    </rPh>
    <rPh sb="2" eb="3">
      <t>ツヅ</t>
    </rPh>
    <rPh sb="8" eb="10">
      <t>シュクゲン</t>
    </rPh>
    <rPh sb="12" eb="14">
      <t>ジギョウ</t>
    </rPh>
    <rPh sb="15" eb="18">
      <t>コウリツセイ</t>
    </rPh>
    <rPh sb="19" eb="22">
      <t>ジッコウセイ</t>
    </rPh>
    <rPh sb="23" eb="25">
      <t>コウジョウ</t>
    </rPh>
    <rPh sb="26" eb="27">
      <t>ツト</t>
    </rPh>
    <rPh sb="34" eb="36">
      <t>チイキ</t>
    </rPh>
    <rPh sb="38" eb="40">
      <t>レンケイ</t>
    </rPh>
    <rPh sb="47" eb="49">
      <t>コウカ</t>
    </rPh>
    <rPh sb="50" eb="52">
      <t>ソウキ</t>
    </rPh>
    <rPh sb="52" eb="54">
      <t>ジツゲン</t>
    </rPh>
    <rPh sb="55" eb="56">
      <t>ツト</t>
    </rPh>
    <phoneticPr fontId="6"/>
  </si>
  <si>
    <t>成果指標については、「市街地等んお幹線道路の無電柱化率を20％まで引き上げる」だけでなく、道路再整備に伴う街路空間（街路樹や沿道建物も含む）の質向上についても検討すると良い。ただし、これは必ずしも定量的指標である必要はなく、無電柱化の効果が顕著な事例の例示等で良い。</t>
    <rPh sb="0" eb="2">
      <t>セイカ</t>
    </rPh>
    <rPh sb="2" eb="4">
      <t>シヒョウ</t>
    </rPh>
    <rPh sb="11" eb="14">
      <t>シガイチ</t>
    </rPh>
    <rPh sb="14" eb="15">
      <t>トウ</t>
    </rPh>
    <rPh sb="17" eb="19">
      <t>カンセン</t>
    </rPh>
    <rPh sb="19" eb="21">
      <t>ドウロ</t>
    </rPh>
    <rPh sb="22" eb="26">
      <t>ムデンチュウカ</t>
    </rPh>
    <rPh sb="26" eb="27">
      <t>リツ</t>
    </rPh>
    <rPh sb="33" eb="34">
      <t>ヒ</t>
    </rPh>
    <rPh sb="35" eb="36">
      <t>ア</t>
    </rPh>
    <rPh sb="45" eb="47">
      <t>ドウロ</t>
    </rPh>
    <rPh sb="47" eb="50">
      <t>サイセイビ</t>
    </rPh>
    <rPh sb="51" eb="52">
      <t>トモナ</t>
    </rPh>
    <rPh sb="53" eb="55">
      <t>ガイロ</t>
    </rPh>
    <rPh sb="55" eb="57">
      <t>クウカン</t>
    </rPh>
    <rPh sb="58" eb="61">
      <t>ガイロジュ</t>
    </rPh>
    <rPh sb="62" eb="64">
      <t>エンドウ</t>
    </rPh>
    <rPh sb="64" eb="66">
      <t>タテモノ</t>
    </rPh>
    <rPh sb="67" eb="68">
      <t>フク</t>
    </rPh>
    <rPh sb="71" eb="72">
      <t>シツ</t>
    </rPh>
    <rPh sb="72" eb="74">
      <t>コウジョウ</t>
    </rPh>
    <rPh sb="79" eb="81">
      <t>ケントウ</t>
    </rPh>
    <rPh sb="84" eb="85">
      <t>ヨ</t>
    </rPh>
    <rPh sb="94" eb="95">
      <t>カナラ</t>
    </rPh>
    <rPh sb="98" eb="101">
      <t>テイリョウテキ</t>
    </rPh>
    <rPh sb="101" eb="103">
      <t>シヒョウ</t>
    </rPh>
    <rPh sb="106" eb="108">
      <t>ヒツヨウ</t>
    </rPh>
    <rPh sb="112" eb="116">
      <t>ムデンチュウカ</t>
    </rPh>
    <rPh sb="117" eb="119">
      <t>コウカ</t>
    </rPh>
    <rPh sb="120" eb="122">
      <t>ケンチョ</t>
    </rPh>
    <rPh sb="123" eb="125">
      <t>ジレイ</t>
    </rPh>
    <rPh sb="126" eb="128">
      <t>レイジ</t>
    </rPh>
    <rPh sb="128" eb="129">
      <t>トウ</t>
    </rPh>
    <rPh sb="130" eb="131">
      <t>ヨ</t>
    </rPh>
    <phoneticPr fontId="6"/>
  </si>
  <si>
    <t>低コスト手法の活用などコスト縮減に努めるとともに、電線管理者や地方公共団体等との円滑な連携・調整により事業の効率的・効果的な実施に努めるべき。</t>
    <rPh sb="0" eb="1">
      <t>テイ</t>
    </rPh>
    <rPh sb="4" eb="6">
      <t>シュホウ</t>
    </rPh>
    <rPh sb="7" eb="9">
      <t>カツヨウ</t>
    </rPh>
    <rPh sb="14" eb="16">
      <t>シュクゲン</t>
    </rPh>
    <rPh sb="17" eb="18">
      <t>ツト</t>
    </rPh>
    <rPh sb="25" eb="27">
      <t>デンセン</t>
    </rPh>
    <rPh sb="27" eb="30">
      <t>カンリシャ</t>
    </rPh>
    <rPh sb="31" eb="33">
      <t>チホウ</t>
    </rPh>
    <rPh sb="33" eb="35">
      <t>コウキョウ</t>
    </rPh>
    <rPh sb="35" eb="37">
      <t>ダンタイ</t>
    </rPh>
    <rPh sb="37" eb="38">
      <t>トウ</t>
    </rPh>
    <rPh sb="40" eb="42">
      <t>エンカツ</t>
    </rPh>
    <rPh sb="43" eb="45">
      <t>レンケイ</t>
    </rPh>
    <rPh sb="46" eb="48">
      <t>チョウセイ</t>
    </rPh>
    <rPh sb="51" eb="53">
      <t>ジギョウ</t>
    </rPh>
    <rPh sb="54" eb="57">
      <t>コウリツテキ</t>
    </rPh>
    <rPh sb="58" eb="61">
      <t>コウカテキ</t>
    </rPh>
    <rPh sb="62" eb="64">
      <t>ジッシ</t>
    </rPh>
    <rPh sb="65" eb="66">
      <t>ツト</t>
    </rPh>
    <phoneticPr fontId="6"/>
  </si>
  <si>
    <t>平成29年度をもって事業終了。</t>
    <rPh sb="0" eb="2">
      <t>ヘイセイ</t>
    </rPh>
    <rPh sb="4" eb="6">
      <t>ネンド</t>
    </rPh>
    <rPh sb="10" eb="12">
      <t>ジギョウ</t>
    </rPh>
    <rPh sb="12" eb="14">
      <t>シュウリョウ</t>
    </rPh>
    <phoneticPr fontId="6"/>
  </si>
  <si>
    <t>引き続き地域や関係機関との円滑な調整を図りつつ、データ分析の活用等による事故危険箇所の把握を行うなど効率的・効果的な実施に努めるべき。</t>
  </si>
  <si>
    <t>引き続き、道路橋やトンネルの点検実施率が上がるような事業を進めて頂きたい。</t>
    <rPh sb="0" eb="1">
      <t>ヒ</t>
    </rPh>
    <rPh sb="2" eb="3">
      <t>ツヅ</t>
    </rPh>
    <rPh sb="5" eb="8">
      <t>ドウロキョウ</t>
    </rPh>
    <rPh sb="14" eb="16">
      <t>テンケン</t>
    </rPh>
    <rPh sb="16" eb="18">
      <t>ジッシ</t>
    </rPh>
    <rPh sb="18" eb="19">
      <t>リツ</t>
    </rPh>
    <rPh sb="20" eb="21">
      <t>ア</t>
    </rPh>
    <rPh sb="26" eb="28">
      <t>ジギョウ</t>
    </rPh>
    <rPh sb="29" eb="30">
      <t>スス</t>
    </rPh>
    <rPh sb="32" eb="33">
      <t>イタダ</t>
    </rPh>
    <phoneticPr fontId="6"/>
  </si>
  <si>
    <t>平成30年度をもって終了予定。</t>
    <rPh sb="0" eb="2">
      <t>ヘイセイ</t>
    </rPh>
    <rPh sb="4" eb="6">
      <t>ネンド</t>
    </rPh>
    <rPh sb="10" eb="12">
      <t>シュウリョウ</t>
    </rPh>
    <rPh sb="12" eb="14">
      <t>ヨテイ</t>
    </rPh>
    <phoneticPr fontId="6"/>
  </si>
  <si>
    <t>海事局</t>
    <rPh sb="0" eb="2">
      <t>カイジ</t>
    </rPh>
    <rPh sb="2" eb="3">
      <t>キョク</t>
    </rPh>
    <phoneticPr fontId="4"/>
  </si>
  <si>
    <t>大臣官房総合政策局</t>
    <rPh sb="0" eb="2">
      <t>ダイジン</t>
    </rPh>
    <rPh sb="2" eb="4">
      <t>カンボウ</t>
    </rPh>
    <rPh sb="4" eb="6">
      <t>ソウゴウ</t>
    </rPh>
    <rPh sb="6" eb="9">
      <t>セイサクキョク</t>
    </rPh>
    <phoneticPr fontId="6"/>
  </si>
  <si>
    <t>一般会計</t>
    <rPh sb="0" eb="2">
      <t>イッパン</t>
    </rPh>
    <rPh sb="2" eb="4">
      <t>カイケイ</t>
    </rPh>
    <phoneticPr fontId="4"/>
  </si>
  <si>
    <t>（項）海事産業市場整備等推進費
　（大事項）海事産業の市場環境整備・活性化等の推進に必要な経費
（項）地方運輸行政推進費
　（大事項）海事産業の市場環境整備・活性化等の推進に必要な経費</t>
    <rPh sb="1" eb="2">
      <t>コウ</t>
    </rPh>
    <rPh sb="18" eb="21">
      <t>ダイジコウ</t>
    </rPh>
    <rPh sb="49" eb="50">
      <t>コウ</t>
    </rPh>
    <rPh sb="63" eb="66">
      <t>ダイジコウ</t>
    </rPh>
    <phoneticPr fontId="4"/>
  </si>
  <si>
    <t>【平成30年度公開プロセス】
「事業全体の抜本的な改善」
・アウトカムについて、労働時間削減や労働力不足の解消といった労働環境の改善に関する指標を設定すべきでないか。
・国でなければできないことと民間でできることをしっかり見極めた上で、民間の創意に任せた支援を行ってはどうか。
・実証実験の内容に関する今後の横展開に向けて、導入体制の促進に向けた戦略的な取組をすべき。
・実証事業という性質を踏まえ、技術的成果ばかりだけでなく経済的効果をしっかり示すべき。</t>
    <phoneticPr fontId="6"/>
  </si>
  <si>
    <t xml:space="preserve">【平成30年度公開プロセス】
「事業全体の抜本的な改善」
・目的が質や量の不足への対応ならば、実態を踏まえた目標を設定するとともに、「受講者が何人入職したか」など事後評価のための指標を設定し、今後の支援対象の選定にあたっても活用するなど、必要な改善を施すべき。
・課題自体は理解できるが、実態の把握とその分析が適切になされていない。労働環境の人材確保に与える影響や国と民間の役割分担などしっかり整理し、本来の目的を踏まえて事業を再構築すべき。
・事業の推進に当たっては、海外の先進事例と連携すべき。
・中核人材育成については、事業目的とテーマ、ターゲットの不一致や偏りが見受けられる。注力すべきポイントを整理した上で採択するとともに、運用段階での観光庁によるチェックもしっかりと行うべき。また、大学側の集客意欲や参加者の学習意欲の向上に向けて、有償化を検討してはどうか。併せて、支援対象の選定のあり方について、観光庁が戦略を持って取り組む形を検討すべき。
・実務人材育成は実質的に人材のあっ旋となっていないか検証すべき。
</t>
    <phoneticPr fontId="15"/>
  </si>
  <si>
    <t>新線調査費等</t>
    <phoneticPr fontId="6"/>
  </si>
  <si>
    <t>新規採択時評価、再評価、事後評価において、引き続き評価内容に対して、第三者委員会等の意見を聴取するとともに、評価結果を公表する。事業評価にあたっては、引き続き維持管理も踏まえた評価を行うとともに、コスト縮減など事業内容の見直し等の検討を行うこととし、地域との連携によるストック効果の早期実現を図る。</t>
    <phoneticPr fontId="6"/>
  </si>
  <si>
    <t>電線共同溝の整備により、十分な歩道幅員の確保及び良好な景観の形成を図っており、道路空間の質の向上に寄与している。また、事業の実施にあたっては、無電柱化推進計画に基づき、地域の実情に応じたコスト縮減が可能な手法を活用するとともに、電線管理者や地方公共団体等との円滑な連携・調整により効率的・効果的な実施を図る。</t>
    <phoneticPr fontId="6"/>
  </si>
  <si>
    <t>本事業は「新たな埋設位置把握手法等について検討を行うもの」であるので、適切に検討が行われたか、検討によって適切なガイドラインが作成されて事故防止につながりそうか、ガイドラインが活用されているか等を評価する指標が必要である。現在の成果指標「平成32年度に市街地等の幹線道路の無電柱化率を20％まで引き上げる」は不適切である。</t>
    <phoneticPr fontId="6"/>
  </si>
  <si>
    <t>無電柱化推進計画による整備目標を踏まえ、調査成果を効果的に整理し、政策的に実効性のあるガイドラインの作成に努めるとともに、その活用に向けた効果的な周知・普及に努めるべき。</t>
    <phoneticPr fontId="6"/>
  </si>
  <si>
    <t>早期に無電柱化の成果をあげるべく、低コスト手法の一つである浅層埋設を促進するため、浅層埋設において懸念される電線類損傷などの安全対策として、探査機器の導入など新たな埋設位置把握手法等について検討を行っており、浅層埋設をより効率的で実効性の高い整備手法として確立させ、現場で採用できるよう努めることにより、事故等の防止に寄与するものと考えている。
また、市街地等の幹線道路については、地下占用物件が多く電線類を他の工事業者が損傷させるリスクが高いが、浅層埋設においては、さらに事故のリスクが高くなる。そのためガイドラインの活用により安全な施工が可能となることから、市街地等の幹線道路の無電柱化率が引き上げられるため、成果指標については妥当と考えている。
ガイドラインは平成31年度に作成する予定であり、適切に関係機関に周知し、無電柱化の推進に努めて参りたい。</t>
    <phoneticPr fontId="6"/>
  </si>
  <si>
    <t>立体道路制度活用の制約を特定し、それを解消する取り組みを実施すべきである。</t>
    <phoneticPr fontId="6"/>
  </si>
  <si>
    <t>一者応札となった原因を分析し、更なる競争性の確保に努めるべき。直近の立体道路制度の拡充も踏まえ、道路の立体的利用を巡る多様なニーズに的確に把握して整理・分析を進めるなど、現場で活用可能な実効性ある手引きの作成が図られるよう事業の効率的・効果的な実施に努めるべき。</t>
    <phoneticPr fontId="6"/>
  </si>
  <si>
    <t>　制度の適用範囲については、これまで地区計画に位置づけられた自専道や都市再生緊急整備地域の一般道路等に限定されていたが、平成30年7月の都市計画法等の改正により、地区計画に位置づけられたすべての一般道路に対象拡大された。
　入札・契約手続きについては、事業者へのアンケート結果を踏まえて、類似業務の対象拡大や提案書提出期限の延長を行うなど更なる競争性の確保に努めていく。
　また、適用範囲が拡大されたことに伴い、地方公共団体に対して制度活用のニーズ調査を行うとともに、活用事例に基づき具体的な事業効果の検証を行うなど、多様なニーズや現場に対応した、より実効性の高い手引き書が作成できるよう、引き続き、事業の効率的・効果的な実施に努める。</t>
    <phoneticPr fontId="6"/>
  </si>
  <si>
    <t>効率的・効果的な対策実施のため、ビックデータ等を活用して事故危険箇所の把握を行う等、道路管理者・警察・自治体等と連携して対策を推進する。</t>
    <phoneticPr fontId="6"/>
  </si>
  <si>
    <t>地域の実情等を踏まえながら、引き続き、コスト縮減や運用の工夫等により効率的な実施に努めるべき。</t>
    <phoneticPr fontId="6"/>
  </si>
  <si>
    <t>地域の実情や地域からの意見等を踏まえ、新技術の活用等によるコスト縮減を含め、効率的な維持管理を行う。</t>
    <phoneticPr fontId="6"/>
  </si>
  <si>
    <t>コスト縮減や長寿命化の取組により、引き続き、効率的・効果的な執行に努めるべき。</t>
    <phoneticPr fontId="6"/>
  </si>
  <si>
    <t>定期点検の結果を踏まえた計画的な予防保全を遂行し、ライフサイクルコストの縮減を図るとともに、新技術の活用検討も含め、効率的な事業執行を行う。</t>
    <phoneticPr fontId="6"/>
  </si>
  <si>
    <t>国民の安全確保や生産性向上に資する物流ネットワークの形成に向けて、地域高規格道路やインターチェンジアクセス道路の整備などの効果的な事業の実施に努めるべき。</t>
    <phoneticPr fontId="6"/>
  </si>
  <si>
    <t>国民の安全確保や生産性向上に資する物流ネットワークの形成に向けて、効果的な事業の促進に努めて参る。</t>
    <phoneticPr fontId="6"/>
  </si>
  <si>
    <t>引き続き高速道路の整備の効果的・効率的な実施やスマートインターチェンジの整備による利便性の向上に努めるべき。</t>
    <phoneticPr fontId="6"/>
  </si>
  <si>
    <t>高速道路の整備の効果的・効率的な実施やスマートインターチェンジの整備による利便性の向上に引き続き努める。</t>
    <phoneticPr fontId="6"/>
  </si>
  <si>
    <t>除雪費用と都市構造（コンパクトシティ）の関係を明らかにし、人口減少下の適切な都市構造再編を通じて、除雪費用の削減を行ってほしい。</t>
    <phoneticPr fontId="6"/>
  </si>
  <si>
    <t>引き続き、コスト縮減事例の収集と地方公共団体への周知を図り、コストの縮減に努めるべき。</t>
    <phoneticPr fontId="6"/>
  </si>
  <si>
    <t>引き続き、コスト縮減事例の収集と地方公共団体への周知を図り、コストの縮減を図る。積雪地域のコンパクトシティ化と併せた除雪の取り組み事例等の収集等を図る。</t>
    <phoneticPr fontId="6"/>
  </si>
  <si>
    <t>引き続き点検実施率が上がるよう事業を推進し、予定どおりH30年度をもって終了予定。</t>
    <phoneticPr fontId="6"/>
  </si>
  <si>
    <t>検討が直接的には提示された成果指標につながっていない。検討の結果、新しい基準を策定できるかどうかの評価が必要である。</t>
    <phoneticPr fontId="6"/>
  </si>
  <si>
    <t>歩行者の横断中の死者数は全体の24%と割合が高い状況にあり、本検討により作成する「歩行者自転車中心の道路施策(すれ違い二段階横断施設、ライジングボラード)のガイドライン(仮)(以下、ガイドライン)」は、死傷事故の減少に寄与するものと考えている。
ガイドラインの周知は平成31年度に実施する予定であり、適切に関係機関に周知し、交通安全対策の推進に努めて参りたい。</t>
    <phoneticPr fontId="6"/>
  </si>
  <si>
    <t>活動指標である「成果報告書」の中身を評価する必要がある。</t>
    <phoneticPr fontId="6"/>
  </si>
  <si>
    <t>一者応札となった原因を分析し、更なる競争性の確保に努めるべき。自動運転に関する長期的・総合的な視点を踏まえつつ、自動運転の実現に資する効果的な検討の実施に努めるべき。</t>
    <phoneticPr fontId="6"/>
  </si>
  <si>
    <t>「成果報告書」については、民間企業等29者との共同研究の中で精査しており、自動運転の早期実現に資する内容となるよう引き続き検討を実施する。
一者応札となった原因を分析し、更なる競争性の確保に努める。自動運転に関する長期的・総合的な視点を踏まえつつ、自動運転の実現に資する効果的な検討の実施に努める。</t>
    <phoneticPr fontId="6"/>
  </si>
  <si>
    <t>-</t>
    <phoneticPr fontId="6"/>
  </si>
  <si>
    <t>「道路情報便覧の追加収録」のみで「平均審査日数」が減少するわけではなく、他にも手段があるので、多角的に活動指標を設定した方が良い。</t>
    <phoneticPr fontId="6"/>
  </si>
  <si>
    <t>特車許可制度のあり方の検討や新技術の活用など他の方策を含めた総合的な対策における自動審査システム強化の位置づけを踏まえつつ、道路情報便覧の収録加速化に資する効率的・効果的な事業の実施に努めるべき。</t>
    <phoneticPr fontId="6"/>
  </si>
  <si>
    <t>平均審査日数の短縮に関して、新技術の活用など他の手段の検討を行うとともに、当該事業においても、道路情報便覧の収録が加速するよう効率的・効果的な事業の実施に努める。</t>
    <phoneticPr fontId="6"/>
  </si>
  <si>
    <t>活動指標については「交通データ（ETCデータ）の分析数」（＝交通量）ではなく「交通データ（ETCデータ）を用いた分析による施策等検討の件数」の方が的確ではないか。</t>
    <phoneticPr fontId="6"/>
  </si>
  <si>
    <t>ご指摘を踏まえ、活動指標について検討し、今後同様の事業を実施する場合は適切に反映する。</t>
    <phoneticPr fontId="6"/>
  </si>
  <si>
    <t>引き続き、効率性・有効性に留意しつつ、適正な料金割引の実施に努めるべき。</t>
    <phoneticPr fontId="6"/>
  </si>
  <si>
    <t>効率性・有効性に留意しつつ、適正な料金割引の実施に引き続き努める。</t>
    <phoneticPr fontId="6"/>
  </si>
  <si>
    <t>案件形成調査及び国際会議・セミナー開催が「道路分野における海外受注累計件数」の獲得にどう寄与しているのか、取り組み自体の評価が必要である。</t>
    <phoneticPr fontId="6"/>
  </si>
  <si>
    <t>海外インフラ展開法の制定も踏まえ、海外における道路プロジェクトの更なる案件発掘・形成に資するよう、案件発掘調査による受注の成果の把握に努めつつ、効果的・効率的な事業実施に努めるべき。</t>
    <phoneticPr fontId="6"/>
  </si>
  <si>
    <t>案件形成調査について、対象事業がODA事業の準備調査や相手国の事業化に向けた調査に繋がる等、実際の事業化に向けて着実に進展してきている。また、二国間会議やセミナーでは相手国の具体的事業を想定して、関連する我が国の先進的技術を紹介することを行い、実際の事業化や日本企業の事業受注に至った実績もある。指摘を踏まえて、案件の動向把握を行いつつ、引き続き案件受注に向けた取組を実施する。</t>
    <phoneticPr fontId="6"/>
  </si>
  <si>
    <t>過去の災害対応の事例を踏まえつつ、引き続き事業期間の短縮やコスト縮減など効率的な事業実施に努めるべき。</t>
    <phoneticPr fontId="6"/>
  </si>
  <si>
    <t>過去の災害対応の事例を踏まつつ、引き続き事業期間の短縮やコスト縮減など効率的な事業の実施を図る。</t>
    <phoneticPr fontId="6"/>
  </si>
  <si>
    <t>我が国の道路技術の国際展開に資するよう、道路関係国際機関との連携や諸外国の最新技術・知見等の収集とその成果の共有を図るなど、実効性ある取組に努めるべき。</t>
    <phoneticPr fontId="6"/>
  </si>
  <si>
    <t>道路関係国際機関への参画の成果として、国内で報告会の実施や国際シンポジウムを開催し、諸外国の最新技術・知見等の収集の成果を発表し、共有を図っているところ。今後は、報告会の実施等とあわせて、成果について冊子にまとめる等し、さらなる共有が図られるよう努める。</t>
    <phoneticPr fontId="6"/>
  </si>
  <si>
    <t>本事業は憲法25条の趣旨に乗っ取り、住宅に困窮する低額所得者に対する家賃低廉化のための義務的経費であり、引き続き適切に実施する必要がある。</t>
    <phoneticPr fontId="6"/>
  </si>
  <si>
    <t>-</t>
    <phoneticPr fontId="6"/>
  </si>
  <si>
    <t>憲法25条の趣旨にのっとり、引き続き、適切な執行を図る。</t>
    <phoneticPr fontId="6"/>
  </si>
  <si>
    <t>-</t>
    <phoneticPr fontId="6"/>
  </si>
  <si>
    <t>アウトカム指標として設定した認定長期優良住宅の割合が横ばいとなっており、引き続き制度の効果的な周知等を進める必要がある。</t>
    <phoneticPr fontId="6"/>
  </si>
  <si>
    <t>アウトカム指標として設定した認定長期優良住宅の割合が横ばいとなっており、引き続き制度の効果的な周知等を進める。</t>
    <phoneticPr fontId="6"/>
  </si>
  <si>
    <t>地域のニーズを十分に把握しながら、ＵＲ団地におけるバリアフリー化の促進や医療・福祉施設の誘致を進め、地域医療福祉拠点の整備を計画的に進める必要がある。</t>
    <phoneticPr fontId="6"/>
  </si>
  <si>
    <t>住生活基本計画の目標を達成するため、引き続き、地方公共団体や関係団体等と連携しながら、地域のニーズ等を把握するとともに、民間事業者の意向を踏まえ、計画的に地域医療福祉拠点化に取り組む。</t>
    <phoneticPr fontId="6"/>
  </si>
  <si>
    <t>調査結果が今後講じる施策の検討や現在講じている施策の検証に適切に活用できるよう、調査項目の重点化・見直しを検討する必要がある。</t>
    <phoneticPr fontId="6"/>
  </si>
  <si>
    <t>政策を推進する上で、必要性の高い調査が効果的に実施できるように調査目的の明確化を図る。また、今後の施策展開に資する調査項目に重点化するよう努める。</t>
    <phoneticPr fontId="6"/>
  </si>
  <si>
    <t>調査結果の政策への反映効果を精査し、重要度・緊急度を踏まえた調査項目の設定を検討する必要がある。</t>
    <phoneticPr fontId="6"/>
  </si>
  <si>
    <t>現時点では、本事業による調査等の活用状況を反映した適切なアウトカム指標を設定することが困難であるが、本事業においては、各調査・検討項目ごとに施策への反映状況等の成果の整理を行い、これらの成果を踏まえて各項目の重要度・緊急度について考慮した上で項目の更新を行ってきているところであり、今後も重要度・緊急度を充分考慮し、項目を設定して参りたい。</t>
    <phoneticPr fontId="6"/>
  </si>
  <si>
    <t>民間事業者を活用することで得られた知見がどのように政策に反映されているかを把握する必要がある。また、得られた効果が民間事業者のみならず、我が国の住宅産業全体に還元されているかについても把握が必要。</t>
    <phoneticPr fontId="6"/>
  </si>
  <si>
    <t>本事業は、既存建築ストックの活用や、建築物の安全確保、木材利用の促進等、社会的重要性の高い施策の推進に向け、課題設定を行い、民間事業者が調査を行うものであり、得られた知見は建築基準の規制の合理化等により、各々の政策に反映されている。また、本事業によって得られた知見は、建築基準の規制の合理化等により、我が国の住宅産業全体に還元されている。</t>
    <phoneticPr fontId="6"/>
  </si>
  <si>
    <t>建築物の材料・構造に係る安全性を確保するため、引き続き適切なサンプル数の確保や効果の検証に留意する必要がある。</t>
    <phoneticPr fontId="6"/>
  </si>
  <si>
    <t>事業の効率的な執行を図り、サンプル数の確保に努める。</t>
    <phoneticPr fontId="6"/>
  </si>
  <si>
    <t>住宅確保配慮者の入居を拒まない賃貸住宅の登録をさらに促進するため、より効果的な対策の検討が必要。これらの住宅を地域において確保してゆくためには、地域の実情を把握している基礎自治体と連携することが必要不可欠であり、この観点からの検討が必要。</t>
    <phoneticPr fontId="6"/>
  </si>
  <si>
    <t>-</t>
    <phoneticPr fontId="6"/>
  </si>
  <si>
    <t>事業の選定にあたっては、他地域における課題の解決にもつながるモデル性を有するか否かを十分に検討し、事業の進捗管理を進める必要がある。</t>
    <phoneticPr fontId="6"/>
  </si>
  <si>
    <t>事業の選定にあたっては、他地域への発展に資する汎用性や先導性を有するかといった観点で審査を行っているところ。引き続き、事業の選定にあたっては、この観点について十分に検討を行い、適切な執行を行っていくこととする。</t>
    <phoneticPr fontId="6"/>
  </si>
  <si>
    <t>本事業の効果を十分に検証し、今後予定される制度改正を対象とした体制整備事業をより効果的に実施する必要がある。</t>
    <phoneticPr fontId="6"/>
  </si>
  <si>
    <t>本事業によって確認したインスペクションの普及に向けた課題を踏まえ、既存住宅流通市場の活性化に寄与するインスペクションの手法やインスペクションの担い手の確保について検討を進める必要がある。</t>
    <phoneticPr fontId="6"/>
  </si>
  <si>
    <t>所見を踏まえ、引き続き既存住宅流通市場の活性化に寄与するインスペクションの手法やインスペクションの担い手の確保について検討を行う。</t>
    <phoneticPr fontId="6"/>
  </si>
  <si>
    <t>本事業で得られた成果・課題を踏まえ、我が国の住宅・建築分野の制度インフラの輸出を相手国のニーズや制度の現状に対応して戦略的に展開する必要がある。</t>
    <phoneticPr fontId="6"/>
  </si>
  <si>
    <t>平成29年度末で終了</t>
    <phoneticPr fontId="6"/>
  </si>
  <si>
    <t>全国各地で空家等対策計画の策定が進んでおり、本事業の一定の効果が確認できる。本事業で得た知見を今後も市区町村に展開し、効果的な空家対策を講じていく必要がある。</t>
    <phoneticPr fontId="6"/>
  </si>
  <si>
    <t>本事業については平成29年度で終了したが、引き続き、空き家対策の一層の推進のため、必要な事業実施及び成果の情報提供を図る。</t>
    <phoneticPr fontId="6"/>
  </si>
  <si>
    <t>民間事業者等に補助を行ってモデル的な取り組みを開発・普及することが事業の目的であることから、民間事業者等の進捗を適切に管理することは必要不可欠であり、より適切な事業者選定等に留意して事業を執行する必要がある。</t>
    <phoneticPr fontId="6"/>
  </si>
  <si>
    <t>所見を踏まえ、年度途中の事業進捗報告の提出等により、民間事業者等の進捗の適切な管理を行う。</t>
    <phoneticPr fontId="6"/>
  </si>
  <si>
    <t>建築材料等に関するサンプル調査</t>
    <phoneticPr fontId="6"/>
  </si>
  <si>
    <t>建築物に係る安全性を確保する同種の事業との整理・統廃合を検討するべきである。</t>
    <phoneticPr fontId="6"/>
  </si>
  <si>
    <t>H30年度以降において、建築物に係る安全性を確保する同種の事業である「建築物の安全確保のための体制の整備事業（事業番号0009）」に事業を統合した。</t>
    <phoneticPr fontId="6"/>
  </si>
  <si>
    <t>特にありません。【外部有識者：長谷川　太一】</t>
    <phoneticPr fontId="6"/>
  </si>
  <si>
    <t>定期報告制度の適切な運用に向け、引き続き立ち入り調査とその結果の分析を進める必要がある。</t>
    <phoneticPr fontId="6"/>
  </si>
  <si>
    <t>定期報告制度の適切な運用に向け、引き続き立ち入り調査とその結果の分析を行い、平成30年度において終了する。</t>
    <phoneticPr fontId="6"/>
  </si>
  <si>
    <t>事業で得られた地域におけるモデル事例の周知・PRを行うとともに、その効果を検証・分析したうえで、効果的な空き家対策の検討を進める必要がある。</t>
    <phoneticPr fontId="6"/>
  </si>
  <si>
    <t>大工技能者育成、施工技術向上のための研修事業はについて、ネット配信・受講を活用するなど、アクセスの容易性や効率化に向けた手法の再検討は必要ではないでしょうか。</t>
    <phoneticPr fontId="6"/>
  </si>
  <si>
    <t>事業の目的である地域における木造住宅施工技術体制の維持・整備の達成に向け、消費者のニーズを踏まえた研修プログラムの見直しを進める必要がある。また、受講者である大工技能者の就労実態に鑑みた受講方法の多様化についても検討を行う必要がある。</t>
    <phoneticPr fontId="6"/>
  </si>
  <si>
    <t>事業の目的である地域における木造住宅施工技術体制の維持・整備の達成に向け、今年度の公募の結果採択した各団体等による研修・講習の実施結果を分析し、研修プログラムや受講方法の多様化等について検討する。</t>
    <phoneticPr fontId="6"/>
  </si>
  <si>
    <t>すべての補助金について応募が1社となっているが、原因分析や解決策の検討をすべきと考えます。</t>
    <phoneticPr fontId="6"/>
  </si>
  <si>
    <t>より多くの者が応募できるよう、補助要綱の見直しや、事業の効果的なPRについて検討する必要がある。</t>
    <phoneticPr fontId="6"/>
  </si>
  <si>
    <t>より多くの者が応募できるための検討に努める。</t>
    <phoneticPr fontId="6"/>
  </si>
  <si>
    <t>本事業は、消費税率の引上げに伴って発生する住宅取得に係る消費税負担増の緩和及び住宅市場の安定化のために実施しているものであり、引き続き適切に実施する必要がある。</t>
    <phoneticPr fontId="6"/>
  </si>
  <si>
    <t>所見も踏まえ、引き続き、事業の執行状況について、すまい給付金事務局及び基金管理団体に対して必要な指導監督を実施するとともに、制度の周知に努めるなど適切に実施する。</t>
    <phoneticPr fontId="6"/>
  </si>
  <si>
    <t>0011住宅建築技術高度化・展開推進事業と目標が同一になっていますが、重複や棲み分け、統合など検証・検討は必要ではないでしょうか</t>
    <phoneticPr fontId="6"/>
  </si>
  <si>
    <t>調査結果や課題の分析を今後の制度改正に適切に反映してゆく必要がある。併せて、事業目的の達成状況が適切に把握できる指標についても検討する必要がある。</t>
    <phoneticPr fontId="6"/>
  </si>
  <si>
    <t>-</t>
    <phoneticPr fontId="6"/>
  </si>
  <si>
    <t>所見を踏まえ、調査結果を施策の検討に適切に反映するとともに、引き続き、事業の適切な執行に努める。なお、本事業は、住宅・建築物の省エネ化に向けた施策の検討を行うための実態把握等を行うものであることから、直接的な成果は見込み難いため、現在の指標を採用している。
なお、本事業と住宅建築技術高度化・展開推進事業との関係については、住宅・建築物の省エネ化の観点から、目標は同一であるが、前者は省エネ性能の向上に係る技術開発、基準や制度の普及促進を図るものであり、本事業は、省エネ性能の実態把握及び課題抽出のための調査を行うものであるから重複はない。</t>
    <phoneticPr fontId="6"/>
  </si>
  <si>
    <t>本事業の政策的な効果のみならず、受付・審査業務の運用も十分に検証し、今後の施策の検討に反映する必要がある。</t>
    <phoneticPr fontId="6"/>
  </si>
  <si>
    <t>所見を踏まえ、政策的な効果のみならず、受付・審査業務の運用も十分に検証し、今後の施策の検討に反映する。</t>
    <phoneticPr fontId="6"/>
  </si>
  <si>
    <t>優良建築物等整備事業のうち、URが行う支援については、UR団地の規模の縮小に合わせて重点化を行うとともに、国費の支援対象のあり方についても見直しを行うべきである。</t>
    <phoneticPr fontId="6"/>
  </si>
  <si>
    <t>所見を踏まえ、URが行う支援については、一部廃止も含め事業の見直しを行う。</t>
    <phoneticPr fontId="6"/>
  </si>
  <si>
    <t>耐震対策緊急促進事業は、重点的・緊急的に耐震化すべき建築物のうち、平成30年度中に設計に着手する事業を対象としており、配分に当たっては、地方公共団体との意見交換等を踏まえ、事業実施の確実性を見極めていると説明されております。
補助金の交付について、目標を達成する上で、地震の発生可能性や人口動態などを踏まえた、客観的な配分戦略や方針の検討が必要と考えます。</t>
    <phoneticPr fontId="6"/>
  </si>
  <si>
    <t>執行額及び交付決定数について目標値を下回っており、施策の実効性を高める観点から、補助要件の見直しについて検討する必要がある。</t>
    <phoneticPr fontId="6"/>
  </si>
  <si>
    <t>成果目標を達成する上で、地震の発生可能性や人口動態などを踏まえた、客観的な配分戦略や方針のあり方について検討する。
また、施策の実効性を高める観点から、補助要件の見直し等についても検討する。</t>
    <phoneticPr fontId="6"/>
  </si>
  <si>
    <t>高齢者・障害者・子育て世帯等の住環境の整備にあたり、より効果的な事業を推進するため、住宅・福祉分野の連携を強化することを検討する。</t>
    <phoneticPr fontId="6"/>
  </si>
  <si>
    <t>執行率向上に向けた原因分析および今後の対応策の検討をすべきと考えます。</t>
    <phoneticPr fontId="6"/>
  </si>
  <si>
    <t>より高い事業効果を生み出すため、事業の補助要件等の見直しを検討する必要がある。</t>
    <phoneticPr fontId="6"/>
  </si>
  <si>
    <t>より高い事業効果を生み出すため、事業の補助要件等の見直しを検討する。</t>
    <phoneticPr fontId="6"/>
  </si>
  <si>
    <t>より効率的な執行に向け、今年度は補助限度額の見直しを行ったところであり、アウトカム指標達成の観点から、当該見直しの効果も踏まえつつ、適切な事業執行を検討する必要がある。</t>
    <phoneticPr fontId="6"/>
  </si>
  <si>
    <t>より効率的な執行に向け、補助限度額の見直しに加え、採択グループに対して割り当てた配分額をグループ内で振り分ける際の運用ルールの改善を行ったところであり、引き続き、事業の適切な執行に努める。</t>
    <phoneticPr fontId="6"/>
  </si>
  <si>
    <t>引き続き、本事業の実施によるアウトカム指標の達成に向け、効率的な業務執行・事業の進捗管理に努める必要がある。</t>
    <phoneticPr fontId="6"/>
  </si>
  <si>
    <t>補助額の算定を効率化するため平成29年度に導入した単価積み上げ方式を継続して実施するとともに、年度途中の執行状況の管理等により、適切な執行に努める。</t>
    <phoneticPr fontId="6"/>
  </si>
  <si>
    <t>-</t>
    <phoneticPr fontId="6"/>
  </si>
  <si>
    <t>一者入札になった契約については、原因を分析し、改善に向けて取り組まれたい。</t>
    <phoneticPr fontId="6"/>
  </si>
  <si>
    <t>（項）不動産市場整備等推進費
　（大事項）不動産市場の環境整備等の推進に必要な経費</t>
    <rPh sb="1" eb="2">
      <t>コウ</t>
    </rPh>
    <rPh sb="3" eb="6">
      <t>フドウサン</t>
    </rPh>
    <rPh sb="6" eb="8">
      <t>シジョウ</t>
    </rPh>
    <rPh sb="8" eb="10">
      <t>セイビ</t>
    </rPh>
    <rPh sb="10" eb="11">
      <t>ナド</t>
    </rPh>
    <rPh sb="11" eb="13">
      <t>スイシン</t>
    </rPh>
    <rPh sb="13" eb="14">
      <t>ヒ</t>
    </rPh>
    <rPh sb="17" eb="19">
      <t>ダイジ</t>
    </rPh>
    <rPh sb="19" eb="20">
      <t>コウ</t>
    </rPh>
    <rPh sb="21" eb="24">
      <t>フドウサン</t>
    </rPh>
    <rPh sb="24" eb="26">
      <t>シジョウ</t>
    </rPh>
    <rPh sb="27" eb="29">
      <t>カンキョウ</t>
    </rPh>
    <rPh sb="29" eb="31">
      <t>セイビ</t>
    </rPh>
    <rPh sb="31" eb="32">
      <t>ナド</t>
    </rPh>
    <rPh sb="33" eb="35">
      <t>スイシン</t>
    </rPh>
    <rPh sb="36" eb="38">
      <t>ヒツヨウ</t>
    </rPh>
    <rPh sb="39" eb="41">
      <t>ケイヒ</t>
    </rPh>
    <phoneticPr fontId="6"/>
  </si>
  <si>
    <r>
      <t>海岸事業（直轄）　【</t>
    </r>
    <r>
      <rPr>
        <sz val="11"/>
        <rFont val="ＭＳ Ｐゴシック"/>
        <family val="3"/>
        <charset val="128"/>
      </rPr>
      <t>035再掲】</t>
    </r>
    <rPh sb="0" eb="2">
      <t>カイガン</t>
    </rPh>
    <rPh sb="2" eb="4">
      <t>ジギョウ</t>
    </rPh>
    <rPh sb="5" eb="7">
      <t>チョッカツ</t>
    </rPh>
    <rPh sb="13" eb="15">
      <t>サイケイ</t>
    </rPh>
    <phoneticPr fontId="6"/>
  </si>
  <si>
    <r>
      <t>道路事業（直轄・改築等）【038</t>
    </r>
    <r>
      <rPr>
        <sz val="11"/>
        <rFont val="ＭＳ Ｐゴシック"/>
        <family val="3"/>
        <charset val="128"/>
      </rPr>
      <t>再掲】</t>
    </r>
    <rPh sb="0" eb="2">
      <t>ドウロ</t>
    </rPh>
    <rPh sb="2" eb="4">
      <t>ジギョウ</t>
    </rPh>
    <rPh sb="5" eb="7">
      <t>チョッカツ</t>
    </rPh>
    <rPh sb="10" eb="11">
      <t>トウ</t>
    </rPh>
    <rPh sb="16" eb="18">
      <t>サイケイ</t>
    </rPh>
    <phoneticPr fontId="6"/>
  </si>
  <si>
    <r>
      <t>道路事業（直轄・改築等）【</t>
    </r>
    <r>
      <rPr>
        <sz val="11"/>
        <rFont val="ＭＳ Ｐゴシック"/>
        <family val="3"/>
        <charset val="128"/>
      </rPr>
      <t>038再掲】</t>
    </r>
    <rPh sb="0" eb="2">
      <t>ドウロ</t>
    </rPh>
    <rPh sb="2" eb="4">
      <t>ジギョウ</t>
    </rPh>
    <rPh sb="5" eb="7">
      <t>チョッカツ</t>
    </rPh>
    <rPh sb="10" eb="11">
      <t>トウ</t>
    </rPh>
    <rPh sb="16" eb="18">
      <t>サイケイ</t>
    </rPh>
    <phoneticPr fontId="6"/>
  </si>
  <si>
    <r>
      <t>道路事業（補助等）【</t>
    </r>
    <r>
      <rPr>
        <sz val="11"/>
        <rFont val="ＭＳ Ｐゴシック"/>
        <family val="3"/>
        <charset val="128"/>
      </rPr>
      <t>181再掲】</t>
    </r>
    <rPh sb="0" eb="2">
      <t>ドウロ</t>
    </rPh>
    <rPh sb="2" eb="4">
      <t>ジギョウ</t>
    </rPh>
    <rPh sb="5" eb="7">
      <t>ホジョ</t>
    </rPh>
    <rPh sb="7" eb="8">
      <t>トウ</t>
    </rPh>
    <rPh sb="13" eb="15">
      <t>サイケイ</t>
    </rPh>
    <phoneticPr fontId="6"/>
  </si>
  <si>
    <r>
      <t>有料道路事業等【</t>
    </r>
    <r>
      <rPr>
        <sz val="11"/>
        <rFont val="ＭＳ Ｐゴシック"/>
        <family val="3"/>
        <charset val="128"/>
      </rPr>
      <t>182再掲】</t>
    </r>
    <rPh sb="0" eb="2">
      <t>ユウリョウ</t>
    </rPh>
    <rPh sb="2" eb="4">
      <t>ドウロ</t>
    </rPh>
    <rPh sb="4" eb="6">
      <t>ジギョウ</t>
    </rPh>
    <rPh sb="6" eb="7">
      <t>トウ</t>
    </rPh>
    <rPh sb="11" eb="13">
      <t>サイケイ</t>
    </rPh>
    <phoneticPr fontId="6"/>
  </si>
  <si>
    <r>
      <t>平成</t>
    </r>
    <r>
      <rPr>
        <sz val="11"/>
        <rFont val="ＭＳ Ｐゴシック"/>
        <family val="3"/>
        <charset val="128"/>
      </rPr>
      <t>29年度</t>
    </r>
    <rPh sb="0" eb="2">
      <t>ヘイセイ</t>
    </rPh>
    <rPh sb="4" eb="6">
      <t>ネンド</t>
    </rPh>
    <phoneticPr fontId="6"/>
  </si>
  <si>
    <r>
      <t>水関連分野の防災協働対話推進のための調査検討経費【</t>
    </r>
    <r>
      <rPr>
        <sz val="11"/>
        <rFont val="ＭＳ Ｐゴシック"/>
        <family val="3"/>
        <charset val="128"/>
      </rPr>
      <t>138再掲】</t>
    </r>
    <rPh sb="28" eb="30">
      <t>サイケイ</t>
    </rPh>
    <phoneticPr fontId="6"/>
  </si>
  <si>
    <r>
      <t>自動車運送</t>
    </r>
    <r>
      <rPr>
        <sz val="11"/>
        <rFont val="ＭＳ Ｐゴシック"/>
        <family val="3"/>
        <charset val="128"/>
      </rPr>
      <t>・整備事業の経営基盤強化</t>
    </r>
    <rPh sb="6" eb="8">
      <t>セイビ</t>
    </rPh>
    <rPh sb="11" eb="13">
      <t>ケイエイ</t>
    </rPh>
    <rPh sb="13" eb="15">
      <t>キバン</t>
    </rPh>
    <rPh sb="15" eb="17">
      <t>キョウカ</t>
    </rPh>
    <phoneticPr fontId="6"/>
  </si>
  <si>
    <r>
      <t>海洋産業の戦略的</t>
    </r>
    <r>
      <rPr>
        <sz val="11"/>
        <rFont val="ＭＳ Ｐゴシック"/>
        <family val="3"/>
        <charset val="128"/>
      </rPr>
      <t>振興のための総合対策（海洋資源開発関連技術研究開発費補助金関係経費）</t>
    </r>
    <rPh sb="0" eb="2">
      <t>カイヨウ</t>
    </rPh>
    <rPh sb="2" eb="4">
      <t>サンギョウ</t>
    </rPh>
    <rPh sb="5" eb="8">
      <t>センリャクテキ</t>
    </rPh>
    <rPh sb="8" eb="10">
      <t>シンコウ</t>
    </rPh>
    <rPh sb="14" eb="16">
      <t>ソウゴウ</t>
    </rPh>
    <rPh sb="16" eb="18">
      <t>タイサク</t>
    </rPh>
    <rPh sb="19" eb="21">
      <t>カイヨウ</t>
    </rPh>
    <rPh sb="21" eb="23">
      <t>シゲン</t>
    </rPh>
    <rPh sb="23" eb="25">
      <t>カイハツ</t>
    </rPh>
    <rPh sb="25" eb="27">
      <t>カンレン</t>
    </rPh>
    <rPh sb="27" eb="29">
      <t>ギジュツ</t>
    </rPh>
    <rPh sb="29" eb="31">
      <t>ケンキュウ</t>
    </rPh>
    <rPh sb="31" eb="34">
      <t>カイハツヒ</t>
    </rPh>
    <rPh sb="34" eb="37">
      <t>ホジョキン</t>
    </rPh>
    <rPh sb="37" eb="39">
      <t>カンケイ</t>
    </rPh>
    <rPh sb="39" eb="41">
      <t>ケイヒ</t>
    </rPh>
    <phoneticPr fontId="11"/>
  </si>
  <si>
    <r>
      <t>海洋産業の戦略的</t>
    </r>
    <r>
      <rPr>
        <sz val="11"/>
        <rFont val="ＭＳ Ｐゴシック"/>
        <family val="3"/>
        <charset val="128"/>
      </rPr>
      <t>振興のための総合対策（海洋資源開発人材育成及びエンジニアリング企業との協業に向けた技術開発に係る調査）</t>
    </r>
    <rPh sb="0" eb="2">
      <t>カイヨウ</t>
    </rPh>
    <rPh sb="2" eb="4">
      <t>サンギョウ</t>
    </rPh>
    <rPh sb="5" eb="8">
      <t>センリャクテキ</t>
    </rPh>
    <rPh sb="8" eb="10">
      <t>シンコウ</t>
    </rPh>
    <rPh sb="14" eb="16">
      <t>ソウゴウ</t>
    </rPh>
    <rPh sb="16" eb="18">
      <t>タイサク</t>
    </rPh>
    <rPh sb="19" eb="21">
      <t>カイヨウ</t>
    </rPh>
    <rPh sb="21" eb="23">
      <t>シゲン</t>
    </rPh>
    <rPh sb="23" eb="25">
      <t>カイハツ</t>
    </rPh>
    <rPh sb="25" eb="27">
      <t>ジンザイ</t>
    </rPh>
    <rPh sb="27" eb="29">
      <t>イクセイ</t>
    </rPh>
    <rPh sb="29" eb="30">
      <t>オヨ</t>
    </rPh>
    <rPh sb="39" eb="41">
      <t>キギョウ</t>
    </rPh>
    <rPh sb="43" eb="45">
      <t>キョウギョウ</t>
    </rPh>
    <rPh sb="46" eb="47">
      <t>ム</t>
    </rPh>
    <rPh sb="49" eb="51">
      <t>ギジュツ</t>
    </rPh>
    <rPh sb="51" eb="53">
      <t>カイハツ</t>
    </rPh>
    <rPh sb="54" eb="55">
      <t>カカ</t>
    </rPh>
    <rPh sb="56" eb="58">
      <t>チョウサ</t>
    </rPh>
    <phoneticPr fontId="11"/>
  </si>
  <si>
    <r>
      <t>独立行政法人</t>
    </r>
    <r>
      <rPr>
        <sz val="11"/>
        <rFont val="ＭＳ Ｐゴシック"/>
        <family val="3"/>
        <charset val="128"/>
      </rPr>
      <t>自動車技術総合機構運営費交付金【198再掲】</t>
    </r>
    <rPh sb="6" eb="9">
      <t>ジドウシャ</t>
    </rPh>
    <rPh sb="9" eb="11">
      <t>ギジュツ</t>
    </rPh>
    <rPh sb="11" eb="13">
      <t>ソウゴウ</t>
    </rPh>
    <rPh sb="13" eb="15">
      <t>キコウ</t>
    </rPh>
    <rPh sb="25" eb="27">
      <t>サイケイ</t>
    </rPh>
    <phoneticPr fontId="6"/>
  </si>
  <si>
    <r>
      <t>独立行政法人</t>
    </r>
    <r>
      <rPr>
        <sz val="11"/>
        <rFont val="ＭＳ Ｐゴシック"/>
        <family val="3"/>
        <charset val="128"/>
      </rPr>
      <t>自動車技術総合機構施設整備費【199再掲】</t>
    </r>
    <rPh sb="6" eb="9">
      <t>ジドウシャ</t>
    </rPh>
    <rPh sb="9" eb="11">
      <t>ギジュツ</t>
    </rPh>
    <rPh sb="11" eb="13">
      <t>ソウゴウ</t>
    </rPh>
    <rPh sb="13" eb="15">
      <t>キコウ</t>
    </rPh>
    <phoneticPr fontId="6"/>
  </si>
  <si>
    <r>
      <t>鉄道施設災害復旧</t>
    </r>
    <r>
      <rPr>
        <sz val="11"/>
        <rFont val="ＭＳ Ｐゴシック"/>
        <family val="3"/>
        <charset val="128"/>
      </rPr>
      <t>事業</t>
    </r>
    <rPh sb="2" eb="4">
      <t>シセツ</t>
    </rPh>
    <rPh sb="8" eb="10">
      <t>ジギョウ</t>
    </rPh>
    <phoneticPr fontId="6"/>
  </si>
  <si>
    <r>
      <t>（項）北海道空港整備事業費自動車安全特別会計へ繰入
　（大事項）空港整備事業の財源の自動車安全特別会計空港整備勘定へ繰入れに必要な経費
（項）航空機燃料税財源北海道空港整備事業費自動車安全特別会計へ繰入
　（大事項）航空機燃料税財源の空港整備事業に係る自動車安全特別会計空港整備勘定へ繰入れに必要な経費
（項）北海道開発事業費
　（大事項）海岸事業に必要な経費
　（大事項）治山事業に必要な経費
　（大事項）河川整備事業に必要な経費
　（大事項）多目的ダム建設事業に必要な経費
　（大事項）総合流域防災事業に必要な経費
　（大事項）砂防事業に必要な経費
　（大事項）地域連携道路事業に必要な経費
　（大事項）道路更新防災対策事業及び維持管理に必要な経費
　（大事項）道路交通円滑化事業に必要な経費
　（大事項）港湾事業に必要な経費</t>
    </r>
    <r>
      <rPr>
        <sz val="9"/>
        <rFont val="ＭＳ Ｐゴシック"/>
        <family val="3"/>
        <charset val="128"/>
      </rPr>
      <t xml:space="preserve">
　（大事項）都市水環境整備事業に必要な経費
　（大事項）道路環境改善事業に必要な経費
　（大事項）道路交通安全対策事業に必要な経費
　（大事項）水道施設整備に必要な経費
　（大事項）良好で緑豊かな都市空間の形成等のための国営公園等事業に必要な経費
　（大事項）廃棄物処理施設整備に必要な経費
　（大事項）農業生産基盤整備事業に必要な経費
  （大事項）農山漁村地域整備事業に必要な経費
　（大事項）森林整備事業に必要な経費
　（大事項）水産基盤整備に必要な経費
　（大事項）社会資本総合整備事業に必要な経費
（項）北海道農業生産基盤整備事業費食料安定供給特別会計へ繰入
　（大事項）農業生産基盤整備事業の財源の食料安定供給特別会計国営土地改良事業勘定へ繰入れに必要な経費</t>
    </r>
    <rPh sb="1" eb="2">
      <t>コウ</t>
    </rPh>
    <rPh sb="3" eb="6">
      <t>ホッカイドウ</t>
    </rPh>
    <rPh sb="6" eb="8">
      <t>クウコウ</t>
    </rPh>
    <rPh sb="8" eb="10">
      <t>セイビ</t>
    </rPh>
    <rPh sb="10" eb="13">
      <t>ジギョウヒ</t>
    </rPh>
    <rPh sb="13" eb="16">
      <t>ジドウシャ</t>
    </rPh>
    <rPh sb="16" eb="18">
      <t>アンゼン</t>
    </rPh>
    <rPh sb="18" eb="20">
      <t>トクベツ</t>
    </rPh>
    <rPh sb="20" eb="22">
      <t>カイケイ</t>
    </rPh>
    <rPh sb="23" eb="25">
      <t>クリイレ</t>
    </rPh>
    <rPh sb="28" eb="29">
      <t>ダイ</t>
    </rPh>
    <rPh sb="29" eb="31">
      <t>ジコウ</t>
    </rPh>
    <rPh sb="32" eb="34">
      <t>クウコウ</t>
    </rPh>
    <rPh sb="34" eb="36">
      <t>セイビ</t>
    </rPh>
    <rPh sb="36" eb="38">
      <t>ジギョウ</t>
    </rPh>
    <rPh sb="39" eb="41">
      <t>ザイゲン</t>
    </rPh>
    <rPh sb="42" eb="45">
      <t>ジドウシャ</t>
    </rPh>
    <rPh sb="45" eb="47">
      <t>アンゼン</t>
    </rPh>
    <rPh sb="47" eb="49">
      <t>トクベツ</t>
    </rPh>
    <rPh sb="49" eb="51">
      <t>カイケイ</t>
    </rPh>
    <rPh sb="51" eb="53">
      <t>クウコウ</t>
    </rPh>
    <rPh sb="53" eb="55">
      <t>セイビ</t>
    </rPh>
    <rPh sb="58" eb="60">
      <t>クリイレ</t>
    </rPh>
    <rPh sb="62" eb="64">
      <t>ヒツヨウ</t>
    </rPh>
    <rPh sb="65" eb="67">
      <t>ケイヒ</t>
    </rPh>
    <rPh sb="69" eb="70">
      <t>コウ</t>
    </rPh>
    <rPh sb="71" eb="74">
      <t>コウクウキ</t>
    </rPh>
    <rPh sb="74" eb="76">
      <t>ネンリョウ</t>
    </rPh>
    <rPh sb="76" eb="77">
      <t>ゼイ</t>
    </rPh>
    <rPh sb="77" eb="79">
      <t>ザイゲン</t>
    </rPh>
    <rPh sb="79" eb="82">
      <t>ホッカイドウ</t>
    </rPh>
    <rPh sb="82" eb="84">
      <t>クウコウ</t>
    </rPh>
    <rPh sb="84" eb="86">
      <t>セイビ</t>
    </rPh>
    <rPh sb="86" eb="89">
      <t>ジギョウヒ</t>
    </rPh>
    <rPh sb="89" eb="92">
      <t>ジドウシャ</t>
    </rPh>
    <rPh sb="92" eb="94">
      <t>アンゼン</t>
    </rPh>
    <rPh sb="94" eb="96">
      <t>トクベツ</t>
    </rPh>
    <rPh sb="96" eb="98">
      <t>カイケイ</t>
    </rPh>
    <rPh sb="99" eb="101">
      <t>クリイレ</t>
    </rPh>
    <rPh sb="104" eb="105">
      <t>ダイ</t>
    </rPh>
    <rPh sb="105" eb="107">
      <t>ジコウ</t>
    </rPh>
    <rPh sb="108" eb="111">
      <t>コウクウキ</t>
    </rPh>
    <rPh sb="111" eb="113">
      <t>ネンリョウ</t>
    </rPh>
    <rPh sb="113" eb="114">
      <t>ゼイ</t>
    </rPh>
    <rPh sb="114" eb="116">
      <t>ザイゲン</t>
    </rPh>
    <rPh sb="117" eb="119">
      <t>クウコウ</t>
    </rPh>
    <rPh sb="119" eb="121">
      <t>セイビ</t>
    </rPh>
    <rPh sb="121" eb="123">
      <t>ジギョウ</t>
    </rPh>
    <rPh sb="124" eb="125">
      <t>カカ</t>
    </rPh>
    <rPh sb="126" eb="129">
      <t>ジドウシャ</t>
    </rPh>
    <rPh sb="129" eb="131">
      <t>アンゼン</t>
    </rPh>
    <rPh sb="133" eb="135">
      <t>カイケイ</t>
    </rPh>
    <rPh sb="137" eb="139">
      <t>セイビ</t>
    </rPh>
    <rPh sb="139" eb="141">
      <t>カンジョウ</t>
    </rPh>
    <rPh sb="142" eb="144">
      <t>クリイレ</t>
    </rPh>
    <rPh sb="146" eb="148">
      <t>ヒツヨウ</t>
    </rPh>
    <rPh sb="149" eb="151">
      <t>ケイヒ</t>
    </rPh>
    <rPh sb="153" eb="154">
      <t>コウ</t>
    </rPh>
    <rPh sb="155" eb="158">
      <t>ホッカイドウ</t>
    </rPh>
    <rPh sb="158" eb="160">
      <t>カイハツ</t>
    </rPh>
    <rPh sb="160" eb="163">
      <t>ジギョウヒ</t>
    </rPh>
    <rPh sb="166" eb="167">
      <t>ダイ</t>
    </rPh>
    <rPh sb="167" eb="169">
      <t>ジコウ</t>
    </rPh>
    <rPh sb="170" eb="172">
      <t>カイガン</t>
    </rPh>
    <rPh sb="172" eb="174">
      <t>ジギョウ</t>
    </rPh>
    <rPh sb="175" eb="177">
      <t>ヒツヨウ</t>
    </rPh>
    <rPh sb="178" eb="180">
      <t>ケイヒ</t>
    </rPh>
    <rPh sb="183" eb="184">
      <t>ダイ</t>
    </rPh>
    <rPh sb="184" eb="186">
      <t>ジコウ</t>
    </rPh>
    <rPh sb="187" eb="189">
      <t>チサン</t>
    </rPh>
    <rPh sb="189" eb="191">
      <t>ジギョウ</t>
    </rPh>
    <rPh sb="192" eb="194">
      <t>ヒツヨウ</t>
    </rPh>
    <rPh sb="195" eb="197">
      <t>ケイヒ</t>
    </rPh>
    <rPh sb="204" eb="206">
      <t>カセン</t>
    </rPh>
    <rPh sb="206" eb="208">
      <t>セイビ</t>
    </rPh>
    <rPh sb="223" eb="226">
      <t>タモクテキ</t>
    </rPh>
    <rPh sb="228" eb="230">
      <t>ケンセツ</t>
    </rPh>
    <rPh sb="245" eb="247">
      <t>ソウゴウ</t>
    </rPh>
    <rPh sb="247" eb="249">
      <t>リュウイキ</t>
    </rPh>
    <rPh sb="249" eb="251">
      <t>ボウサイ</t>
    </rPh>
    <rPh sb="266" eb="268">
      <t>サボウ</t>
    </rPh>
    <rPh sb="283" eb="285">
      <t>チイキ</t>
    </rPh>
    <rPh sb="285" eb="287">
      <t>レンケイ</t>
    </rPh>
    <rPh sb="287" eb="289">
      <t>ドウロ</t>
    </rPh>
    <rPh sb="304" eb="306">
      <t>ドウロ</t>
    </rPh>
    <rPh sb="306" eb="308">
      <t>コウシン</t>
    </rPh>
    <rPh sb="308" eb="310">
      <t>ボウサイ</t>
    </rPh>
    <rPh sb="310" eb="312">
      <t>タイサク</t>
    </rPh>
    <rPh sb="312" eb="314">
      <t>ジギョウ</t>
    </rPh>
    <rPh sb="314" eb="315">
      <t>オヨ</t>
    </rPh>
    <rPh sb="316" eb="318">
      <t>イジ</t>
    </rPh>
    <rPh sb="318" eb="320">
      <t>カンリ</t>
    </rPh>
    <rPh sb="333" eb="335">
      <t>ドウロ</t>
    </rPh>
    <rPh sb="335" eb="337">
      <t>コウツウ</t>
    </rPh>
    <rPh sb="337" eb="340">
      <t>エンカツカ</t>
    </rPh>
    <rPh sb="355" eb="357">
      <t>コウワン</t>
    </rPh>
    <rPh sb="372" eb="374">
      <t>トシ</t>
    </rPh>
    <rPh sb="374" eb="375">
      <t>ミズ</t>
    </rPh>
    <rPh sb="375" eb="377">
      <t>カンキョウ</t>
    </rPh>
    <rPh sb="377" eb="379">
      <t>セイビ</t>
    </rPh>
    <rPh sb="394" eb="396">
      <t>ドウロ</t>
    </rPh>
    <rPh sb="396" eb="398">
      <t>カンキョウ</t>
    </rPh>
    <rPh sb="398" eb="400">
      <t>カイゼン</t>
    </rPh>
    <rPh sb="415" eb="417">
      <t>ドウロ</t>
    </rPh>
    <rPh sb="417" eb="419">
      <t>コウツウ</t>
    </rPh>
    <rPh sb="419" eb="421">
      <t>アンゼン</t>
    </rPh>
    <rPh sb="421" eb="423">
      <t>タイサク</t>
    </rPh>
    <rPh sb="434" eb="435">
      <t>ダイ</t>
    </rPh>
    <rPh sb="435" eb="437">
      <t>ジコウ</t>
    </rPh>
    <rPh sb="438" eb="440">
      <t>スイドウ</t>
    </rPh>
    <rPh sb="440" eb="442">
      <t>シセツ</t>
    </rPh>
    <rPh sb="442" eb="444">
      <t>セイビ</t>
    </rPh>
    <rPh sb="445" eb="447">
      <t>ヒツヨウ</t>
    </rPh>
    <rPh sb="448" eb="450">
      <t>ケイヒ</t>
    </rPh>
    <rPh sb="453" eb="454">
      <t>ダイ</t>
    </rPh>
    <rPh sb="454" eb="456">
      <t>ジコウ</t>
    </rPh>
    <rPh sb="457" eb="459">
      <t>リョウコウ</t>
    </rPh>
    <rPh sb="460" eb="461">
      <t>ミドリ</t>
    </rPh>
    <rPh sb="461" eb="462">
      <t>ユタ</t>
    </rPh>
    <rPh sb="464" eb="468">
      <t>トシクウカン</t>
    </rPh>
    <rPh sb="469" eb="471">
      <t>ケイセイ</t>
    </rPh>
    <rPh sb="471" eb="472">
      <t>トウ</t>
    </rPh>
    <rPh sb="476" eb="478">
      <t>コクエイ</t>
    </rPh>
    <rPh sb="478" eb="480">
      <t>コウエン</t>
    </rPh>
    <rPh sb="480" eb="481">
      <t>トウ</t>
    </rPh>
    <rPh sb="481" eb="483">
      <t>ジギョウ</t>
    </rPh>
    <rPh sb="484" eb="486">
      <t>ヒツヨウ</t>
    </rPh>
    <rPh sb="492" eb="493">
      <t>ダイ</t>
    </rPh>
    <rPh sb="493" eb="495">
      <t>ジコウ</t>
    </rPh>
    <rPh sb="496" eb="499">
      <t>ハイキブツ</t>
    </rPh>
    <rPh sb="499" eb="501">
      <t>ショリ</t>
    </rPh>
    <rPh sb="501" eb="503">
      <t>シセツ</t>
    </rPh>
    <rPh sb="503" eb="505">
      <t>セイビ</t>
    </rPh>
    <rPh sb="506" eb="508">
      <t>ヒツヨウ</t>
    </rPh>
    <rPh sb="509" eb="511">
      <t>ケイヒ</t>
    </rPh>
    <rPh sb="514" eb="515">
      <t>ダイ</t>
    </rPh>
    <rPh sb="515" eb="517">
      <t>ジコウ</t>
    </rPh>
    <rPh sb="518" eb="520">
      <t>ノウギョウ</t>
    </rPh>
    <rPh sb="520" eb="522">
      <t>セイサン</t>
    </rPh>
    <rPh sb="522" eb="524">
      <t>キバン</t>
    </rPh>
    <rPh sb="524" eb="526">
      <t>セイビ</t>
    </rPh>
    <rPh sb="526" eb="528">
      <t>ジギョウ</t>
    </rPh>
    <rPh sb="529" eb="531">
      <t>ヒツヨウ</t>
    </rPh>
    <rPh sb="532" eb="534">
      <t>ケイヒ</t>
    </rPh>
    <rPh sb="538" eb="539">
      <t>ダイ</t>
    </rPh>
    <rPh sb="539" eb="541">
      <t>ジコウ</t>
    </rPh>
    <rPh sb="542" eb="544">
      <t>ノウサン</t>
    </rPh>
    <rPh sb="544" eb="546">
      <t>ギョソン</t>
    </rPh>
    <rPh sb="546" eb="548">
      <t>チイキ</t>
    </rPh>
    <rPh sb="548" eb="550">
      <t>セイビ</t>
    </rPh>
    <rPh sb="550" eb="552">
      <t>ジギョウ</t>
    </rPh>
    <rPh sb="553" eb="555">
      <t>ヒツヨウ</t>
    </rPh>
    <rPh sb="556" eb="558">
      <t>ケイヒ</t>
    </rPh>
    <rPh sb="561" eb="562">
      <t>ダイ</t>
    </rPh>
    <rPh sb="562" eb="564">
      <t>ジコウ</t>
    </rPh>
    <rPh sb="565" eb="567">
      <t>シンリン</t>
    </rPh>
    <rPh sb="567" eb="569">
      <t>セイビ</t>
    </rPh>
    <rPh sb="569" eb="571">
      <t>ジギョウ</t>
    </rPh>
    <rPh sb="572" eb="574">
      <t>ヒツヨウ</t>
    </rPh>
    <rPh sb="575" eb="577">
      <t>ケイヒ</t>
    </rPh>
    <rPh sb="580" eb="581">
      <t>ダイ</t>
    </rPh>
    <rPh sb="581" eb="583">
      <t>ジコウ</t>
    </rPh>
    <rPh sb="584" eb="586">
      <t>スイサン</t>
    </rPh>
    <rPh sb="586" eb="588">
      <t>キバン</t>
    </rPh>
    <rPh sb="588" eb="590">
      <t>セイビ</t>
    </rPh>
    <rPh sb="591" eb="593">
      <t>ヒツヨウ</t>
    </rPh>
    <rPh sb="594" eb="596">
      <t>ケイヒ</t>
    </rPh>
    <rPh sb="599" eb="600">
      <t>ダイ</t>
    </rPh>
    <rPh sb="600" eb="602">
      <t>ジコウ</t>
    </rPh>
    <rPh sb="603" eb="605">
      <t>シャカイ</t>
    </rPh>
    <rPh sb="605" eb="607">
      <t>シホン</t>
    </rPh>
    <rPh sb="607" eb="609">
      <t>ソウゴウ</t>
    </rPh>
    <rPh sb="609" eb="611">
      <t>セイビ</t>
    </rPh>
    <rPh sb="611" eb="613">
      <t>ジギョウ</t>
    </rPh>
    <rPh sb="614" eb="616">
      <t>ヒツヨウ</t>
    </rPh>
    <rPh sb="617" eb="619">
      <t>ケイヒ</t>
    </rPh>
    <rPh sb="621" eb="622">
      <t>コウ</t>
    </rPh>
    <rPh sb="623" eb="626">
      <t>ホッカイドウ</t>
    </rPh>
    <rPh sb="626" eb="628">
      <t>ノウギョウ</t>
    </rPh>
    <rPh sb="628" eb="630">
      <t>セイサン</t>
    </rPh>
    <rPh sb="630" eb="632">
      <t>キバン</t>
    </rPh>
    <rPh sb="632" eb="634">
      <t>セイビ</t>
    </rPh>
    <rPh sb="634" eb="636">
      <t>ジギョウ</t>
    </rPh>
    <rPh sb="636" eb="637">
      <t>ヒ</t>
    </rPh>
    <rPh sb="637" eb="639">
      <t>ショクリョウ</t>
    </rPh>
    <rPh sb="639" eb="641">
      <t>アンテイ</t>
    </rPh>
    <rPh sb="641" eb="643">
      <t>キョウキュウ</t>
    </rPh>
    <rPh sb="643" eb="645">
      <t>トクベツ</t>
    </rPh>
    <rPh sb="645" eb="647">
      <t>カイケイ</t>
    </rPh>
    <rPh sb="648" eb="650">
      <t>クリイレ</t>
    </rPh>
    <rPh sb="653" eb="654">
      <t>ダイ</t>
    </rPh>
    <rPh sb="654" eb="656">
      <t>ジコウ</t>
    </rPh>
    <rPh sb="657" eb="659">
      <t>ノウギョウ</t>
    </rPh>
    <rPh sb="659" eb="661">
      <t>セイサン</t>
    </rPh>
    <rPh sb="661" eb="663">
      <t>キバン</t>
    </rPh>
    <rPh sb="663" eb="665">
      <t>セイビ</t>
    </rPh>
    <rPh sb="665" eb="667">
      <t>ジギョウ</t>
    </rPh>
    <rPh sb="668" eb="670">
      <t>ザイゲン</t>
    </rPh>
    <rPh sb="671" eb="673">
      <t>ショクリョウ</t>
    </rPh>
    <rPh sb="673" eb="675">
      <t>アンテイ</t>
    </rPh>
    <rPh sb="675" eb="677">
      <t>キョウキュウ</t>
    </rPh>
    <rPh sb="677" eb="679">
      <t>トクベツ</t>
    </rPh>
    <rPh sb="679" eb="681">
      <t>カイケイ</t>
    </rPh>
    <rPh sb="681" eb="683">
      <t>コクエイ</t>
    </rPh>
    <rPh sb="683" eb="685">
      <t>トチ</t>
    </rPh>
    <rPh sb="685" eb="687">
      <t>カイリョウ</t>
    </rPh>
    <rPh sb="687" eb="689">
      <t>ジギョウ</t>
    </rPh>
    <rPh sb="689" eb="691">
      <t>カンジョウ</t>
    </rPh>
    <rPh sb="692" eb="694">
      <t>クリイレ</t>
    </rPh>
    <rPh sb="696" eb="698">
      <t>ヒツヨウ</t>
    </rPh>
    <rPh sb="699" eb="701">
      <t>ケイヒ</t>
    </rPh>
    <phoneticPr fontId="6"/>
  </si>
  <si>
    <r>
      <t>（項）国立研究開発法人海上・港湾・航空技術研究所施設整備費</t>
    </r>
    <r>
      <rPr>
        <strike/>
        <sz val="9"/>
        <rFont val="ＭＳ Ｐゴシック"/>
        <family val="3"/>
        <charset val="128"/>
      </rPr>
      <t xml:space="preserve">
</t>
    </r>
    <r>
      <rPr>
        <sz val="9"/>
        <rFont val="ＭＳ Ｐゴシック"/>
        <family val="3"/>
        <charset val="128"/>
      </rPr>
      <t>　（大事項）国立研究開発法人海上・港湾・航空技術研究所施設整備に必要な経費</t>
    </r>
    <rPh sb="1" eb="2">
      <t>コウ</t>
    </rPh>
    <rPh sb="3" eb="5">
      <t>コクリツ</t>
    </rPh>
    <rPh sb="5" eb="7">
      <t>ケンキュウ</t>
    </rPh>
    <rPh sb="7" eb="9">
      <t>カイハツ</t>
    </rPh>
    <rPh sb="9" eb="11">
      <t>ホウジン</t>
    </rPh>
    <rPh sb="11" eb="13">
      <t>カイジョウ</t>
    </rPh>
    <rPh sb="14" eb="16">
      <t>コウワン</t>
    </rPh>
    <rPh sb="17" eb="19">
      <t>コウクウ</t>
    </rPh>
    <rPh sb="19" eb="21">
      <t>ギジュツ</t>
    </rPh>
    <rPh sb="21" eb="24">
      <t>ケンキュウジョ</t>
    </rPh>
    <rPh sb="24" eb="26">
      <t>シセツ</t>
    </rPh>
    <rPh sb="26" eb="29">
      <t>セイビヒ</t>
    </rPh>
    <rPh sb="32" eb="33">
      <t>ダイ</t>
    </rPh>
    <rPh sb="33" eb="35">
      <t>ジコウ</t>
    </rPh>
    <rPh sb="36" eb="38">
      <t>コクリツ</t>
    </rPh>
    <rPh sb="38" eb="40">
      <t>ケンキュウ</t>
    </rPh>
    <rPh sb="40" eb="42">
      <t>カイハツ</t>
    </rPh>
    <rPh sb="42" eb="44">
      <t>ホウジン</t>
    </rPh>
    <rPh sb="44" eb="46">
      <t>カイジョウ</t>
    </rPh>
    <rPh sb="47" eb="49">
      <t>コウワン</t>
    </rPh>
    <rPh sb="50" eb="52">
      <t>コウクウ</t>
    </rPh>
    <rPh sb="52" eb="54">
      <t>ギジュツ</t>
    </rPh>
    <rPh sb="54" eb="57">
      <t>ケンキュウジョ</t>
    </rPh>
    <rPh sb="57" eb="59">
      <t>シセツ</t>
    </rPh>
    <rPh sb="59" eb="61">
      <t>セイビ</t>
    </rPh>
    <rPh sb="62" eb="64">
      <t>ヒツヨウ</t>
    </rPh>
    <rPh sb="65" eb="67">
      <t>ケイヒ</t>
    </rPh>
    <phoneticPr fontId="6"/>
  </si>
  <si>
    <t>下水道におけるＰＰＰ／ＰＦＩの導入に向けた検討経費</t>
    <phoneticPr fontId="6"/>
  </si>
  <si>
    <t>≪外部有識者の所見を踏まえた反映状況≫
・市街地の安全性確保を図る改正建築基準法(平成30年６月27日公布)に基づく、防火地域・準防火地域内における延焼防止性能の高い建築物の建蔽率の緩和措置等を広く周知することにより、規制・誘導策も活用した密集市街地の整備を進める。
・先進事例を共有化し横展開していくために、地域ごとの担当者会議を開催し情報共有を行う。
・各地域の密集市街地の危険度や整備の進捗状況の「見える化」の方法について、密集市街地整備に関する有識者会議において検討を行う。
・空き家の除却や利活用をあわせた整備を行う先進事例を共有するために、地域ごとの担当者会議を開催する。
・有識者会議において、「著しく危険な密集市街地」の設定を踏まえた、新たな目標・指標の検討を行う。
≪行政事業レビュー推進チームの所見を踏まえた反映状況≫
・アウトカム指標の達成を図るため、密集市街地整備について、地方公共団体のヒアリング等を通じて、適切な事業箇所の選定・事業の進捗管理に努める。</t>
    <rPh sb="357" eb="359">
      <t>ショケン</t>
    </rPh>
    <phoneticPr fontId="6"/>
  </si>
  <si>
    <t>バリアフリー法の改正で新たに市町村が移動等円滑化促進方針（マスタープラン）を定める制度が創設され、バリアフリープロモーター派遣の重要性が増すことが考えられること、また、バリアフリーリーダーがバリアフリープロモーターとして自治体に派遣されるケースも多いこと等を踏まえ、より効果的・効率的に事業を実施できるよう、バリアフリーリーダー事業をバリアフリープロモーター事業へ統合することとし、概算要求へ反映したところである。
また、ベビーカーマークの認知度向上については、昨年度の指摘を受けて、SNSを活用した普及啓発を実施したところだが、改善の傾向が見られなかったことから、平成29年度事業にて取り組んだ改善に加え、 民間団体が主催するベビー用品関連イベントに出展し、さらなる普及啓発を実施することとしている。</t>
    <phoneticPr fontId="6"/>
  </si>
  <si>
    <t>「新しい日本のための優先課題推進枠」133</t>
    <rPh sb="1" eb="2">
      <t>アタラ</t>
    </rPh>
    <rPh sb="4" eb="6">
      <t>ニホン</t>
    </rPh>
    <rPh sb="10" eb="12">
      <t>ユウセン</t>
    </rPh>
    <rPh sb="12" eb="14">
      <t>カダイ</t>
    </rPh>
    <rPh sb="14" eb="16">
      <t>スイシン</t>
    </rPh>
    <rPh sb="16" eb="17">
      <t>ワク</t>
    </rPh>
    <phoneticPr fontId="6"/>
  </si>
  <si>
    <t>▲11,362.274の内数</t>
    <rPh sb="12" eb="14">
      <t>ウチスウ</t>
    </rPh>
    <phoneticPr fontId="6"/>
  </si>
  <si>
    <t>外部有識者による企画競争有識者委員会を設置しているものの、企画競争の応募者数が１であり、対策を講じることを求める。</t>
    <phoneticPr fontId="6"/>
  </si>
  <si>
    <t>「新しい日本のための優先課題推進枠」201百万円</t>
    <rPh sb="1" eb="2">
      <t>アタラ</t>
    </rPh>
    <rPh sb="4" eb="6">
      <t>ニホン</t>
    </rPh>
    <rPh sb="10" eb="12">
      <t>ユウセン</t>
    </rPh>
    <rPh sb="12" eb="14">
      <t>カダイ</t>
    </rPh>
    <rPh sb="14" eb="16">
      <t>スイシン</t>
    </rPh>
    <rPh sb="16" eb="17">
      <t>ワク</t>
    </rPh>
    <rPh sb="21" eb="24">
      <t>ヒャクマンエン</t>
    </rPh>
    <phoneticPr fontId="6"/>
  </si>
  <si>
    <t>「新しい日本のための優先課題推進枠」16百万円</t>
    <rPh sb="1" eb="2">
      <t>アタラ</t>
    </rPh>
    <rPh sb="4" eb="6">
      <t>ニホン</t>
    </rPh>
    <rPh sb="10" eb="12">
      <t>ユウセン</t>
    </rPh>
    <rPh sb="12" eb="14">
      <t>カダイ</t>
    </rPh>
    <rPh sb="14" eb="16">
      <t>スイシン</t>
    </rPh>
    <rPh sb="16" eb="17">
      <t>ワク</t>
    </rPh>
    <rPh sb="20" eb="23">
      <t>ヒャクマンエン</t>
    </rPh>
    <phoneticPr fontId="6"/>
  </si>
  <si>
    <t>・引き続き、民間活力の導入による公園の再整備に取り組むとともに、公園施設の長寿命化対策等の取組を進めていく。</t>
    <phoneticPr fontId="6"/>
  </si>
  <si>
    <t>・業務発注にあたっては、業務説明書に業務目的や内容をより詳細に記載するとともに、公示期間を長めに設定し、過年度調査報告書の閲覧についても認めるなど工夫を行うことにより、引き続き１者入札の状態が解消されるよう努めていく。
・東京オリンピック・パラリンピック競技大会に向け、競技会場周辺等に温度低減効果の高い緑化施設の整備を推進するとともに、本業務で得られた成果を新たな緑化空間の創出、吸収源対策や暑熱対策の推進に繋げるため、自治体や民間企業に向けた各種会議等で発表するなど広く普及啓発を行っていく。</t>
    <rPh sb="52" eb="55">
      <t>カネンド</t>
    </rPh>
    <rPh sb="55" eb="57">
      <t>チョウサ</t>
    </rPh>
    <rPh sb="57" eb="60">
      <t>ホウコクショ</t>
    </rPh>
    <rPh sb="61" eb="63">
      <t>エツラン</t>
    </rPh>
    <rPh sb="68" eb="69">
      <t>ミト</t>
    </rPh>
    <phoneticPr fontId="6"/>
  </si>
  <si>
    <t>・帰宅困難者対策を早期に推進するため、対象地域等の支援強化の検討を行う。
・地方公共団体や民間事業者等を中心にＨＰ等を通じて制度内容や活用事例の周知等の一層の働きかけを行う。
・地方公共団体等に対して、事業実施における技術的助言やヒアリングを行うことにより、真に必要な対策が計画的に実施できるよう事業の進捗管理を図る。</t>
    <phoneticPr fontId="6"/>
  </si>
  <si>
    <t>・引き続き、防災対策を実施する地下街に優先順位を設け、優先度や緊急性の高い地下街への予算配分の重点化を行う。</t>
    <phoneticPr fontId="6"/>
  </si>
  <si>
    <t>・災害に対する安全性や日常の防犯性が確保されたまちづくりに向け、津波避難困難者ゼロに向けた、新たな津波避難対策のあり方を検討するとともに、「登下校防犯プラン」に基づき、防犯まちづくりを推進するための手法を検討する。
・道路等の公共施設と複数の民有宅地が混在する造成宅地において、災害から宅地被害を未然に防ぐとともに、被災した宅地について安全な宅地として復旧させるために、宅地の液状化や盛土崩落の対策工事の際の行政や住民の関わり方や合意形成等のあり方について検討する。
・引き続き、競争性のある発注手続により、透明性・公平性を確保していく。</t>
    <phoneticPr fontId="6"/>
  </si>
  <si>
    <t>・所見を踏まえ、平成31年度の事業終了に向け、進捗状況を確認するとともに、関係者との協議・調整をもって、適切な事業管理を行う。</t>
    <phoneticPr fontId="6"/>
  </si>
  <si>
    <t>・アウトカム指標の「景観まちづくり刷新支援事業を活用した地方自治体における観光入込客数の増加割合」を対象自治体ごとに分析するとともに、検証結果を公表することで、ＰＤＣＡサイクルの促進を図る。
・また、景観まちづくり刷新支援事業と連携し、ハード・ソフト両面からの支援を行うことで、景観資源の保全・活用によるまちづくりを総合的に推進する。</t>
    <phoneticPr fontId="6"/>
  </si>
  <si>
    <t>・事業実施地区の選定にあたり地方公共団体と更なる連携を図るとともに、より政策意義の高い事業に誘導できる制度改正を検討する。</t>
    <phoneticPr fontId="6"/>
  </si>
  <si>
    <t>・地域の資金等を活用しつつ、民間事業者の能力を活用し都市再生を全国的に推進するという本事業の目的を達成するため、関係団体との連携を定期的に行う意見交換を通じて一層強化してまいりたい。</t>
    <phoneticPr fontId="6"/>
  </si>
  <si>
    <t>・支援施策の方向を踏まえ新たに特定都市再生緊急整備地域に指定される予定の地域（中枢・中核都市）をはじめとする都市の国際競争力の強化を図るべく、都市インフラの整備等を重点的・戦略的に推進する。</t>
    <phoneticPr fontId="6"/>
  </si>
  <si>
    <t>・改正都市再生特別措置法を踏まえ、低未利用地の利用促進を図るべく、集約した土地に医療・福祉施設等の誘導施設の整備を図る土地区画整理事業（空間再編賑わい創出事業）に対し貸付を行っていくことにより、柔軟な都市基盤の整備を促進する。</t>
    <phoneticPr fontId="6"/>
  </si>
  <si>
    <t>・歴史文化資源を活用した地域の取組の推進を図るため、先進技術の活用事例の周知を行うほか、自治体への助言も行いながら、取組の更なる推進に努める。</t>
    <phoneticPr fontId="6"/>
  </si>
  <si>
    <t>・我が国が直面する課題（都市と農村の生産性と競争力等）とその対策を諸外国において応用することを通じて，国際貢献できるよう働きかけを行っていく。</t>
    <phoneticPr fontId="6"/>
  </si>
  <si>
    <t>・事業実施にあたっては、他の都市防災に関する事業の活用等とも比較検討するよう、地方公共団体と十分に連携していく。</t>
    <phoneticPr fontId="6"/>
  </si>
  <si>
    <t>・コンパクトシティの裾野の拡大と施策の質の向上につながるよう、先行事例の分析・横展開に関する検討や都市評価のための新たな効果計測指標に関する調査等を実施する。</t>
    <phoneticPr fontId="6"/>
  </si>
  <si>
    <t>・策定済の計画の分析等をおこない、平成30年度より地域公共交通との連携を強化するための要綱改正等を行っているところであり、引き続き計画の質の向上につながるよう制度等の改善を図っていく。</t>
    <phoneticPr fontId="6"/>
  </si>
  <si>
    <t>・効果的に都市の競争力向上を図るため、対象地域・事業等の支援強化の検討を行う。
・外国企業等を呼び込むためには、長期的な視点で国際的ビジネス環境等の改善に資する取組やシティセールスに係る取組を継続していくことが重要であり、それらの取組と関連性の高い短期的な目標を各地域で立てることで取組の効果を計測し、ホームページ等で公開することで、事業をより一層推進していく。</t>
    <phoneticPr fontId="7"/>
  </si>
  <si>
    <t>・厚生労働省と連携し、引き続き都市公園及び大規模マンションにおける保育所等の設置に向けた情報提供に努めるとともに、保育施設等の立地を促進するための調査を実施し、都市の中心部への都市機能の誘導に繋げていく。</t>
    <phoneticPr fontId="6"/>
  </si>
  <si>
    <t>・引き続き、鉄道駅をはじめとする交通結節点周辺の事業を支援しつつ、周辺で行われる官民連携によるきめ細やかな街路空間づくりに対しての支援を強化するための制度拡充を行う。</t>
    <rPh sb="1" eb="2">
      <t>ヒ</t>
    </rPh>
    <rPh sb="3" eb="4">
      <t>ツヅ</t>
    </rPh>
    <rPh sb="6" eb="8">
      <t>テツドウ</t>
    </rPh>
    <rPh sb="8" eb="9">
      <t>エキ</t>
    </rPh>
    <rPh sb="16" eb="18">
      <t>コウツウ</t>
    </rPh>
    <rPh sb="18" eb="21">
      <t>ケッセツテン</t>
    </rPh>
    <rPh sb="21" eb="23">
      <t>シュウヘン</t>
    </rPh>
    <rPh sb="24" eb="26">
      <t>ジギョウ</t>
    </rPh>
    <rPh sb="27" eb="29">
      <t>シエン</t>
    </rPh>
    <rPh sb="33" eb="35">
      <t>シュウヘン</t>
    </rPh>
    <rPh sb="36" eb="37">
      <t>オコナ</t>
    </rPh>
    <rPh sb="40" eb="42">
      <t>カンミン</t>
    </rPh>
    <rPh sb="42" eb="44">
      <t>レンケイ</t>
    </rPh>
    <rPh sb="49" eb="50">
      <t>コマ</t>
    </rPh>
    <rPh sb="53" eb="55">
      <t>ガイロ</t>
    </rPh>
    <rPh sb="55" eb="57">
      <t>クウカン</t>
    </rPh>
    <rPh sb="61" eb="62">
      <t>タイ</t>
    </rPh>
    <rPh sb="65" eb="67">
      <t>シエン</t>
    </rPh>
    <rPh sb="68" eb="70">
      <t>キョウカ</t>
    </rPh>
    <rPh sb="75" eb="77">
      <t>セイド</t>
    </rPh>
    <rPh sb="77" eb="79">
      <t>カクジュウ</t>
    </rPh>
    <rPh sb="80" eb="81">
      <t>オコナ</t>
    </rPh>
    <phoneticPr fontId="6"/>
  </si>
  <si>
    <t>・人口減少下における広域緑地保全方策のあり方に関する調査など、大都市における都市政策上の課題を踏まえ調査内容の重点化を図り、具体的な調査となるよう努める。</t>
    <phoneticPr fontId="6"/>
  </si>
  <si>
    <t>・必要に応じ調査項目を見直すなど、都市計画行政に関するデータ活用基盤の構築に努める。</t>
    <phoneticPr fontId="6"/>
  </si>
  <si>
    <t>・発災後の速やかな復旧に着手するため、平常時より地方公共団体等と密に連携を進めるとともに、復旧事業の迅速な採択、実施となるよう、事前打合せ等により事業が円滑に進むよう検討を行う。</t>
    <rPh sb="30" eb="31">
      <t>ミツ</t>
    </rPh>
    <rPh sb="54" eb="56">
      <t>ジッシ</t>
    </rPh>
    <rPh sb="62" eb="64">
      <t>ジゼン</t>
    </rPh>
    <rPh sb="64" eb="66">
      <t>ウチアワ</t>
    </rPh>
    <rPh sb="67" eb="68">
      <t>トウ</t>
    </rPh>
    <rPh sb="71" eb="73">
      <t>ジギョウ</t>
    </rPh>
    <rPh sb="74" eb="76">
      <t>エンカツ</t>
    </rPh>
    <rPh sb="77" eb="78">
      <t>スス</t>
    </rPh>
    <rPh sb="81" eb="83">
      <t>ケントウ</t>
    </rPh>
    <rPh sb="84" eb="85">
      <t>オコナ</t>
    </rPh>
    <phoneticPr fontId="6"/>
  </si>
  <si>
    <t>「新しい日本のための優先課題推進枠」424,997の内数</t>
    <rPh sb="1" eb="2">
      <t>アタラ</t>
    </rPh>
    <rPh sb="4" eb="6">
      <t>ニホン</t>
    </rPh>
    <rPh sb="10" eb="12">
      <t>ユウセン</t>
    </rPh>
    <rPh sb="12" eb="14">
      <t>カダイ</t>
    </rPh>
    <rPh sb="14" eb="16">
      <t>スイシン</t>
    </rPh>
    <rPh sb="16" eb="17">
      <t>ワク</t>
    </rPh>
    <rPh sb="26" eb="28">
      <t>ウチスウ</t>
    </rPh>
    <phoneticPr fontId="6"/>
  </si>
  <si>
    <t>「新しい日本のための優先課題推進枠」70</t>
    <rPh sb="1" eb="2">
      <t>アタラ</t>
    </rPh>
    <rPh sb="4" eb="6">
      <t>ニホン</t>
    </rPh>
    <rPh sb="10" eb="12">
      <t>ユウセン</t>
    </rPh>
    <rPh sb="12" eb="14">
      <t>カダイ</t>
    </rPh>
    <rPh sb="14" eb="16">
      <t>スイシン</t>
    </rPh>
    <rPh sb="16" eb="17">
      <t>ワク</t>
    </rPh>
    <phoneticPr fontId="6"/>
  </si>
  <si>
    <t>（１）本事業については、自動車事故の被害者を救済するために必要な制度として、国が引き続き行うものとする。年間の相談件数が約４万件で推移する中、交通事故被害者の中で相談を必要とする方々に的確に本事業を提供できるようにするため、本事業が効率的で、被害者の方々の救済のため真に効果的なものとなるよう、以下の改善に取り組む。
（２）相談手法については、高齢者や過疎地居住者等を含めた交通事故被害者の様々なニーズと本事業の効率性のバランスを踏まえつつ、費用面にも留意の上、相談者の利便性向上の実現に向けた、ＩＣＴ活用による常時予約受付の導入、休日・夜間も含めた相談所の開設日・時間や利用実績等に合わせた相談体制の見直し等について検討し、年度内を目途に結論を得る。
（３）被害者の全体像を把握しつつ、本事業による救済を必要とする被害者、特に保険会社等によるサポートが得られにくい歩行中の事故被害者等に対し、確実に情報が提供されるよう、インターネットの活用等による広報手段の見直しや警察等関係機関との協力関係の強化等を図る。
（４）示談結果等について利用者へのアンケートによる満足度調査を年度内に行い、事業の効果検証結果を踏まえた不断のサービスの見直しを図る。
（５）本当に救済を必要とする層が経済状況に関わらず本事業を活用できるよう、被害者の抱える紛争等の実態や相談事案の内容の傾向を年度内に分析し、必要に応じて改善を図る。
（６）弁護士への支払のあり方については、一般の弁護士報酬の実態や他の法律相談機関での事例等も踏まえ、支払方法が適正かどうか年度内に検証を行う。
（７）相談員向け研修については、交通事故事案対応に係る専門性や質の確保に留意しつつ、弁護士会での研修等の実態も踏まえ、年度内に役割分担を整理し、国でなければ対応できない分野に特化した上で実施する。
（８）公募等競争による創意工夫が可能であるかを検討し、年度内を目途に結論を得る。</t>
    <phoneticPr fontId="6"/>
  </si>
  <si>
    <t xml:space="preserve">
（項）離島空港整備事業費自動車安全特別会計へ繰入
　（大事項）空港整備事業の財源の自動車安全特別会計空港整備勘定へ繰入れに必要な経費
（項）航空機燃料税財源離島空港整備事業費自動者安全特別会計へ繰入
　（大事項）航空機燃料税財源の空港整備事業に係る自動車安全特別会計空港整備勘定へ繰入れに必要な経費
（項）離島振興事業費
　（大事項）治山事業に必要な経費
  （大事項）砂防事業に必要な経費
  （大事項）港湾事業に必要な経費
　（大事項）港湾環境整備事業に必要な経費　
  （大事項）水道施設整備に必要な経費
　（大事項）廃棄物処理施設整備に必要な経費
　（大事項）農業生産基盤整備事業に必要な経費
　（大事項）農山漁村地域整備事業に必要な経費
　（大事項）森林整備事業に必要な経費
　（大事項）水産基盤整備に必要な経費
　（大事項）社会資本総合整備事業に必要な経費
（項）離島農業生産基盤整備事業費食料安定供給特別会計へ繰入
　（大事項）農業生産基盤整備事業の財源の食料安定供給特別会計国営土地改良事業勘定へ繰入れに必要な経費
</t>
    <rPh sb="217" eb="218">
      <t>ダイ</t>
    </rPh>
    <rPh sb="218" eb="220">
      <t>ジコウ</t>
    </rPh>
    <rPh sb="221" eb="223">
      <t>コウワン</t>
    </rPh>
    <rPh sb="223" eb="225">
      <t>カンキョウ</t>
    </rPh>
    <rPh sb="225" eb="227">
      <t>セイビ</t>
    </rPh>
    <rPh sb="227" eb="229">
      <t>ジギョウ</t>
    </rPh>
    <rPh sb="230" eb="232">
      <t>ヒツヨウ</t>
    </rPh>
    <rPh sb="233" eb="235">
      <t>ケイヒ</t>
    </rPh>
    <rPh sb="285" eb="287">
      <t>ノウギョウ</t>
    </rPh>
    <rPh sb="287" eb="289">
      <t>セイサン</t>
    </rPh>
    <rPh sb="289" eb="291">
      <t>キバン</t>
    </rPh>
    <rPh sb="291" eb="293">
      <t>セイビ</t>
    </rPh>
    <rPh sb="293" eb="295">
      <t>ジギョウ</t>
    </rPh>
    <rPh sb="296" eb="298">
      <t>ヒツヨウ</t>
    </rPh>
    <rPh sb="299" eb="301">
      <t>ケイヒ</t>
    </rPh>
    <rPh sb="398" eb="400">
      <t>セイビ</t>
    </rPh>
    <rPh sb="400" eb="403">
      <t>ジギョウヒ</t>
    </rPh>
    <rPh sb="423" eb="425">
      <t>ノウギョウ</t>
    </rPh>
    <rPh sb="425" eb="427">
      <t>セイサン</t>
    </rPh>
    <rPh sb="427" eb="429">
      <t>キバン</t>
    </rPh>
    <rPh sb="429" eb="431">
      <t>セイビ</t>
    </rPh>
    <phoneticPr fontId="6"/>
  </si>
  <si>
    <t>要求額のうち「新しい日本のための優先課題推進枠」 749</t>
    <phoneticPr fontId="6"/>
  </si>
  <si>
    <t>要求額のうち「新しい日本のための優先課題推進枠」 23</t>
    <phoneticPr fontId="6"/>
  </si>
  <si>
    <t>予備費（1,582）
要求額のうち「新しい日本のための優先課題推進枠」 136,939</t>
    <phoneticPr fontId="6"/>
  </si>
  <si>
    <t>要求額のうち「新しい日本のための優先課題推進枠」 1,333</t>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</si>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</sst>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76" formatCode="00000"/>
    <numFmt numFmtId="177" formatCode="0000"/>
    <numFmt numFmtId="178" formatCode="_ * #,##0_ ;_ * &quot;▲&quot;#,##0_ ;_ * &quot;-&quot;_ ;_ @_ "/>
    <numFmt numFmtId="179" formatCode="000"/>
    <numFmt numFmtId="180" formatCode="#,##0;&quot;▲ &quot;#,##0"/>
    <numFmt numFmtId="181" formatCode="00"/>
    <numFmt numFmtId="182" formatCode="#,##0_);[Red]\(#,##0\)"/>
    <numFmt numFmtId="183" formatCode="_ * #,##0.000_ ;_ * &quot;▲&quot;#,##0.000_ ;_ * &quot;-&quot;_ ;_ @_ "/>
    <numFmt numFmtId="184" formatCode="#,##0.000;[Red]\-#,##0.000"/>
    <numFmt numFmtId="185" formatCode="#,##0.000_);[Red]\(#,##0.000\)"/>
    <numFmt numFmtId="186" formatCode="#,##0;&quot;△ &quot;#,##0"/>
    <numFmt numFmtId="187" formatCode="0.000_);[Red]\(0.000\)"/>
    <numFmt numFmtId="188" formatCode="#,##0.000;&quot;▲ &quot;#,##0.000"/>
    <numFmt numFmtId="189" formatCode="#,##0.000;[Red]#,##0.000"/>
    <numFmt numFmtId="190" formatCode="#,##0_ "/>
    <numFmt numFmtId="191" formatCode="0_);[Red]\(0\)"/>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ゴシック"/>
      <family val="3"/>
      <charset val="128"/>
    </font>
    <font>
      <sz val="12"/>
      <name val="ＭＳ ゴシック"/>
      <family val="3"/>
      <charset val="128"/>
    </font>
    <font>
      <b/>
      <sz val="11"/>
      <name val="ＭＳ ゴシック"/>
      <family val="3"/>
      <charset val="128"/>
    </font>
    <font>
      <b/>
      <sz val="16"/>
      <name val="ＭＳ ゴシック"/>
      <family val="3"/>
      <charset val="128"/>
    </font>
    <font>
      <b/>
      <sz val="18"/>
      <name val="ＭＳ ゴシック"/>
      <family val="3"/>
      <charset val="128"/>
    </font>
    <font>
      <sz val="9"/>
      <name val="ＭＳ ゴシック"/>
      <family val="3"/>
      <charset val="128"/>
    </font>
    <font>
      <sz val="26"/>
      <name val="ＭＳ ゴシック"/>
      <family val="3"/>
      <charset val="128"/>
    </font>
    <font>
      <sz val="9"/>
      <name val="ＭＳ Ｐゴシック"/>
      <family val="3"/>
      <charset val="128"/>
    </font>
    <font>
      <sz val="6"/>
      <name val="ＭＳ Ｐゴシック"/>
      <family val="2"/>
      <charset val="128"/>
      <scheme val="minor"/>
    </font>
    <font>
      <sz val="11"/>
      <name val="ＭＳ Ｐゴシック"/>
      <family val="3"/>
      <charset val="128"/>
    </font>
    <font>
      <sz val="9"/>
      <name val="ＭＳ Ｐゴシック"/>
      <family val="3"/>
      <charset val="128"/>
      <scheme val="minor"/>
    </font>
    <font>
      <sz val="10"/>
      <color indexed="8"/>
      <name val="ＭＳ Ｐゴシック"/>
      <family val="3"/>
      <charset val="128"/>
    </font>
    <font>
      <sz val="16"/>
      <color indexed="8"/>
      <name val="ＭＳ Ｐゴシック"/>
      <family val="3"/>
      <charset val="128"/>
    </font>
    <font>
      <strike/>
      <sz val="9"/>
      <name val="ＭＳ Ｐゴシック"/>
      <family val="3"/>
      <charset val="128"/>
      <scheme val="minor"/>
    </font>
    <font>
      <sz val="10"/>
      <color indexed="62"/>
      <name val="ＭＳ ゴシック"/>
      <family val="3"/>
      <charset val="128"/>
    </font>
    <font>
      <strike/>
      <sz val="9"/>
      <color theme="1"/>
      <name val="ＭＳ Ｐゴシック"/>
      <family val="3"/>
      <charset val="128"/>
    </font>
    <font>
      <sz val="11"/>
      <name val="ＭＳ Ｐゴシック"/>
      <family val="3"/>
      <charset val="128"/>
      <scheme val="minor"/>
    </font>
    <font>
      <sz val="9"/>
      <color theme="1"/>
      <name val="ＭＳ Ｐゴシック"/>
      <family val="3"/>
      <charset val="128"/>
      <scheme val="minor"/>
    </font>
    <font>
      <sz val="9"/>
      <color theme="1"/>
      <name val="ＭＳ ゴシック"/>
      <family val="3"/>
      <charset val="128"/>
    </font>
    <font>
      <sz val="11"/>
      <color theme="1"/>
      <name val="ＭＳ ゴシック"/>
      <family val="3"/>
      <charset val="128"/>
    </font>
    <font>
      <sz val="11"/>
      <color theme="1"/>
      <name val="ＭＳ Ｐゴシック"/>
      <family val="3"/>
      <charset val="128"/>
    </font>
    <font>
      <strike/>
      <sz val="9"/>
      <color rgb="FFFF0000"/>
      <name val="ＭＳ Ｐゴシック"/>
      <family val="3"/>
      <charset val="128"/>
      <scheme val="minor"/>
    </font>
    <font>
      <sz val="14"/>
      <name val="ＭＳ ゴシック"/>
      <family val="3"/>
      <charset val="128"/>
    </font>
    <font>
      <sz val="9"/>
      <color rgb="FFFF0000"/>
      <name val="ＭＳ Ｐゴシック"/>
      <family val="3"/>
      <charset val="128"/>
      <scheme val="minor"/>
    </font>
    <font>
      <sz val="9"/>
      <color theme="1"/>
      <name val="ＭＳ Ｐゴシック"/>
      <family val="2"/>
      <charset val="128"/>
      <scheme val="minor"/>
    </font>
    <font>
      <sz val="11"/>
      <color theme="1"/>
      <name val="ＭＳ Ｐゴシック"/>
      <family val="3"/>
      <charset val="128"/>
      <scheme val="minor"/>
    </font>
    <font>
      <strike/>
      <sz val="11"/>
      <name val="ＭＳ Ｐゴシック"/>
      <family val="3"/>
      <charset val="128"/>
      <scheme val="minor"/>
    </font>
    <font>
      <strike/>
      <sz val="9"/>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rgb="FFFFFF00"/>
        <bgColor indexed="64"/>
      </patternFill>
    </fill>
    <fill>
      <patternFill patternType="solid">
        <fgColor theme="7" tint="0.79998168889431442"/>
        <bgColor indexed="64"/>
      </patternFill>
    </fill>
    <fill>
      <patternFill patternType="solid">
        <fgColor rgb="FF00B0F0"/>
        <bgColor indexed="64"/>
      </patternFill>
    </fill>
  </fills>
  <borders count="75">
    <border>
      <left/>
      <right/>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double">
        <color indexed="64"/>
      </top>
      <bottom/>
      <diagonal/>
    </border>
    <border>
      <left/>
      <right style="thin">
        <color indexed="64"/>
      </right>
      <top/>
      <bottom style="medium">
        <color indexed="64"/>
      </bottom>
      <diagonal/>
    </border>
    <border>
      <left/>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double">
        <color indexed="64"/>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double">
        <color indexed="64"/>
      </top>
      <bottom/>
      <diagonal style="thin">
        <color indexed="64"/>
      </diagonal>
    </border>
    <border diagonalUp="1">
      <left style="thin">
        <color indexed="64"/>
      </left>
      <right/>
      <top/>
      <bottom style="medium">
        <color indexed="64"/>
      </bottom>
      <diagonal style="thin">
        <color indexed="64"/>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double">
        <color indexed="64"/>
      </bottom>
      <diagonal style="thin">
        <color indexed="64"/>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diagonalUp="1">
      <left/>
      <right style="thin">
        <color indexed="64"/>
      </right>
      <top style="double">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diagonalUp="1">
      <left/>
      <right/>
      <top style="double">
        <color indexed="64"/>
      </top>
      <bottom/>
      <diagonal style="thin">
        <color indexed="64"/>
      </diagonal>
    </border>
    <border diagonalUp="1">
      <left/>
      <right/>
      <top/>
      <bottom/>
      <diagonal style="thin">
        <color indexed="64"/>
      </diagonal>
    </border>
    <border diagonalUp="1">
      <left/>
      <right/>
      <top/>
      <bottom style="medium">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s>
  <cellStyleXfs count="15">
    <xf numFmtId="0" fontId="0" fillId="0" borderId="0"/>
    <xf numFmtId="0" fontId="5" fillId="0" borderId="0">
      <alignment vertical="center"/>
    </xf>
    <xf numFmtId="38" fontId="16" fillId="0" borderId="0" applyFont="0" applyFill="0" applyBorder="0" applyAlignment="0" applyProtection="0">
      <alignment vertical="center"/>
    </xf>
    <xf numFmtId="0" fontId="16" fillId="0" borderId="0"/>
    <xf numFmtId="0" fontId="3" fillId="0" borderId="0">
      <alignment vertical="center"/>
    </xf>
    <xf numFmtId="0" fontId="16" fillId="0" borderId="0">
      <alignment vertical="center"/>
    </xf>
    <xf numFmtId="0" fontId="16"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90">
    <xf numFmtId="0" fontId="0" fillId="0" borderId="0" xfId="0"/>
    <xf numFmtId="0" fontId="7" fillId="0" borderId="0" xfId="0" applyFont="1" applyBorder="1"/>
    <xf numFmtId="0" fontId="7" fillId="0" borderId="0" xfId="0" applyFont="1"/>
    <xf numFmtId="0" fontId="7" fillId="0" borderId="1" xfId="0" applyFont="1" applyBorder="1"/>
    <xf numFmtId="0" fontId="9" fillId="0" borderId="1" xfId="0" applyFont="1" applyBorder="1"/>
    <xf numFmtId="0" fontId="10" fillId="0" borderId="0" xfId="0" applyFont="1" applyBorder="1"/>
    <xf numFmtId="176" fontId="7" fillId="0" borderId="0" xfId="0" applyNumberFormat="1" applyFont="1" applyAlignment="1"/>
    <xf numFmtId="0" fontId="7" fillId="0" borderId="0" xfId="0" applyFont="1" applyAlignment="1"/>
    <xf numFmtId="0" fontId="9" fillId="0" borderId="0" xfId="0" applyFont="1"/>
    <xf numFmtId="178" fontId="7" fillId="2" borderId="5" xfId="0" applyNumberFormat="1" applyFont="1" applyFill="1" applyBorder="1" applyAlignment="1">
      <alignment vertical="center" shrinkToFit="1"/>
    </xf>
    <xf numFmtId="0" fontId="7" fillId="2" borderId="5" xfId="0" applyNumberFormat="1" applyFont="1" applyFill="1" applyBorder="1" applyAlignment="1">
      <alignment vertical="center" wrapText="1"/>
    </xf>
    <xf numFmtId="0" fontId="7" fillId="2" borderId="0" xfId="0" applyFont="1" applyFill="1"/>
    <xf numFmtId="0" fontId="7" fillId="2" borderId="8" xfId="0" applyFont="1" applyFill="1" applyBorder="1" applyAlignment="1">
      <alignment vertical="center" wrapText="1"/>
    </xf>
    <xf numFmtId="0" fontId="7" fillId="0" borderId="0" xfId="0" applyFont="1" applyBorder="1" applyAlignment="1">
      <alignment horizontal="right"/>
    </xf>
    <xf numFmtId="0" fontId="7" fillId="4" borderId="28" xfId="0" applyFont="1" applyFill="1" applyBorder="1" applyAlignment="1">
      <alignment horizontal="center" vertical="center"/>
    </xf>
    <xf numFmtId="0" fontId="7" fillId="4" borderId="29" xfId="0" applyFont="1" applyFill="1" applyBorder="1" applyAlignment="1">
      <alignment horizontal="center" vertical="center" wrapText="1"/>
    </xf>
    <xf numFmtId="0" fontId="12" fillId="4" borderId="29" xfId="0" applyFont="1" applyFill="1" applyBorder="1" applyAlignment="1">
      <alignment horizontal="center" vertical="center"/>
    </xf>
    <xf numFmtId="0" fontId="12" fillId="4" borderId="29" xfId="0" applyFont="1" applyFill="1" applyBorder="1" applyAlignment="1">
      <alignment horizontal="center" vertical="center" wrapText="1"/>
    </xf>
    <xf numFmtId="0" fontId="12" fillId="4" borderId="29" xfId="0" applyFont="1" applyFill="1" applyBorder="1" applyAlignment="1">
      <alignment horizontal="right" vertical="center" wrapText="1"/>
    </xf>
    <xf numFmtId="0" fontId="12" fillId="4" borderId="33" xfId="0" applyFont="1" applyFill="1" applyBorder="1" applyAlignment="1">
      <alignment horizontal="center" vertical="center" wrapText="1"/>
    </xf>
    <xf numFmtId="0" fontId="14" fillId="4" borderId="29" xfId="0" applyFont="1" applyFill="1" applyBorder="1" applyAlignment="1">
      <alignment horizontal="center" vertical="center"/>
    </xf>
    <xf numFmtId="0" fontId="12" fillId="4" borderId="32" xfId="0" applyFont="1" applyFill="1" applyBorder="1" applyAlignment="1">
      <alignment horizontal="center" vertical="center"/>
    </xf>
    <xf numFmtId="0" fontId="12" fillId="0" borderId="5" xfId="0" applyFont="1" applyBorder="1" applyAlignment="1">
      <alignment horizontal="center" vertical="center"/>
    </xf>
    <xf numFmtId="0" fontId="12" fillId="0" borderId="25" xfId="0" applyFont="1" applyBorder="1" applyAlignment="1">
      <alignment horizontal="center" vertical="center"/>
    </xf>
    <xf numFmtId="178" fontId="12" fillId="2" borderId="3" xfId="0" applyNumberFormat="1" applyFont="1" applyFill="1" applyBorder="1" applyAlignment="1">
      <alignment vertical="center" shrinkToFit="1"/>
    </xf>
    <xf numFmtId="178" fontId="12" fillId="2" borderId="5" xfId="0" applyNumberFormat="1" applyFont="1" applyFill="1" applyBorder="1" applyAlignment="1">
      <alignment vertical="center" shrinkToFit="1"/>
    </xf>
    <xf numFmtId="178" fontId="12" fillId="2" borderId="8" xfId="0" applyNumberFormat="1" applyFont="1" applyFill="1" applyBorder="1" applyAlignment="1">
      <alignment vertical="center" shrinkToFit="1"/>
    </xf>
    <xf numFmtId="0" fontId="12" fillId="2" borderId="5" xfId="0" applyNumberFormat="1" applyFont="1" applyFill="1" applyBorder="1" applyAlignment="1">
      <alignment horizontal="center" vertical="center" wrapText="1"/>
    </xf>
    <xf numFmtId="0" fontId="12" fillId="0" borderId="8" xfId="0" applyFont="1" applyBorder="1" applyAlignment="1">
      <alignment horizontal="center" vertical="center" wrapText="1"/>
    </xf>
    <xf numFmtId="0" fontId="12" fillId="4" borderId="3" xfId="0" applyNumberFormat="1" applyFont="1" applyFill="1" applyBorder="1" applyAlignment="1">
      <alignment vertical="center" wrapText="1"/>
    </xf>
    <xf numFmtId="3" fontId="12" fillId="4" borderId="3" xfId="0" applyNumberFormat="1" applyFont="1" applyFill="1" applyBorder="1" applyAlignment="1">
      <alignment horizontal="center" vertical="center" wrapText="1"/>
    </xf>
    <xf numFmtId="0" fontId="12" fillId="4" borderId="3" xfId="0" applyNumberFormat="1"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3" xfId="0" applyFont="1" applyFill="1" applyBorder="1" applyAlignment="1">
      <alignment horizontal="center" vertical="center"/>
    </xf>
    <xf numFmtId="0" fontId="12" fillId="4" borderId="11" xfId="0" applyFont="1" applyFill="1" applyBorder="1" applyAlignment="1">
      <alignment horizontal="center" vertical="center"/>
    </xf>
    <xf numFmtId="178" fontId="12" fillId="2" borderId="12" xfId="0" applyNumberFormat="1" applyFont="1" applyFill="1" applyBorder="1" applyAlignment="1">
      <alignment vertical="center" shrinkToFit="1"/>
    </xf>
    <xf numFmtId="178" fontId="12" fillId="2" borderId="17" xfId="0" applyNumberFormat="1" applyFont="1" applyFill="1" applyBorder="1" applyAlignment="1">
      <alignment vertical="center" shrinkToFit="1"/>
    </xf>
    <xf numFmtId="178" fontId="12" fillId="2" borderId="13" xfId="0" applyNumberFormat="1" applyFont="1" applyFill="1" applyBorder="1" applyAlignment="1">
      <alignment vertical="center" shrinkToFit="1"/>
    </xf>
    <xf numFmtId="178" fontId="12" fillId="2" borderId="18" xfId="0" applyNumberFormat="1" applyFont="1" applyFill="1" applyBorder="1" applyAlignment="1">
      <alignment vertical="center" shrinkToFit="1"/>
    </xf>
    <xf numFmtId="178" fontId="12" fillId="2" borderId="14" xfId="0" applyNumberFormat="1" applyFont="1" applyFill="1" applyBorder="1" applyAlignment="1">
      <alignment vertical="center" shrinkToFit="1"/>
    </xf>
    <xf numFmtId="178" fontId="12" fillId="2" borderId="37" xfId="0" applyNumberFormat="1" applyFont="1" applyFill="1" applyBorder="1" applyAlignment="1">
      <alignment vertical="center" shrinkToFit="1"/>
    </xf>
    <xf numFmtId="178" fontId="12" fillId="2" borderId="20" xfId="0" applyNumberFormat="1" applyFont="1" applyFill="1" applyBorder="1" applyAlignment="1">
      <alignment vertical="center" shrinkToFit="1"/>
    </xf>
    <xf numFmtId="178" fontId="12" fillId="2" borderId="38" xfId="0" applyNumberFormat="1" applyFont="1" applyFill="1" applyBorder="1" applyAlignment="1">
      <alignment vertical="center" shrinkToFit="1"/>
    </xf>
    <xf numFmtId="178" fontId="12" fillId="2" borderId="27" xfId="0" applyNumberFormat="1" applyFont="1" applyFill="1" applyBorder="1" applyAlignment="1">
      <alignment vertical="center" shrinkToFit="1"/>
    </xf>
    <xf numFmtId="178" fontId="12" fillId="2" borderId="16" xfId="0" applyNumberFormat="1" applyFont="1" applyFill="1" applyBorder="1" applyAlignment="1">
      <alignment vertical="center" shrinkToFit="1"/>
    </xf>
    <xf numFmtId="178" fontId="12" fillId="2" borderId="7" xfId="0" applyNumberFormat="1" applyFont="1" applyFill="1" applyBorder="1" applyAlignment="1">
      <alignment vertical="center" shrinkToFit="1"/>
    </xf>
    <xf numFmtId="178" fontId="12" fillId="2" borderId="1" xfId="0" applyNumberFormat="1" applyFont="1" applyFill="1" applyBorder="1" applyAlignment="1">
      <alignment vertical="center" shrinkToFit="1"/>
    </xf>
    <xf numFmtId="178" fontId="12" fillId="2" borderId="6" xfId="0" applyNumberFormat="1" applyFont="1" applyFill="1" applyBorder="1" applyAlignment="1">
      <alignment vertical="center" shrinkToFit="1"/>
    </xf>
    <xf numFmtId="178" fontId="12" fillId="2" borderId="39" xfId="0" applyNumberFormat="1" applyFont="1" applyFill="1" applyBorder="1" applyAlignment="1">
      <alignment vertical="center" shrinkToFit="1"/>
    </xf>
    <xf numFmtId="0" fontId="7" fillId="0" borderId="0" xfId="0" applyFont="1" applyFill="1"/>
    <xf numFmtId="0" fontId="12" fillId="0" borderId="8" xfId="0" applyFont="1" applyFill="1" applyBorder="1" applyAlignment="1">
      <alignment horizontal="center" vertical="center" wrapText="1"/>
    </xf>
    <xf numFmtId="0" fontId="7" fillId="0" borderId="1" xfId="0" applyFont="1" applyBorder="1" applyAlignment="1"/>
    <xf numFmtId="0" fontId="7" fillId="0" borderId="8" xfId="0" applyFont="1" applyFill="1" applyBorder="1" applyAlignment="1">
      <alignment vertical="center" wrapText="1"/>
    </xf>
    <xf numFmtId="0" fontId="7" fillId="0" borderId="23" xfId="0" applyFont="1" applyFill="1" applyBorder="1" applyAlignment="1">
      <alignment vertical="center" wrapText="1"/>
    </xf>
    <xf numFmtId="177" fontId="0" fillId="0" borderId="3" xfId="0" applyNumberFormat="1" applyFont="1" applyFill="1" applyBorder="1" applyAlignment="1" applyProtection="1">
      <alignment vertical="center" wrapText="1"/>
      <protection locked="0"/>
    </xf>
    <xf numFmtId="181" fontId="0" fillId="0" borderId="9" xfId="0" applyNumberFormat="1" applyFont="1" applyFill="1" applyBorder="1" applyAlignment="1" applyProtection="1">
      <alignment vertical="center" wrapText="1"/>
      <protection locked="0"/>
    </xf>
    <xf numFmtId="0" fontId="12" fillId="0" borderId="22" xfId="0" applyFont="1" applyFill="1" applyBorder="1" applyAlignment="1">
      <alignment vertical="center" wrapText="1"/>
    </xf>
    <xf numFmtId="0" fontId="17" fillId="0" borderId="5" xfId="0" applyNumberFormat="1" applyFont="1" applyFill="1" applyBorder="1" applyAlignment="1">
      <alignment vertical="center" wrapText="1"/>
    </xf>
    <xf numFmtId="0" fontId="17" fillId="0" borderId="5" xfId="0" applyNumberFormat="1" applyFont="1" applyFill="1" applyBorder="1" applyAlignment="1">
      <alignment horizontal="center" vertical="center" wrapText="1"/>
    </xf>
    <xf numFmtId="183" fontId="17" fillId="0" borderId="5" xfId="0" applyNumberFormat="1" applyFont="1" applyFill="1" applyBorder="1" applyAlignment="1">
      <alignment horizontal="left" vertical="center" wrapText="1" shrinkToFit="1"/>
    </xf>
    <xf numFmtId="183" fontId="17" fillId="0" borderId="5" xfId="0" applyNumberFormat="1" applyFont="1" applyFill="1" applyBorder="1" applyAlignment="1">
      <alignment horizontal="center" vertical="center" wrapText="1"/>
    </xf>
    <xf numFmtId="183" fontId="17" fillId="0" borderId="5" xfId="0" applyNumberFormat="1" applyFont="1" applyFill="1" applyBorder="1" applyAlignment="1">
      <alignment vertical="center" wrapText="1"/>
    </xf>
    <xf numFmtId="0" fontId="17" fillId="0" borderId="5" xfId="0" applyFont="1" applyFill="1" applyBorder="1" applyAlignment="1">
      <alignment horizontal="center" vertical="center" wrapText="1"/>
    </xf>
    <xf numFmtId="0" fontId="17" fillId="0" borderId="8" xfId="0" applyFont="1" applyFill="1" applyBorder="1" applyAlignment="1">
      <alignment horizontal="left" vertical="center" wrapText="1"/>
    </xf>
    <xf numFmtId="183" fontId="17" fillId="0" borderId="5" xfId="0" applyNumberFormat="1" applyFont="1" applyFill="1" applyBorder="1" applyAlignment="1">
      <alignment horizontal="left" vertical="center" shrinkToFit="1"/>
    </xf>
    <xf numFmtId="0" fontId="12" fillId="0" borderId="5"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25" xfId="0" applyFont="1" applyFill="1" applyBorder="1" applyAlignment="1">
      <alignment horizontal="center" vertical="center"/>
    </xf>
    <xf numFmtId="0" fontId="7" fillId="2" borderId="23" xfId="0" applyFont="1" applyFill="1" applyBorder="1" applyAlignment="1">
      <alignment vertical="center" wrapText="1"/>
    </xf>
    <xf numFmtId="0" fontId="7" fillId="2" borderId="23" xfId="0" applyFont="1" applyFill="1" applyBorder="1" applyAlignment="1">
      <alignment horizontal="center" vertical="center" wrapText="1"/>
    </xf>
    <xf numFmtId="177" fontId="0" fillId="2" borderId="3" xfId="0" applyNumberFormat="1" applyFont="1" applyFill="1" applyBorder="1" applyAlignment="1" applyProtection="1">
      <alignment vertical="center" wrapText="1"/>
      <protection locked="0"/>
    </xf>
    <xf numFmtId="181" fontId="0" fillId="2" borderId="9" xfId="0" applyNumberFormat="1" applyFont="1" applyFill="1" applyBorder="1" applyAlignment="1" applyProtection="1">
      <alignment vertical="center" wrapText="1"/>
      <protection locked="0"/>
    </xf>
    <xf numFmtId="0" fontId="12" fillId="2" borderId="22" xfId="0" applyFont="1" applyFill="1" applyBorder="1" applyAlignment="1">
      <alignment vertical="center" wrapText="1"/>
    </xf>
    <xf numFmtId="178" fontId="17" fillId="0" borderId="5" xfId="0" applyNumberFormat="1" applyFont="1" applyFill="1" applyBorder="1" applyAlignment="1">
      <alignment horizontal="left" vertical="center" shrinkToFit="1"/>
    </xf>
    <xf numFmtId="3" fontId="17" fillId="0" borderId="5" xfId="0" applyNumberFormat="1" applyFont="1" applyFill="1" applyBorder="1" applyAlignment="1">
      <alignment horizontal="center" vertical="center" wrapText="1"/>
    </xf>
    <xf numFmtId="3" fontId="17" fillId="0" borderId="5" xfId="0" applyNumberFormat="1" applyFont="1" applyFill="1" applyBorder="1" applyAlignment="1">
      <alignment vertical="center" wrapText="1"/>
    </xf>
    <xf numFmtId="49" fontId="17" fillId="0" borderId="5" xfId="0" applyNumberFormat="1" applyFont="1" applyFill="1" applyBorder="1" applyAlignment="1">
      <alignment vertical="center" wrapText="1"/>
    </xf>
    <xf numFmtId="0" fontId="17" fillId="0" borderId="5" xfId="0" applyNumberFormat="1" applyFont="1" applyFill="1" applyBorder="1" applyAlignment="1">
      <alignment horizontal="left" vertical="center" wrapText="1"/>
    </xf>
    <xf numFmtId="183" fontId="17" fillId="0" borderId="5" xfId="0" applyNumberFormat="1" applyFont="1" applyFill="1" applyBorder="1" applyAlignment="1">
      <alignment horizontal="left" vertical="center" wrapText="1"/>
    </xf>
    <xf numFmtId="0" fontId="12" fillId="0" borderId="5" xfId="0" applyNumberFormat="1" applyFont="1" applyFill="1" applyBorder="1" applyAlignment="1">
      <alignment horizontal="center" vertical="center" wrapText="1"/>
    </xf>
    <xf numFmtId="0" fontId="12" fillId="0" borderId="5" xfId="0" applyFont="1" applyFill="1" applyBorder="1" applyAlignment="1">
      <alignment horizontal="center" vertical="center"/>
    </xf>
    <xf numFmtId="178" fontId="17" fillId="0" borderId="5" xfId="0" applyNumberFormat="1" applyFont="1" applyFill="1" applyBorder="1" applyAlignment="1">
      <alignment vertical="center" wrapText="1" shrinkToFit="1"/>
    </xf>
    <xf numFmtId="0" fontId="17" fillId="0" borderId="9" xfId="0" applyNumberFormat="1" applyFont="1" applyFill="1" applyBorder="1" applyAlignment="1">
      <alignment vertical="center" wrapText="1"/>
    </xf>
    <xf numFmtId="178" fontId="17" fillId="0" borderId="5" xfId="0" applyNumberFormat="1" applyFont="1" applyFill="1" applyBorder="1" applyAlignment="1">
      <alignment horizontal="left" vertical="center" wrapText="1" shrinkToFit="1"/>
    </xf>
    <xf numFmtId="38" fontId="17" fillId="0" borderId="5" xfId="0" applyNumberFormat="1" applyFont="1" applyFill="1" applyBorder="1" applyAlignment="1">
      <alignment horizontal="center" vertical="center" shrinkToFit="1"/>
    </xf>
    <xf numFmtId="178" fontId="17" fillId="0" borderId="5" xfId="0" applyNumberFormat="1" applyFont="1" applyFill="1" applyBorder="1" applyAlignment="1">
      <alignment horizontal="left" vertical="center" wrapText="1"/>
    </xf>
    <xf numFmtId="184" fontId="17" fillId="0" borderId="5" xfId="2" applyNumberFormat="1" applyFont="1" applyFill="1" applyBorder="1" applyAlignment="1">
      <alignment horizontal="center" vertical="center" wrapText="1"/>
    </xf>
    <xf numFmtId="184" fontId="17" fillId="0" borderId="5" xfId="2" applyNumberFormat="1" applyFont="1" applyFill="1" applyBorder="1" applyAlignment="1">
      <alignment vertical="center" wrapText="1"/>
    </xf>
    <xf numFmtId="3" fontId="17" fillId="0" borderId="5" xfId="0" applyNumberFormat="1" applyFont="1" applyFill="1" applyBorder="1" applyAlignment="1">
      <alignment horizontal="center" vertical="center" shrinkToFit="1"/>
    </xf>
    <xf numFmtId="185" fontId="17" fillId="0" borderId="5" xfId="0" applyNumberFormat="1" applyFont="1" applyFill="1" applyBorder="1" applyAlignment="1">
      <alignment horizontal="left" vertical="center" shrinkToFit="1"/>
    </xf>
    <xf numFmtId="185" fontId="17" fillId="0" borderId="5" xfId="0" applyNumberFormat="1" applyFont="1" applyFill="1" applyBorder="1" applyAlignment="1">
      <alignment horizontal="center" vertical="center" shrinkToFit="1"/>
    </xf>
    <xf numFmtId="185" fontId="17" fillId="0" borderId="5" xfId="0" applyNumberFormat="1" applyFont="1" applyFill="1" applyBorder="1" applyAlignment="1">
      <alignment vertical="center" wrapText="1"/>
    </xf>
    <xf numFmtId="185" fontId="17" fillId="0" borderId="5" xfId="0" applyNumberFormat="1" applyFont="1" applyFill="1" applyBorder="1" applyAlignment="1">
      <alignment horizontal="left" vertical="center" wrapText="1" shrinkToFit="1"/>
    </xf>
    <xf numFmtId="185" fontId="17" fillId="0" borderId="5" xfId="0" applyNumberFormat="1" applyFont="1" applyFill="1" applyBorder="1" applyAlignment="1">
      <alignment horizontal="center" vertical="center" wrapText="1"/>
    </xf>
    <xf numFmtId="0" fontId="12" fillId="0" borderId="15" xfId="0" applyNumberFormat="1"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8" xfId="0" applyNumberFormat="1" applyFont="1" applyFill="1" applyBorder="1" applyAlignment="1">
      <alignment horizontal="center" vertical="center" wrapText="1"/>
    </xf>
    <xf numFmtId="0" fontId="17" fillId="4" borderId="3" xfId="0" applyNumberFormat="1" applyFont="1" applyFill="1" applyBorder="1" applyAlignment="1">
      <alignment vertical="center" wrapText="1"/>
    </xf>
    <xf numFmtId="38" fontId="17" fillId="4" borderId="3" xfId="2" applyFont="1" applyFill="1" applyBorder="1" applyAlignment="1">
      <alignment horizontal="right" vertical="center" shrinkToFit="1"/>
    </xf>
    <xf numFmtId="182" fontId="17" fillId="4" borderId="3" xfId="0" applyNumberFormat="1" applyFont="1" applyFill="1" applyBorder="1" applyAlignment="1">
      <alignment horizontal="right" vertical="center" shrinkToFit="1"/>
    </xf>
    <xf numFmtId="180" fontId="17" fillId="4" borderId="3" xfId="0" applyNumberFormat="1" applyFont="1" applyFill="1" applyBorder="1" applyAlignment="1">
      <alignment horizontal="right" vertical="center" shrinkToFit="1"/>
    </xf>
    <xf numFmtId="178" fontId="17" fillId="4" borderId="3" xfId="0" applyNumberFormat="1" applyFont="1" applyFill="1" applyBorder="1" applyAlignment="1">
      <alignment horizontal="left" vertical="center" shrinkToFit="1"/>
    </xf>
    <xf numFmtId="3" fontId="17" fillId="4" borderId="3" xfId="0" applyNumberFormat="1" applyFont="1" applyFill="1" applyBorder="1" applyAlignment="1">
      <alignment horizontal="center" vertical="center" wrapText="1"/>
    </xf>
    <xf numFmtId="3" fontId="17" fillId="4" borderId="3" xfId="0" applyNumberFormat="1" applyFont="1" applyFill="1" applyBorder="1" applyAlignment="1">
      <alignment vertical="center" wrapText="1"/>
    </xf>
    <xf numFmtId="0" fontId="17" fillId="4" borderId="3" xfId="0" applyNumberFormat="1"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0" borderId="5" xfId="0" applyFont="1" applyFill="1" applyBorder="1" applyAlignment="1">
      <alignment horizontal="left" vertical="center" wrapText="1"/>
    </xf>
    <xf numFmtId="0" fontId="12" fillId="0" borderId="5" xfId="0" applyNumberFormat="1" applyFont="1" applyFill="1" applyBorder="1" applyAlignment="1">
      <alignment vertical="center" wrapText="1"/>
    </xf>
    <xf numFmtId="0" fontId="14" fillId="0" borderId="0" xfId="0" applyFont="1" applyFill="1" applyAlignment="1">
      <alignment horizontal="left" vertical="center" wrapText="1"/>
    </xf>
    <xf numFmtId="182" fontId="17" fillId="0" borderId="5" xfId="0" applyNumberFormat="1" applyFont="1" applyFill="1" applyBorder="1" applyAlignment="1">
      <alignment horizontal="center" vertical="center" shrinkToFit="1"/>
    </xf>
    <xf numFmtId="49" fontId="17" fillId="0" borderId="5" xfId="0" applyNumberFormat="1" applyFont="1" applyFill="1" applyBorder="1" applyAlignment="1">
      <alignment horizontal="left" vertical="center" wrapText="1" shrinkToFit="1"/>
    </xf>
    <xf numFmtId="49" fontId="17" fillId="0" borderId="5" xfId="0" applyNumberFormat="1" applyFont="1" applyFill="1" applyBorder="1" applyAlignment="1">
      <alignment horizontal="left" vertical="center" wrapText="1"/>
    </xf>
    <xf numFmtId="0" fontId="14" fillId="0" borderId="5" xfId="0" applyNumberFormat="1" applyFont="1" applyFill="1" applyBorder="1" applyAlignment="1">
      <alignment vertical="center" wrapText="1"/>
    </xf>
    <xf numFmtId="0" fontId="12" fillId="0" borderId="5" xfId="0" applyFont="1" applyFill="1" applyBorder="1" applyAlignment="1">
      <alignment horizontal="left" vertical="center" wrapText="1"/>
    </xf>
    <xf numFmtId="187" fontId="17" fillId="0" borderId="5" xfId="0" applyNumberFormat="1" applyFont="1" applyFill="1" applyBorder="1" applyAlignment="1">
      <alignment horizontal="left" vertical="center" wrapText="1" shrinkToFit="1"/>
    </xf>
    <xf numFmtId="0" fontId="12" fillId="0" borderId="38" xfId="0" applyNumberFormat="1" applyFont="1" applyFill="1" applyBorder="1" applyAlignment="1">
      <alignment horizontal="center" vertical="center" wrapText="1"/>
    </xf>
    <xf numFmtId="0" fontId="12" fillId="0" borderId="38" xfId="0" applyFont="1" applyFill="1" applyBorder="1" applyAlignment="1">
      <alignment horizontal="center" vertical="center" wrapText="1"/>
    </xf>
    <xf numFmtId="178" fontId="17" fillId="7" borderId="3" xfId="0" applyNumberFormat="1" applyFont="1" applyFill="1" applyBorder="1" applyAlignment="1">
      <alignment horizontal="left" vertical="center" shrinkToFit="1"/>
    </xf>
    <xf numFmtId="3" fontId="17" fillId="7" borderId="3" xfId="0" applyNumberFormat="1" applyFont="1" applyFill="1" applyBorder="1" applyAlignment="1">
      <alignment horizontal="center" vertical="center" wrapText="1"/>
    </xf>
    <xf numFmtId="3" fontId="17" fillId="7" borderId="3" xfId="0" applyNumberFormat="1" applyFont="1" applyFill="1" applyBorder="1" applyAlignment="1">
      <alignment vertical="center" wrapText="1"/>
    </xf>
    <xf numFmtId="0" fontId="17" fillId="0" borderId="5" xfId="0" applyNumberFormat="1" applyFont="1" applyFill="1" applyBorder="1" applyAlignment="1">
      <alignment horizontal="left" vertical="center" wrapText="1" shrinkToFit="1"/>
    </xf>
    <xf numFmtId="178" fontId="17" fillId="0" borderId="4" xfId="0" applyNumberFormat="1" applyFont="1" applyFill="1" applyBorder="1" applyAlignment="1">
      <alignment horizontal="left" vertical="center" wrapText="1" shrinkToFit="1"/>
    </xf>
    <xf numFmtId="3" fontId="17" fillId="0" borderId="4" xfId="0" applyNumberFormat="1" applyFont="1" applyFill="1" applyBorder="1" applyAlignment="1">
      <alignment horizontal="center" vertical="center" wrapText="1"/>
    </xf>
    <xf numFmtId="3" fontId="17" fillId="0" borderId="4" xfId="0" applyNumberFormat="1" applyFont="1" applyFill="1" applyBorder="1" applyAlignment="1">
      <alignment vertical="center" wrapText="1"/>
    </xf>
    <xf numFmtId="0" fontId="17" fillId="0" borderId="21" xfId="0" applyNumberFormat="1" applyFont="1" applyFill="1" applyBorder="1" applyAlignment="1">
      <alignment vertical="center" wrapText="1"/>
    </xf>
    <xf numFmtId="185" fontId="17" fillId="0" borderId="5" xfId="0" applyNumberFormat="1" applyFont="1" applyFill="1" applyBorder="1" applyAlignment="1">
      <alignment horizontal="left" vertical="center" wrapText="1"/>
    </xf>
    <xf numFmtId="3" fontId="12" fillId="0" borderId="5" xfId="0" applyNumberFormat="1" applyFont="1" applyFill="1" applyBorder="1" applyAlignment="1">
      <alignment vertical="center" wrapText="1"/>
    </xf>
    <xf numFmtId="0" fontId="14" fillId="0" borderId="5" xfId="0" applyFont="1" applyFill="1" applyBorder="1" applyAlignment="1">
      <alignment horizontal="center" vertical="center" wrapText="1"/>
    </xf>
    <xf numFmtId="0" fontId="17" fillId="2" borderId="5" xfId="0" applyNumberFormat="1" applyFont="1" applyFill="1" applyBorder="1" applyAlignment="1">
      <alignment vertical="center" wrapText="1"/>
    </xf>
    <xf numFmtId="0" fontId="17" fillId="2" borderId="5" xfId="0" applyNumberFormat="1" applyFont="1" applyFill="1" applyBorder="1" applyAlignment="1">
      <alignment horizontal="center" vertical="center" wrapText="1"/>
    </xf>
    <xf numFmtId="0" fontId="17" fillId="2" borderId="5"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7" fillId="2" borderId="5" xfId="0" applyFont="1" applyFill="1" applyBorder="1" applyAlignment="1">
      <alignment horizontal="center" vertical="center"/>
    </xf>
    <xf numFmtId="0" fontId="17" fillId="2" borderId="25" xfId="0" applyFont="1" applyFill="1" applyBorder="1" applyAlignment="1">
      <alignment horizontal="center" vertical="center"/>
    </xf>
    <xf numFmtId="0" fontId="17" fillId="0" borderId="0" xfId="0" applyFont="1" applyFill="1" applyAlignment="1">
      <alignment horizontal="left" vertical="center" wrapText="1"/>
    </xf>
    <xf numFmtId="180" fontId="17" fillId="0" borderId="5" xfId="0" applyNumberFormat="1" applyFont="1" applyFill="1" applyBorder="1" applyAlignment="1">
      <alignment horizontal="left" vertical="center" shrinkToFit="1"/>
    </xf>
    <xf numFmtId="189" fontId="17" fillId="0" borderId="5" xfId="0" applyNumberFormat="1" applyFont="1" applyFill="1" applyBorder="1" applyAlignment="1">
      <alignment horizontal="center" vertical="center" shrinkToFit="1"/>
    </xf>
    <xf numFmtId="189" fontId="17" fillId="0" borderId="5" xfId="0" applyNumberFormat="1" applyFont="1" applyFill="1" applyBorder="1" applyAlignment="1">
      <alignment vertical="center" wrapText="1"/>
    </xf>
    <xf numFmtId="178" fontId="17" fillId="0" borderId="9" xfId="0" applyNumberFormat="1" applyFont="1" applyFill="1" applyBorder="1" applyAlignment="1">
      <alignment horizontal="left" vertical="center" wrapText="1" shrinkToFit="1"/>
    </xf>
    <xf numFmtId="188" fontId="17" fillId="0" borderId="5" xfId="0" applyNumberFormat="1" applyFont="1" applyFill="1" applyBorder="1" applyAlignment="1">
      <alignment horizontal="center" vertical="center" wrapText="1"/>
    </xf>
    <xf numFmtId="188" fontId="17" fillId="0" borderId="5" xfId="0" applyNumberFormat="1" applyFont="1" applyFill="1" applyBorder="1" applyAlignment="1">
      <alignment vertical="center" wrapText="1"/>
    </xf>
    <xf numFmtId="188" fontId="17" fillId="0" borderId="5" xfId="0" applyNumberFormat="1" applyFont="1" applyFill="1" applyBorder="1" applyAlignment="1">
      <alignment horizontal="left" vertical="center" wrapText="1" shrinkToFit="1"/>
    </xf>
    <xf numFmtId="188" fontId="17" fillId="0" borderId="5" xfId="0" applyNumberFormat="1" applyFont="1" applyFill="1" applyBorder="1" applyAlignment="1">
      <alignment horizontal="left" vertical="center" wrapText="1"/>
    </xf>
    <xf numFmtId="188" fontId="17" fillId="0" borderId="4" xfId="0" applyNumberFormat="1" applyFont="1" applyFill="1" applyBorder="1" applyAlignment="1">
      <alignment horizontal="center" vertical="center" wrapText="1"/>
    </xf>
    <xf numFmtId="188" fontId="17" fillId="0" borderId="4" xfId="0" applyNumberFormat="1" applyFont="1" applyFill="1" applyBorder="1" applyAlignment="1">
      <alignment vertical="center" wrapText="1"/>
    </xf>
    <xf numFmtId="189" fontId="17" fillId="0" borderId="5" xfId="0" applyNumberFormat="1" applyFont="1" applyFill="1" applyBorder="1" applyAlignment="1">
      <alignment horizontal="left" vertical="center" wrapText="1" shrinkToFit="1"/>
    </xf>
    <xf numFmtId="0" fontId="20" fillId="0" borderId="25" xfId="0" applyFont="1" applyFill="1" applyBorder="1" applyAlignment="1">
      <alignment horizontal="center" vertical="center"/>
    </xf>
    <xf numFmtId="190" fontId="17" fillId="0" borderId="5" xfId="0" applyNumberFormat="1" applyFont="1" applyFill="1" applyBorder="1" applyAlignment="1">
      <alignment horizontal="left" vertical="center" wrapText="1"/>
    </xf>
    <xf numFmtId="3" fontId="14" fillId="0" borderId="5" xfId="0" applyNumberFormat="1" applyFont="1" applyFill="1" applyBorder="1" applyAlignment="1">
      <alignment vertical="center" wrapText="1"/>
    </xf>
    <xf numFmtId="180" fontId="12" fillId="0" borderId="0" xfId="0" applyNumberFormat="1" applyFont="1" applyFill="1" applyAlignment="1">
      <alignment horizontal="left" vertical="center" wrapText="1"/>
    </xf>
    <xf numFmtId="0" fontId="14" fillId="0" borderId="5" xfId="0" applyFont="1" applyFill="1" applyBorder="1" applyAlignment="1" applyProtection="1">
      <alignment horizontal="left" vertical="center" wrapText="1"/>
      <protection locked="0"/>
    </xf>
    <xf numFmtId="185" fontId="17" fillId="0" borderId="4" xfId="0" applyNumberFormat="1" applyFont="1" applyFill="1" applyBorder="1" applyAlignment="1">
      <alignment horizontal="left" vertical="center" wrapText="1" shrinkToFit="1"/>
    </xf>
    <xf numFmtId="185" fontId="17" fillId="0" borderId="4" xfId="0" applyNumberFormat="1" applyFont="1" applyFill="1" applyBorder="1" applyAlignment="1">
      <alignment horizontal="center" vertical="center" wrapText="1"/>
    </xf>
    <xf numFmtId="185" fontId="17" fillId="0" borderId="4" xfId="0" applyNumberFormat="1" applyFont="1" applyFill="1" applyBorder="1" applyAlignment="1">
      <alignment vertical="center" wrapText="1"/>
    </xf>
    <xf numFmtId="185" fontId="17" fillId="0" borderId="21" xfId="0" applyNumberFormat="1" applyFont="1" applyFill="1" applyBorder="1" applyAlignment="1">
      <alignment vertical="center" wrapText="1"/>
    </xf>
    <xf numFmtId="0" fontId="14" fillId="0" borderId="5" xfId="0" applyNumberFormat="1" applyFont="1" applyFill="1" applyBorder="1" applyAlignment="1">
      <alignment horizontal="center" vertical="center" wrapText="1"/>
    </xf>
    <xf numFmtId="0" fontId="17" fillId="0" borderId="5" xfId="0" applyFont="1" applyFill="1" applyBorder="1" applyAlignment="1">
      <alignment horizontal="center" vertical="center" shrinkToFit="1"/>
    </xf>
    <xf numFmtId="187" fontId="17" fillId="0" borderId="5" xfId="0" applyNumberFormat="1" applyFont="1" applyFill="1" applyBorder="1" applyAlignment="1">
      <alignment horizontal="center" vertical="center" wrapText="1"/>
    </xf>
    <xf numFmtId="187" fontId="17" fillId="0" borderId="5" xfId="0" applyNumberFormat="1" applyFont="1" applyFill="1" applyBorder="1" applyAlignment="1">
      <alignment vertical="center" wrapText="1"/>
    </xf>
    <xf numFmtId="38" fontId="12" fillId="0" borderId="17" xfId="2" applyFont="1" applyBorder="1" applyAlignment="1">
      <alignment vertical="center" shrinkToFit="1"/>
    </xf>
    <xf numFmtId="38" fontId="12" fillId="0" borderId="5" xfId="2" applyFont="1" applyBorder="1" applyAlignment="1">
      <alignment vertical="center" shrinkToFit="1"/>
    </xf>
    <xf numFmtId="38" fontId="12" fillId="0" borderId="18" xfId="2" applyFont="1" applyBorder="1" applyAlignment="1">
      <alignment vertical="center" shrinkToFit="1"/>
    </xf>
    <xf numFmtId="38" fontId="12" fillId="0" borderId="20" xfId="2" applyFont="1" applyBorder="1" applyAlignment="1">
      <alignment vertical="center" shrinkToFit="1"/>
    </xf>
    <xf numFmtId="38" fontId="12" fillId="0" borderId="6" xfId="2" applyFont="1" applyBorder="1" applyAlignment="1">
      <alignment vertical="center" shrinkToFit="1"/>
    </xf>
    <xf numFmtId="0" fontId="12" fillId="0" borderId="25" xfId="0" applyFont="1" applyFill="1" applyBorder="1" applyAlignment="1">
      <alignment horizontal="center" vertical="center"/>
    </xf>
    <xf numFmtId="0" fontId="12" fillId="0" borderId="5" xfId="0" applyFont="1" applyFill="1" applyBorder="1" applyAlignment="1">
      <alignment vertical="center" wrapText="1"/>
    </xf>
    <xf numFmtId="0" fontId="12" fillId="0" borderId="8" xfId="0" applyFont="1" applyFill="1" applyBorder="1" applyAlignment="1">
      <alignment horizontal="left" vertical="center" wrapText="1"/>
    </xf>
    <xf numFmtId="0" fontId="7" fillId="0" borderId="0" xfId="0" applyFont="1" applyAlignment="1">
      <alignment horizontal="center"/>
    </xf>
    <xf numFmtId="0" fontId="23" fillId="0" borderId="5" xfId="0" applyNumberFormat="1" applyFont="1" applyFill="1" applyBorder="1" applyAlignment="1">
      <alignment horizontal="left" vertical="center" wrapText="1"/>
    </xf>
    <xf numFmtId="38" fontId="23" fillId="0" borderId="5" xfId="2" applyFont="1" applyFill="1" applyBorder="1" applyAlignment="1">
      <alignment vertical="center" shrinkToFit="1"/>
    </xf>
    <xf numFmtId="0" fontId="23" fillId="0" borderId="5" xfId="0" applyFont="1" applyFill="1" applyBorder="1" applyAlignment="1">
      <alignment vertical="center" wrapText="1"/>
    </xf>
    <xf numFmtId="0" fontId="23" fillId="0" borderId="5" xfId="0" applyNumberFormat="1" applyFont="1" applyFill="1" applyBorder="1" applyAlignment="1">
      <alignment horizontal="center" vertical="center" wrapText="1"/>
    </xf>
    <xf numFmtId="0" fontId="23" fillId="0" borderId="5" xfId="0" applyNumberFormat="1" applyFont="1" applyFill="1" applyBorder="1" applyAlignment="1">
      <alignment vertical="center" wrapText="1"/>
    </xf>
    <xf numFmtId="0" fontId="23" fillId="0" borderId="5" xfId="0" applyFont="1" applyFill="1" applyBorder="1" applyAlignment="1">
      <alignment vertical="center"/>
    </xf>
    <xf numFmtId="0" fontId="23" fillId="0" borderId="5" xfId="0" applyFont="1" applyFill="1" applyBorder="1" applyAlignment="1">
      <alignment horizontal="center" vertical="center"/>
    </xf>
    <xf numFmtId="0" fontId="23" fillId="0" borderId="8" xfId="0" applyNumberFormat="1" applyFont="1" applyFill="1" applyBorder="1" applyAlignment="1">
      <alignment horizontal="center" vertical="center" wrapText="1"/>
    </xf>
    <xf numFmtId="38" fontId="12" fillId="2" borderId="20" xfId="2" applyFont="1" applyFill="1" applyBorder="1" applyAlignment="1">
      <alignment vertical="center" shrinkToFit="1"/>
    </xf>
    <xf numFmtId="38" fontId="12" fillId="2" borderId="12" xfId="2" applyFont="1" applyFill="1" applyBorder="1" applyAlignment="1">
      <alignment vertical="center" shrinkToFit="1"/>
    </xf>
    <xf numFmtId="0" fontId="7" fillId="0" borderId="3" xfId="0" applyFont="1" applyFill="1" applyBorder="1" applyAlignment="1">
      <alignment vertical="center" wrapText="1"/>
    </xf>
    <xf numFmtId="0" fontId="7" fillId="0" borderId="3" xfId="0" applyFont="1" applyFill="1" applyBorder="1" applyAlignment="1">
      <alignment horizontal="center" vertical="center" wrapText="1"/>
    </xf>
    <xf numFmtId="183" fontId="17" fillId="2" borderId="5" xfId="0" applyNumberFormat="1" applyFont="1" applyFill="1" applyBorder="1" applyAlignment="1">
      <alignment horizontal="left" vertical="center" shrinkToFit="1"/>
    </xf>
    <xf numFmtId="183" fontId="17" fillId="2" borderId="5" xfId="0" applyNumberFormat="1" applyFont="1" applyFill="1" applyBorder="1" applyAlignment="1">
      <alignment horizontal="center" vertical="center" wrapText="1"/>
    </xf>
    <xf numFmtId="183" fontId="17" fillId="2" borderId="5" xfId="0" applyNumberFormat="1" applyFont="1" applyFill="1" applyBorder="1" applyAlignment="1">
      <alignment vertical="center" wrapText="1"/>
    </xf>
    <xf numFmtId="0" fontId="17" fillId="2" borderId="5" xfId="0" applyNumberFormat="1" applyFont="1" applyFill="1" applyBorder="1" applyAlignment="1">
      <alignment horizontal="left" vertical="center" wrapText="1"/>
    </xf>
    <xf numFmtId="0" fontId="14" fillId="2" borderId="5" xfId="0" applyNumberFormat="1" applyFont="1" applyFill="1" applyBorder="1" applyAlignment="1">
      <alignment vertical="center" wrapText="1"/>
    </xf>
    <xf numFmtId="0" fontId="12" fillId="2" borderId="8" xfId="0" applyNumberFormat="1" applyFont="1" applyFill="1" applyBorder="1" applyAlignment="1">
      <alignment horizontal="center" vertical="center" wrapText="1"/>
    </xf>
    <xf numFmtId="0" fontId="12" fillId="2" borderId="8" xfId="0" applyFont="1" applyFill="1" applyBorder="1" applyAlignment="1">
      <alignment horizontal="center" vertical="center" wrapText="1"/>
    </xf>
    <xf numFmtId="183" fontId="17" fillId="2" borderId="5" xfId="0" applyNumberFormat="1" applyFont="1" applyFill="1" applyBorder="1" applyAlignment="1">
      <alignment horizontal="left" vertical="center" wrapText="1" shrinkToFit="1"/>
    </xf>
    <xf numFmtId="0" fontId="12" fillId="2" borderId="5" xfId="0" applyFont="1" applyFill="1" applyBorder="1" applyAlignment="1">
      <alignment horizontal="left" vertical="center" wrapText="1"/>
    </xf>
    <xf numFmtId="0" fontId="17" fillId="2" borderId="11" xfId="0" applyFont="1" applyFill="1" applyBorder="1" applyAlignment="1">
      <alignment horizontal="center" vertical="center"/>
    </xf>
    <xf numFmtId="177" fontId="12" fillId="0" borderId="34" xfId="0" applyNumberFormat="1" applyFont="1" applyBorder="1" applyAlignment="1">
      <alignment horizontal="center" vertical="center"/>
    </xf>
    <xf numFmtId="177" fontId="12" fillId="0" borderId="21" xfId="0" applyNumberFormat="1" applyFont="1" applyBorder="1" applyAlignment="1">
      <alignment horizontal="center" vertical="center"/>
    </xf>
    <xf numFmtId="177" fontId="12" fillId="0" borderId="35" xfId="0" applyNumberFormat="1" applyFont="1" applyBorder="1" applyAlignment="1">
      <alignment horizontal="center" vertical="center"/>
    </xf>
    <xf numFmtId="177" fontId="12" fillId="0" borderId="10" xfId="0" applyNumberFormat="1" applyFont="1" applyBorder="1" applyAlignment="1">
      <alignment horizontal="center" vertical="center"/>
    </xf>
    <xf numFmtId="0" fontId="7" fillId="0" borderId="23" xfId="0" applyFont="1" applyFill="1" applyBorder="1" applyAlignment="1">
      <alignment horizontal="center" vertical="center" wrapText="1"/>
    </xf>
    <xf numFmtId="0" fontId="7" fillId="0" borderId="1" xfId="0" applyFont="1" applyBorder="1" applyAlignment="1">
      <alignment horizontal="right"/>
    </xf>
    <xf numFmtId="0" fontId="7" fillId="0" borderId="23"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3" xfId="0" applyFont="1" applyFill="1" applyBorder="1" applyAlignment="1">
      <alignment horizontal="center" vertical="center" wrapText="1"/>
    </xf>
    <xf numFmtId="178" fontId="14" fillId="0" borderId="5" xfId="0" applyNumberFormat="1" applyFont="1" applyFill="1" applyBorder="1" applyAlignment="1">
      <alignment horizontal="left" vertical="center" wrapText="1" shrinkToFit="1"/>
    </xf>
    <xf numFmtId="3" fontId="14" fillId="0" borderId="5" xfId="0" applyNumberFormat="1" applyFont="1" applyFill="1" applyBorder="1" applyAlignment="1">
      <alignment horizontal="center" vertical="center" wrapText="1"/>
    </xf>
    <xf numFmtId="0" fontId="14" fillId="0" borderId="8" xfId="0" applyFont="1" applyFill="1" applyBorder="1" applyAlignment="1">
      <alignment horizontal="left" vertical="center" wrapText="1"/>
    </xf>
    <xf numFmtId="0" fontId="0" fillId="0" borderId="8" xfId="0" applyFont="1" applyFill="1" applyBorder="1" applyAlignment="1">
      <alignment vertical="center" wrapText="1"/>
    </xf>
    <xf numFmtId="0" fontId="0" fillId="0" borderId="23" xfId="0" applyFont="1" applyFill="1" applyBorder="1" applyAlignment="1">
      <alignment vertical="center" wrapText="1"/>
    </xf>
    <xf numFmtId="0" fontId="0" fillId="0" borderId="23" xfId="0" applyFont="1" applyFill="1" applyBorder="1" applyAlignment="1">
      <alignment horizontal="center" vertical="center" wrapText="1"/>
    </xf>
    <xf numFmtId="0" fontId="14" fillId="0" borderId="22" xfId="0" applyFont="1" applyFill="1" applyBorder="1" applyAlignment="1">
      <alignment vertical="center" wrapText="1"/>
    </xf>
    <xf numFmtId="0" fontId="14" fillId="0" borderId="5" xfId="0" applyFont="1" applyFill="1" applyBorder="1" applyAlignment="1">
      <alignment horizontal="center" vertical="center"/>
    </xf>
    <xf numFmtId="0" fontId="14" fillId="0" borderId="25" xfId="0" applyFont="1" applyFill="1" applyBorder="1" applyAlignment="1">
      <alignment horizontal="center" vertical="center"/>
    </xf>
    <xf numFmtId="178" fontId="14" fillId="0" borderId="5" xfId="0" applyNumberFormat="1" applyFont="1" applyFill="1" applyBorder="1" applyAlignment="1">
      <alignment horizontal="left" vertical="center" shrinkToFit="1"/>
    </xf>
    <xf numFmtId="178" fontId="14" fillId="0" borderId="5" xfId="0" applyNumberFormat="1" applyFont="1" applyFill="1" applyBorder="1" applyAlignment="1">
      <alignment horizontal="left" vertical="center" wrapText="1"/>
    </xf>
    <xf numFmtId="0" fontId="14" fillId="2" borderId="5" xfId="0" applyNumberFormat="1"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5" xfId="0" applyFont="1" applyFill="1" applyBorder="1" applyAlignment="1">
      <alignment horizontal="center" vertical="center"/>
    </xf>
    <xf numFmtId="0" fontId="14" fillId="2" borderId="25" xfId="0" applyFont="1" applyFill="1" applyBorder="1" applyAlignment="1">
      <alignment horizontal="center" vertical="center"/>
    </xf>
    <xf numFmtId="0" fontId="0" fillId="0" borderId="3" xfId="0" applyFont="1" applyFill="1" applyBorder="1" applyAlignment="1">
      <alignment vertical="center" wrapText="1"/>
    </xf>
    <xf numFmtId="0" fontId="0" fillId="0" borderId="3" xfId="0" applyFont="1" applyFill="1" applyBorder="1" applyAlignment="1">
      <alignment horizontal="center" vertical="center" wrapText="1"/>
    </xf>
    <xf numFmtId="0" fontId="14" fillId="0" borderId="5" xfId="0" applyFont="1" applyFill="1" applyBorder="1" applyAlignment="1">
      <alignment vertical="center" wrapText="1"/>
    </xf>
    <xf numFmtId="0" fontId="14" fillId="0" borderId="5" xfId="0" applyNumberFormat="1" applyFont="1" applyFill="1" applyBorder="1" applyAlignment="1">
      <alignment horizontal="center" vertical="center"/>
    </xf>
    <xf numFmtId="0" fontId="24" fillId="0" borderId="5" xfId="0" applyNumberFormat="1" applyFont="1" applyFill="1" applyBorder="1" applyAlignment="1">
      <alignment horizontal="center" vertical="center" wrapText="1"/>
    </xf>
    <xf numFmtId="0" fontId="24" fillId="0" borderId="5" xfId="0" applyNumberFormat="1" applyFont="1" applyFill="1" applyBorder="1" applyAlignment="1">
      <alignment horizontal="left" vertical="center" wrapText="1"/>
    </xf>
    <xf numFmtId="3" fontId="24" fillId="0" borderId="5" xfId="0" applyNumberFormat="1" applyFont="1" applyFill="1" applyBorder="1" applyAlignment="1">
      <alignment horizontal="center" vertical="center" wrapText="1"/>
    </xf>
    <xf numFmtId="3" fontId="24" fillId="0" borderId="5" xfId="0" applyNumberFormat="1" applyFont="1" applyFill="1" applyBorder="1" applyAlignment="1">
      <alignment vertical="center" wrapText="1"/>
    </xf>
    <xf numFmtId="0" fontId="24" fillId="0" borderId="5" xfId="0" applyNumberFormat="1" applyFont="1" applyFill="1" applyBorder="1" applyAlignment="1">
      <alignment vertical="center" wrapText="1"/>
    </xf>
    <xf numFmtId="0" fontId="25" fillId="0" borderId="8" xfId="0" applyNumberFormat="1" applyFont="1" applyFill="1" applyBorder="1" applyAlignment="1">
      <alignment horizontal="center" vertical="center" wrapText="1"/>
    </xf>
    <xf numFmtId="0" fontId="25" fillId="0" borderId="8" xfId="0" applyFont="1" applyFill="1" applyBorder="1" applyAlignment="1">
      <alignment horizontal="center" vertical="center" wrapText="1"/>
    </xf>
    <xf numFmtId="0" fontId="26" fillId="0" borderId="8" xfId="0" applyFont="1" applyFill="1" applyBorder="1" applyAlignment="1">
      <alignment vertical="center" wrapText="1"/>
    </xf>
    <xf numFmtId="0" fontId="26" fillId="0" borderId="23" xfId="0" applyFont="1" applyFill="1" applyBorder="1" applyAlignment="1">
      <alignment vertical="center" wrapText="1"/>
    </xf>
    <xf numFmtId="0" fontId="26" fillId="0" borderId="23" xfId="0" applyFont="1" applyFill="1" applyBorder="1" applyAlignment="1">
      <alignment horizontal="center" vertical="center" wrapText="1"/>
    </xf>
    <xf numFmtId="181" fontId="27" fillId="0" borderId="9" xfId="0" applyNumberFormat="1" applyFont="1" applyFill="1" applyBorder="1" applyAlignment="1" applyProtection="1">
      <alignment vertical="center" wrapText="1"/>
      <protection locked="0"/>
    </xf>
    <xf numFmtId="177" fontId="27" fillId="0" borderId="3" xfId="0" applyNumberFormat="1" applyFont="1" applyFill="1" applyBorder="1" applyAlignment="1" applyProtection="1">
      <alignment vertical="center" wrapText="1"/>
      <protection locked="0"/>
    </xf>
    <xf numFmtId="0" fontId="25" fillId="0" borderId="22" xfId="0" applyFont="1" applyFill="1" applyBorder="1" applyAlignment="1">
      <alignment vertical="center" wrapText="1"/>
    </xf>
    <xf numFmtId="0" fontId="25" fillId="0" borderId="5" xfId="0" applyFont="1" applyFill="1" applyBorder="1" applyAlignment="1">
      <alignment horizontal="center" vertical="center" wrapText="1"/>
    </xf>
    <xf numFmtId="0" fontId="24" fillId="0" borderId="5" xfId="0" applyFont="1" applyFill="1" applyBorder="1" applyAlignment="1">
      <alignment horizontal="center" vertical="center"/>
    </xf>
    <xf numFmtId="0" fontId="24" fillId="0" borderId="25" xfId="0" applyFont="1" applyFill="1" applyBorder="1" applyAlignment="1">
      <alignment horizontal="center" vertical="center"/>
    </xf>
    <xf numFmtId="178" fontId="24" fillId="0" borderId="5" xfId="0" applyNumberFormat="1" applyFont="1" applyFill="1" applyBorder="1" applyAlignment="1">
      <alignment horizontal="left" vertical="center" wrapText="1"/>
    </xf>
    <xf numFmtId="0" fontId="24" fillId="0" borderId="5" xfId="0" applyFont="1" applyFill="1" applyBorder="1" applyAlignment="1">
      <alignment horizontal="center" vertical="center" wrapText="1"/>
    </xf>
    <xf numFmtId="178" fontId="24" fillId="0" borderId="5" xfId="0" applyNumberFormat="1" applyFont="1" applyFill="1" applyBorder="1" applyAlignment="1">
      <alignment horizontal="left" vertical="center" wrapText="1" shrinkToFit="1"/>
    </xf>
    <xf numFmtId="0" fontId="24" fillId="0" borderId="8" xfId="0" applyFont="1" applyFill="1" applyBorder="1" applyAlignment="1">
      <alignment horizontal="left" vertical="center" wrapText="1"/>
    </xf>
    <xf numFmtId="3" fontId="23" fillId="2" borderId="5" xfId="0" applyNumberFormat="1" applyFont="1" applyFill="1" applyBorder="1" applyAlignment="1">
      <alignment horizontal="center" vertical="center" wrapText="1"/>
    </xf>
    <xf numFmtId="3" fontId="23" fillId="2" borderId="5" xfId="0" applyNumberFormat="1" applyFont="1" applyFill="1" applyBorder="1" applyAlignment="1">
      <alignment vertical="center" wrapText="1"/>
    </xf>
    <xf numFmtId="0" fontId="7" fillId="0" borderId="22" xfId="0" applyFont="1" applyFill="1" applyBorder="1" applyAlignment="1">
      <alignment vertical="center" wrapText="1"/>
    </xf>
    <xf numFmtId="183" fontId="17" fillId="2" borderId="5" xfId="0" applyNumberFormat="1" applyFont="1" applyFill="1" applyBorder="1" applyAlignment="1">
      <alignment horizontal="left" vertical="center" wrapText="1"/>
    </xf>
    <xf numFmtId="0" fontId="7" fillId="0" borderId="23" xfId="0" applyFont="1" applyFill="1" applyBorder="1" applyAlignment="1">
      <alignment horizontal="center" vertical="center" wrapText="1"/>
    </xf>
    <xf numFmtId="0" fontId="7" fillId="6" borderId="0" xfId="0" applyFont="1" applyFill="1"/>
    <xf numFmtId="0" fontId="29" fillId="0" borderId="0" xfId="0" applyFont="1"/>
    <xf numFmtId="180" fontId="17" fillId="0" borderId="5" xfId="0" applyNumberFormat="1" applyFont="1" applyFill="1" applyBorder="1" applyAlignment="1">
      <alignment horizontal="left" vertical="center" wrapText="1"/>
    </xf>
    <xf numFmtId="180" fontId="17" fillId="0" borderId="5" xfId="0" applyNumberFormat="1" applyFont="1" applyFill="1" applyBorder="1" applyAlignment="1">
      <alignment horizontal="left" vertical="center" wrapText="1" shrinkToFit="1"/>
    </xf>
    <xf numFmtId="188" fontId="24" fillId="0" borderId="5" xfId="0" applyNumberFormat="1" applyFont="1" applyFill="1" applyBorder="1" applyAlignment="1">
      <alignment horizontal="center" vertical="center" wrapText="1"/>
    </xf>
    <xf numFmtId="188" fontId="24" fillId="0" borderId="5" xfId="0" applyNumberFormat="1" applyFont="1" applyFill="1" applyBorder="1" applyAlignment="1">
      <alignment vertical="center" wrapText="1"/>
    </xf>
    <xf numFmtId="188" fontId="24" fillId="0" borderId="5" xfId="0" applyNumberFormat="1" applyFont="1" applyFill="1" applyBorder="1" applyAlignment="1">
      <alignment horizontal="left" vertical="center" wrapText="1" shrinkToFit="1"/>
    </xf>
    <xf numFmtId="0" fontId="24" fillId="0" borderId="9" xfId="0" applyNumberFormat="1" applyFont="1" applyFill="1" applyBorder="1" applyAlignment="1">
      <alignment vertical="center" wrapText="1"/>
    </xf>
    <xf numFmtId="185" fontId="17" fillId="0" borderId="5" xfId="0" quotePrefix="1" applyNumberFormat="1" applyFont="1" applyFill="1" applyBorder="1" applyAlignment="1">
      <alignment horizontal="left" vertical="center" wrapText="1" shrinkToFit="1"/>
    </xf>
    <xf numFmtId="185" fontId="17" fillId="2" borderId="5" xfId="0" applyNumberFormat="1" applyFont="1" applyFill="1" applyBorder="1" applyAlignment="1">
      <alignment horizontal="left" vertical="center" wrapText="1" shrinkToFit="1"/>
    </xf>
    <xf numFmtId="3" fontId="12" fillId="2" borderId="5" xfId="0" applyNumberFormat="1" applyFont="1" applyFill="1" applyBorder="1" applyAlignment="1">
      <alignment vertical="center" wrapText="1"/>
    </xf>
    <xf numFmtId="0" fontId="31" fillId="0" borderId="5" xfId="7" applyFont="1" applyBorder="1" applyAlignment="1">
      <alignment horizontal="left" vertical="center" wrapText="1"/>
    </xf>
    <xf numFmtId="0" fontId="0" fillId="0" borderId="1" xfId="0" applyBorder="1" applyAlignment="1"/>
    <xf numFmtId="180" fontId="7" fillId="0" borderId="0" xfId="0" applyNumberFormat="1" applyFont="1"/>
    <xf numFmtId="0" fontId="7" fillId="0" borderId="23" xfId="0" applyFont="1" applyFill="1" applyBorder="1" applyAlignment="1">
      <alignment horizontal="center" vertical="center" wrapText="1"/>
    </xf>
    <xf numFmtId="183" fontId="24" fillId="0" borderId="5" xfId="0" applyNumberFormat="1" applyFont="1" applyFill="1" applyBorder="1" applyAlignment="1">
      <alignment horizontal="left" vertical="center" wrapText="1" shrinkToFit="1"/>
    </xf>
    <xf numFmtId="183" fontId="24" fillId="0" borderId="5" xfId="0" applyNumberFormat="1" applyFont="1" applyFill="1" applyBorder="1" applyAlignment="1">
      <alignment horizontal="center" vertical="center" wrapText="1"/>
    </xf>
    <xf numFmtId="0" fontId="25" fillId="0" borderId="5" xfId="0" applyNumberFormat="1" applyFont="1" applyFill="1" applyBorder="1" applyAlignment="1">
      <alignment horizontal="center" vertical="center" wrapText="1"/>
    </xf>
    <xf numFmtId="0" fontId="7" fillId="3" borderId="8" xfId="0" applyFont="1" applyFill="1" applyBorder="1" applyAlignment="1">
      <alignment vertical="center" wrapText="1"/>
    </xf>
    <xf numFmtId="0" fontId="7" fillId="3" borderId="23" xfId="0" applyFont="1" applyFill="1" applyBorder="1" applyAlignment="1">
      <alignment vertical="center" wrapText="1"/>
    </xf>
    <xf numFmtId="0" fontId="7" fillId="3" borderId="23" xfId="0" applyFont="1" applyFill="1" applyBorder="1" applyAlignment="1">
      <alignment horizontal="center" vertical="center" wrapText="1"/>
    </xf>
    <xf numFmtId="177" fontId="0" fillId="3" borderId="3" xfId="0" applyNumberFormat="1" applyFont="1" applyFill="1" applyBorder="1" applyAlignment="1" applyProtection="1">
      <alignment vertical="center" wrapText="1"/>
      <protection locked="0"/>
    </xf>
    <xf numFmtId="181" fontId="0" fillId="3" borderId="9" xfId="0" applyNumberFormat="1" applyFont="1" applyFill="1" applyBorder="1" applyAlignment="1" applyProtection="1">
      <alignment vertical="center" wrapText="1"/>
      <protection locked="0"/>
    </xf>
    <xf numFmtId="0" fontId="12" fillId="3" borderId="22" xfId="0" applyFont="1" applyFill="1" applyBorder="1" applyAlignment="1">
      <alignment vertical="center" wrapText="1"/>
    </xf>
    <xf numFmtId="0" fontId="12" fillId="3"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5" xfId="0" applyFont="1" applyFill="1" applyBorder="1" applyAlignment="1">
      <alignment horizontal="left" vertical="center" wrapText="1"/>
    </xf>
    <xf numFmtId="0" fontId="20" fillId="0" borderId="5" xfId="0" applyFont="1" applyFill="1" applyBorder="1" applyAlignment="1">
      <alignment horizontal="center" vertical="center"/>
    </xf>
    <xf numFmtId="0" fontId="17" fillId="0" borderId="5" xfId="0" quotePrefix="1" applyNumberFormat="1" applyFont="1" applyFill="1" applyBorder="1" applyAlignment="1">
      <alignment horizontal="left" vertical="center" wrapText="1"/>
    </xf>
    <xf numFmtId="0" fontId="12" fillId="4" borderId="3" xfId="0" applyNumberFormat="1" applyFont="1" applyFill="1" applyBorder="1" applyAlignment="1">
      <alignment horizontal="left" vertical="center" wrapText="1"/>
    </xf>
    <xf numFmtId="0" fontId="7" fillId="0" borderId="23" xfId="0" applyFont="1" applyFill="1" applyBorder="1" applyAlignment="1">
      <alignment horizontal="center" vertical="center" wrapText="1"/>
    </xf>
    <xf numFmtId="0" fontId="17" fillId="0" borderId="20" xfId="0" applyNumberFormat="1" applyFont="1" applyFill="1" applyBorder="1" applyAlignment="1">
      <alignment horizontal="center" vertical="center" wrapText="1"/>
    </xf>
    <xf numFmtId="0" fontId="17" fillId="0" borderId="5" xfId="0" applyNumberFormat="1" applyFont="1" applyFill="1" applyBorder="1" applyAlignment="1">
      <alignment horizontal="center" vertical="center" shrinkToFit="1"/>
    </xf>
    <xf numFmtId="0" fontId="7" fillId="5" borderId="4" xfId="0" applyFont="1" applyFill="1" applyBorder="1" applyAlignment="1">
      <alignment horizontal="center" vertical="center" wrapText="1"/>
    </xf>
    <xf numFmtId="0" fontId="7" fillId="5" borderId="27" xfId="0" applyFont="1" applyFill="1" applyBorder="1" applyAlignment="1">
      <alignment horizontal="center" vertical="center" wrapText="1"/>
    </xf>
    <xf numFmtId="0" fontId="7" fillId="8" borderId="0" xfId="0" applyFont="1" applyFill="1"/>
    <xf numFmtId="0" fontId="7" fillId="0" borderId="0" xfId="0" applyFont="1" applyBorder="1" applyAlignment="1">
      <alignment horizontal="center"/>
    </xf>
    <xf numFmtId="177" fontId="0" fillId="0" borderId="3" xfId="0" applyNumberFormat="1" applyFont="1" applyFill="1" applyBorder="1" applyAlignment="1" applyProtection="1">
      <alignment horizontal="center" vertical="center" wrapText="1"/>
      <protection locked="0"/>
    </xf>
    <xf numFmtId="177" fontId="27" fillId="0" borderId="3" xfId="0" applyNumberFormat="1" applyFont="1" applyFill="1" applyBorder="1" applyAlignment="1" applyProtection="1">
      <alignment horizontal="center" vertical="center" wrapText="1"/>
      <protection locked="0"/>
    </xf>
    <xf numFmtId="177" fontId="0" fillId="0" borderId="3" xfId="0" applyNumberFormat="1" applyFont="1" applyFill="1" applyBorder="1" applyAlignment="1" applyProtection="1">
      <alignment horizontal="center" vertical="center" shrinkToFit="1"/>
      <protection locked="0"/>
    </xf>
    <xf numFmtId="177" fontId="0" fillId="3" borderId="3" xfId="0" applyNumberFormat="1" applyFont="1" applyFill="1" applyBorder="1" applyAlignment="1" applyProtection="1">
      <alignment horizontal="center" vertical="center" wrapText="1"/>
      <protection locked="0"/>
    </xf>
    <xf numFmtId="178" fontId="17" fillId="4" borderId="3" xfId="0" applyNumberFormat="1" applyFont="1" applyFill="1" applyBorder="1" applyAlignment="1">
      <alignment horizontal="center" vertical="center" shrinkToFit="1"/>
    </xf>
    <xf numFmtId="177" fontId="0" fillId="2" borderId="3" xfId="0" applyNumberFormat="1" applyFont="1" applyFill="1" applyBorder="1" applyAlignment="1" applyProtection="1">
      <alignment horizontal="center" vertical="center" wrapText="1"/>
      <protection locked="0"/>
    </xf>
    <xf numFmtId="180" fontId="17" fillId="4" borderId="3" xfId="0" applyNumberFormat="1" applyFont="1" applyFill="1" applyBorder="1" applyAlignment="1">
      <alignment horizontal="center" vertical="center" shrinkToFit="1"/>
    </xf>
    <xf numFmtId="38" fontId="17" fillId="4" borderId="3" xfId="2" applyFont="1" applyFill="1" applyBorder="1" applyAlignment="1">
      <alignment horizontal="center" vertical="center" shrinkToFit="1"/>
    </xf>
    <xf numFmtId="182" fontId="17" fillId="4" borderId="3" xfId="0" applyNumberFormat="1" applyFont="1" applyFill="1" applyBorder="1" applyAlignment="1">
      <alignment horizontal="center" vertical="center" shrinkToFit="1"/>
    </xf>
    <xf numFmtId="178" fontId="17" fillId="2" borderId="5" xfId="0" applyNumberFormat="1" applyFont="1" applyFill="1" applyBorder="1" applyAlignment="1">
      <alignment horizontal="left" vertical="center" wrapText="1" shrinkToFit="1"/>
    </xf>
    <xf numFmtId="179" fontId="23" fillId="0" borderId="70" xfId="0" applyNumberFormat="1" applyFont="1" applyFill="1" applyBorder="1" applyAlignment="1">
      <alignment horizontal="center" vertical="center"/>
    </xf>
    <xf numFmtId="179" fontId="7" fillId="4" borderId="2" xfId="0" applyNumberFormat="1" applyFont="1" applyFill="1" applyBorder="1" applyAlignment="1">
      <alignment horizontal="center" vertical="center"/>
    </xf>
    <xf numFmtId="179" fontId="23" fillId="4" borderId="2" xfId="0" applyNumberFormat="1" applyFont="1" applyFill="1" applyBorder="1" applyAlignment="1">
      <alignment horizontal="center" vertical="center"/>
    </xf>
    <xf numFmtId="179" fontId="23" fillId="2" borderId="70" xfId="0" applyNumberFormat="1" applyFont="1" applyFill="1" applyBorder="1" applyAlignment="1">
      <alignment horizontal="center" vertical="center"/>
    </xf>
    <xf numFmtId="179" fontId="23" fillId="7" borderId="2" xfId="0" applyNumberFormat="1" applyFont="1" applyFill="1" applyBorder="1" applyAlignment="1">
      <alignment horizontal="center" vertical="center"/>
    </xf>
    <xf numFmtId="179" fontId="23" fillId="3" borderId="2" xfId="0" applyNumberFormat="1" applyFont="1" applyFill="1" applyBorder="1" applyAlignment="1">
      <alignment horizontal="center" vertical="center"/>
    </xf>
    <xf numFmtId="179" fontId="23" fillId="0" borderId="74" xfId="0" applyNumberFormat="1" applyFont="1" applyFill="1" applyBorder="1" applyAlignment="1">
      <alignment horizontal="center" vertical="center"/>
    </xf>
    <xf numFmtId="38" fontId="23" fillId="0" borderId="5" xfId="2" applyFont="1" applyFill="1" applyBorder="1" applyAlignment="1">
      <alignment horizontal="right" vertical="center" shrinkToFit="1"/>
    </xf>
    <xf numFmtId="182" fontId="23" fillId="0" borderId="5" xfId="0" applyNumberFormat="1" applyFont="1" applyFill="1" applyBorder="1" applyAlignment="1">
      <alignment horizontal="right" vertical="center" shrinkToFit="1"/>
    </xf>
    <xf numFmtId="180" fontId="23" fillId="0" borderId="5" xfId="0" applyNumberFormat="1" applyFont="1" applyFill="1" applyBorder="1" applyAlignment="1">
      <alignment horizontal="right" vertical="center" shrinkToFit="1"/>
    </xf>
    <xf numFmtId="0" fontId="7" fillId="4" borderId="3" xfId="0" applyNumberFormat="1" applyFont="1" applyFill="1" applyBorder="1" applyAlignment="1">
      <alignment vertical="center" wrapText="1"/>
    </xf>
    <xf numFmtId="0" fontId="32" fillId="0" borderId="5" xfId="0" applyNumberFormat="1" applyFont="1" applyFill="1" applyBorder="1" applyAlignment="1">
      <alignment horizontal="center" vertical="center" wrapText="1"/>
    </xf>
    <xf numFmtId="38" fontId="32" fillId="0" borderId="5" xfId="2" applyFont="1" applyFill="1" applyBorder="1" applyAlignment="1">
      <alignment horizontal="right" vertical="center" shrinkToFit="1"/>
    </xf>
    <xf numFmtId="182" fontId="32" fillId="0" borderId="5" xfId="0" applyNumberFormat="1" applyFont="1" applyFill="1" applyBorder="1" applyAlignment="1">
      <alignment horizontal="right" vertical="center" shrinkToFit="1"/>
    </xf>
    <xf numFmtId="180" fontId="32" fillId="0" borderId="5" xfId="0" applyNumberFormat="1" applyFont="1" applyFill="1" applyBorder="1" applyAlignment="1">
      <alignment horizontal="right" vertical="center" shrinkToFit="1"/>
    </xf>
    <xf numFmtId="178" fontId="7" fillId="4" borderId="3" xfId="0" applyNumberFormat="1" applyFont="1" applyFill="1" applyBorder="1" applyAlignment="1">
      <alignment vertical="center" shrinkToFit="1"/>
    </xf>
    <xf numFmtId="180" fontId="23" fillId="0" borderId="8" xfId="0" applyNumberFormat="1" applyFont="1" applyFill="1" applyBorder="1" applyAlignment="1">
      <alignment horizontal="right" vertical="center" shrinkToFit="1"/>
    </xf>
    <xf numFmtId="182" fontId="23" fillId="0" borderId="5" xfId="2" applyNumberFormat="1" applyFont="1" applyFill="1" applyBorder="1" applyAlignment="1">
      <alignment horizontal="right" vertical="center" shrinkToFit="1"/>
    </xf>
    <xf numFmtId="180" fontId="23" fillId="0" borderId="5" xfId="2" applyNumberFormat="1" applyFont="1" applyFill="1" applyBorder="1" applyAlignment="1">
      <alignment horizontal="right" vertical="center" shrinkToFit="1"/>
    </xf>
    <xf numFmtId="0" fontId="23" fillId="4" borderId="3" xfId="0" applyNumberFormat="1" applyFont="1" applyFill="1" applyBorder="1" applyAlignment="1">
      <alignment horizontal="left" vertical="center"/>
    </xf>
    <xf numFmtId="0" fontId="23" fillId="4" borderId="3" xfId="0" applyNumberFormat="1" applyFont="1" applyFill="1" applyBorder="1" applyAlignment="1">
      <alignment vertical="center" wrapText="1"/>
    </xf>
    <xf numFmtId="38" fontId="23" fillId="4" borderId="3" xfId="2" applyFont="1" applyFill="1" applyBorder="1" applyAlignment="1">
      <alignment horizontal="right" vertical="center" shrinkToFit="1"/>
    </xf>
    <xf numFmtId="182" fontId="23" fillId="4" borderId="3" xfId="0" applyNumberFormat="1" applyFont="1" applyFill="1" applyBorder="1" applyAlignment="1">
      <alignment horizontal="right" vertical="center" shrinkToFit="1"/>
    </xf>
    <xf numFmtId="180" fontId="23" fillId="4" borderId="3" xfId="0" applyNumberFormat="1" applyFont="1" applyFill="1" applyBorder="1" applyAlignment="1">
      <alignment horizontal="right" vertical="center" shrinkToFit="1"/>
    </xf>
    <xf numFmtId="0" fontId="23" fillId="0" borderId="5" xfId="0" applyFont="1" applyFill="1" applyBorder="1" applyAlignment="1">
      <alignment horizontal="left" vertical="center" wrapText="1"/>
    </xf>
    <xf numFmtId="0" fontId="23" fillId="0" borderId="5" xfId="0" applyFont="1" applyFill="1" applyBorder="1" applyAlignment="1">
      <alignment horizontal="left" vertical="center" wrapText="1" shrinkToFit="1"/>
    </xf>
    <xf numFmtId="38" fontId="23" fillId="0" borderId="8" xfId="2" applyFont="1" applyFill="1" applyBorder="1" applyAlignment="1">
      <alignment horizontal="right" vertical="center" shrinkToFit="1"/>
    </xf>
    <xf numFmtId="0" fontId="7" fillId="0" borderId="5" xfId="0" applyNumberFormat="1" applyFont="1" applyFill="1" applyBorder="1" applyAlignment="1">
      <alignment vertical="center" wrapText="1"/>
    </xf>
    <xf numFmtId="0" fontId="7" fillId="0" borderId="20" xfId="0" applyNumberFormat="1" applyFont="1" applyFill="1" applyBorder="1" applyAlignment="1">
      <alignment vertical="center" wrapText="1"/>
    </xf>
    <xf numFmtId="0" fontId="23" fillId="7" borderId="3" xfId="0" applyNumberFormat="1" applyFont="1" applyFill="1" applyBorder="1" applyAlignment="1">
      <alignment horizontal="left" vertical="center"/>
    </xf>
    <xf numFmtId="0" fontId="23" fillId="7" borderId="3" xfId="0" applyNumberFormat="1" applyFont="1" applyFill="1" applyBorder="1" applyAlignment="1">
      <alignment vertical="center" wrapText="1"/>
    </xf>
    <xf numFmtId="38" fontId="23" fillId="7" borderId="3" xfId="2" applyFont="1" applyFill="1" applyBorder="1" applyAlignment="1">
      <alignment horizontal="right" vertical="center" shrinkToFit="1"/>
    </xf>
    <xf numFmtId="182" fontId="23" fillId="7" borderId="3" xfId="0" applyNumberFormat="1" applyFont="1" applyFill="1" applyBorder="1" applyAlignment="1">
      <alignment horizontal="right" vertical="center" shrinkToFit="1"/>
    </xf>
    <xf numFmtId="180" fontId="23" fillId="7" borderId="3" xfId="0" applyNumberFormat="1" applyFont="1" applyFill="1" applyBorder="1" applyAlignment="1">
      <alignment horizontal="right" vertical="center" shrinkToFit="1"/>
    </xf>
    <xf numFmtId="182" fontId="23" fillId="0" borderId="0" xfId="0" applyNumberFormat="1" applyFont="1" applyFill="1" applyBorder="1" applyAlignment="1">
      <alignment horizontal="right" vertical="center" shrinkToFit="1"/>
    </xf>
    <xf numFmtId="180" fontId="23" fillId="0" borderId="4" xfId="0" applyNumberFormat="1" applyFont="1" applyFill="1" applyBorder="1" applyAlignment="1">
      <alignment horizontal="right" vertical="center" shrinkToFit="1"/>
    </xf>
    <xf numFmtId="182" fontId="23" fillId="0" borderId="3" xfId="0" applyNumberFormat="1" applyFont="1" applyFill="1" applyBorder="1" applyAlignment="1">
      <alignment horizontal="right" vertical="center" shrinkToFit="1"/>
    </xf>
    <xf numFmtId="0" fontId="0" fillId="0" borderId="5" xfId="0" applyNumberFormat="1" applyFont="1" applyFill="1" applyBorder="1" applyAlignment="1">
      <alignment horizontal="center" vertical="center" wrapText="1"/>
    </xf>
    <xf numFmtId="38" fontId="0" fillId="0" borderId="5" xfId="2" applyFont="1" applyFill="1" applyBorder="1" applyAlignment="1">
      <alignment horizontal="right" vertical="center" shrinkToFit="1"/>
    </xf>
    <xf numFmtId="182" fontId="0" fillId="0" borderId="5" xfId="0" applyNumberFormat="1" applyFont="1" applyFill="1" applyBorder="1" applyAlignment="1">
      <alignment horizontal="right" vertical="center" shrinkToFit="1"/>
    </xf>
    <xf numFmtId="180" fontId="0" fillId="0" borderId="5" xfId="0" applyNumberFormat="1" applyFont="1" applyFill="1" applyBorder="1" applyAlignment="1">
      <alignment horizontal="right" vertical="center" shrinkToFit="1"/>
    </xf>
    <xf numFmtId="0" fontId="23" fillId="2" borderId="5" xfId="0" applyNumberFormat="1" applyFont="1" applyFill="1" applyBorder="1" applyAlignment="1">
      <alignment vertical="center" wrapText="1"/>
    </xf>
    <xf numFmtId="0" fontId="23" fillId="2" borderId="5" xfId="0" applyNumberFormat="1" applyFont="1" applyFill="1" applyBorder="1" applyAlignment="1">
      <alignment horizontal="center" vertical="center" wrapText="1"/>
    </xf>
    <xf numFmtId="38" fontId="23" fillId="2" borderId="5" xfId="2" applyFont="1" applyFill="1" applyBorder="1" applyAlignment="1">
      <alignment vertical="center" shrinkToFit="1"/>
    </xf>
    <xf numFmtId="182" fontId="23" fillId="2" borderId="5" xfId="0" applyNumberFormat="1" applyFont="1" applyFill="1" applyBorder="1" applyAlignment="1">
      <alignment horizontal="right" vertical="center" shrinkToFit="1"/>
    </xf>
    <xf numFmtId="180" fontId="23" fillId="2" borderId="5" xfId="0" applyNumberFormat="1" applyFont="1" applyFill="1" applyBorder="1" applyAlignment="1">
      <alignment horizontal="right" vertical="center" shrinkToFit="1"/>
    </xf>
    <xf numFmtId="0" fontId="0" fillId="2" borderId="5" xfId="0" applyNumberFormat="1" applyFont="1" applyFill="1" applyBorder="1" applyAlignment="1">
      <alignment vertical="center" wrapText="1"/>
    </xf>
    <xf numFmtId="38" fontId="7" fillId="2" borderId="5" xfId="2" applyFont="1" applyFill="1" applyBorder="1" applyAlignment="1">
      <alignment vertical="center" shrinkToFit="1"/>
    </xf>
    <xf numFmtId="0" fontId="0" fillId="2" borderId="5" xfId="0" applyNumberFormat="1" applyFont="1" applyFill="1" applyBorder="1" applyAlignment="1">
      <alignment horizontal="center" vertical="center" wrapText="1"/>
    </xf>
    <xf numFmtId="38" fontId="0" fillId="2" borderId="5" xfId="2" applyFont="1" applyFill="1" applyBorder="1" applyAlignment="1">
      <alignment horizontal="right" vertical="center" wrapText="1" shrinkToFit="1"/>
    </xf>
    <xf numFmtId="0" fontId="23" fillId="0" borderId="5" xfId="0" applyNumberFormat="1" applyFont="1" applyFill="1" applyBorder="1" applyAlignment="1">
      <alignment vertical="center"/>
    </xf>
    <xf numFmtId="38" fontId="23" fillId="2" borderId="5" xfId="2" applyFont="1" applyFill="1" applyBorder="1" applyAlignment="1">
      <alignment horizontal="right" vertical="center" shrinkToFit="1"/>
    </xf>
    <xf numFmtId="180" fontId="23" fillId="2" borderId="8" xfId="0" applyNumberFormat="1" applyFont="1" applyFill="1" applyBorder="1" applyAlignment="1">
      <alignment horizontal="right" vertical="center" shrinkToFit="1"/>
    </xf>
    <xf numFmtId="191" fontId="7" fillId="0" borderId="5" xfId="0" applyNumberFormat="1" applyFont="1" applyFill="1" applyBorder="1" applyAlignment="1">
      <alignment horizontal="right" vertical="center" wrapText="1"/>
    </xf>
    <xf numFmtId="38" fontId="23" fillId="0" borderId="5" xfId="2" applyFont="1" applyFill="1" applyBorder="1" applyAlignment="1">
      <alignment horizontal="right" vertical="center" wrapText="1" shrinkToFit="1"/>
    </xf>
    <xf numFmtId="0" fontId="33" fillId="0" borderId="5" xfId="0" applyNumberFormat="1" applyFont="1" applyFill="1" applyBorder="1" applyAlignment="1">
      <alignment horizontal="center" vertical="center" wrapText="1"/>
    </xf>
    <xf numFmtId="185" fontId="23" fillId="0" borderId="5" xfId="0" applyNumberFormat="1" applyFont="1" applyFill="1" applyBorder="1" applyAlignment="1">
      <alignment horizontal="right" vertical="center" shrinkToFit="1"/>
    </xf>
    <xf numFmtId="0" fontId="23" fillId="0" borderId="5" xfId="1" applyNumberFormat="1" applyFont="1" applyFill="1" applyBorder="1" applyAlignment="1">
      <alignment vertical="center" wrapText="1"/>
    </xf>
    <xf numFmtId="180" fontId="23" fillId="0" borderId="3" xfId="0" applyNumberFormat="1" applyFont="1" applyFill="1" applyBorder="1" applyAlignment="1">
      <alignment horizontal="right" vertical="center" shrinkToFit="1"/>
    </xf>
    <xf numFmtId="38" fontId="23" fillId="0" borderId="4" xfId="2" applyFont="1" applyFill="1" applyBorder="1" applyAlignment="1">
      <alignment horizontal="right" vertical="center" shrinkToFit="1"/>
    </xf>
    <xf numFmtId="180" fontId="23" fillId="0" borderId="0" xfId="0" applyNumberFormat="1" applyFont="1" applyFill="1" applyBorder="1" applyAlignment="1">
      <alignment horizontal="right" vertical="center" shrinkToFit="1"/>
    </xf>
    <xf numFmtId="0" fontId="23" fillId="0" borderId="5" xfId="0" applyFont="1" applyFill="1" applyBorder="1" applyAlignment="1">
      <alignment horizontal="left" vertical="center"/>
    </xf>
    <xf numFmtId="186" fontId="23" fillId="0" borderId="5" xfId="0" applyNumberFormat="1" applyFont="1" applyFill="1" applyBorder="1" applyAlignment="1">
      <alignment horizontal="right" vertical="center" shrinkToFit="1"/>
    </xf>
    <xf numFmtId="38" fontId="23" fillId="2" borderId="4" xfId="2" applyFont="1" applyFill="1" applyBorder="1" applyAlignment="1">
      <alignment horizontal="right" vertical="center" shrinkToFit="1"/>
    </xf>
    <xf numFmtId="0" fontId="0" fillId="0" borderId="5" xfId="0" applyNumberFormat="1" applyFont="1" applyFill="1" applyBorder="1" applyAlignment="1">
      <alignment vertical="center" wrapText="1"/>
    </xf>
    <xf numFmtId="38" fontId="33" fillId="0" borderId="5" xfId="2" applyFont="1" applyFill="1" applyBorder="1" applyAlignment="1">
      <alignment horizontal="right" vertical="center" shrinkToFit="1"/>
    </xf>
    <xf numFmtId="182" fontId="33" fillId="0" borderId="5" xfId="0" applyNumberFormat="1" applyFont="1" applyFill="1" applyBorder="1" applyAlignment="1">
      <alignment horizontal="right" vertical="center" shrinkToFit="1"/>
    </xf>
    <xf numFmtId="0" fontId="7" fillId="5" borderId="6" xfId="0" applyFont="1" applyFill="1" applyBorder="1" applyAlignment="1">
      <alignment horizontal="right" vertical="center" wrapText="1"/>
    </xf>
    <xf numFmtId="0" fontId="7" fillId="5" borderId="1" xfId="0" applyFont="1" applyFill="1" applyBorder="1" applyAlignment="1">
      <alignment horizontal="right" vertical="center" wrapText="1"/>
    </xf>
    <xf numFmtId="0" fontId="0" fillId="5" borderId="52" xfId="0" applyFont="1" applyFill="1" applyBorder="1" applyAlignment="1">
      <alignment horizontal="center" vertical="center" wrapText="1"/>
    </xf>
    <xf numFmtId="185" fontId="17" fillId="2" borderId="5" xfId="0" applyNumberFormat="1" applyFont="1" applyFill="1" applyBorder="1" applyAlignment="1">
      <alignment horizontal="left" vertical="center" shrinkToFit="1"/>
    </xf>
    <xf numFmtId="178" fontId="17" fillId="2" borderId="5" xfId="0" applyNumberFormat="1" applyFont="1" applyFill="1" applyBorder="1" applyAlignment="1">
      <alignment horizontal="left" vertical="center" wrapText="1"/>
    </xf>
    <xf numFmtId="0" fontId="12" fillId="4" borderId="29" xfId="0" applyFont="1" applyFill="1" applyBorder="1" applyAlignment="1">
      <alignment horizontal="left" vertical="center" wrapText="1"/>
    </xf>
    <xf numFmtId="178" fontId="12" fillId="4" borderId="3" xfId="0" applyNumberFormat="1" applyFont="1" applyFill="1" applyBorder="1" applyAlignment="1">
      <alignment horizontal="left" vertical="center" shrinkToFit="1"/>
    </xf>
    <xf numFmtId="184" fontId="17" fillId="0" borderId="5" xfId="2" applyNumberFormat="1" applyFont="1" applyFill="1" applyBorder="1" applyAlignment="1">
      <alignment horizontal="left" vertical="center" wrapText="1"/>
    </xf>
    <xf numFmtId="0" fontId="12" fillId="0" borderId="0" xfId="0" applyFont="1" applyFill="1" applyAlignment="1">
      <alignment horizontal="left" vertical="center" wrapText="1"/>
    </xf>
    <xf numFmtId="3" fontId="17" fillId="0" borderId="5" xfId="0" applyNumberFormat="1" applyFont="1" applyFill="1" applyBorder="1" applyAlignment="1">
      <alignment horizontal="left" vertical="center" wrapText="1"/>
    </xf>
    <xf numFmtId="0" fontId="14" fillId="0" borderId="0" xfId="0" applyFont="1" applyAlignment="1">
      <alignment horizontal="left" vertical="center" wrapText="1"/>
    </xf>
    <xf numFmtId="180" fontId="17" fillId="4" borderId="3" xfId="0" applyNumberFormat="1" applyFont="1" applyFill="1" applyBorder="1" applyAlignment="1">
      <alignment horizontal="left" vertical="center" shrinkToFit="1"/>
    </xf>
    <xf numFmtId="38" fontId="17" fillId="4" borderId="3" xfId="2" applyFont="1" applyFill="1" applyBorder="1" applyAlignment="1">
      <alignment horizontal="left" vertical="center" shrinkToFit="1"/>
    </xf>
    <xf numFmtId="182" fontId="17" fillId="4" borderId="3" xfId="0" applyNumberFormat="1" applyFont="1" applyFill="1" applyBorder="1" applyAlignment="1">
      <alignment horizontal="left" vertical="center" shrinkToFit="1"/>
    </xf>
    <xf numFmtId="3" fontId="17" fillId="2" borderId="5" xfId="0" applyNumberFormat="1" applyFont="1" applyFill="1" applyBorder="1" applyAlignment="1">
      <alignment horizontal="center" vertical="center" wrapText="1"/>
    </xf>
    <xf numFmtId="3" fontId="12" fillId="4" borderId="3" xfId="0" applyNumberFormat="1" applyFont="1" applyFill="1" applyBorder="1" applyAlignment="1">
      <alignment horizontal="left" vertical="center" wrapText="1"/>
    </xf>
    <xf numFmtId="183" fontId="24" fillId="0" borderId="5" xfId="0" applyNumberFormat="1" applyFont="1" applyFill="1" applyBorder="1" applyAlignment="1">
      <alignment horizontal="left" vertical="center" wrapText="1"/>
    </xf>
    <xf numFmtId="3" fontId="17" fillId="4" borderId="3" xfId="0" applyNumberFormat="1" applyFont="1" applyFill="1" applyBorder="1" applyAlignment="1">
      <alignment horizontal="left" vertical="center" wrapText="1"/>
    </xf>
    <xf numFmtId="3" fontId="17" fillId="7" borderId="3" xfId="0" applyNumberFormat="1" applyFont="1" applyFill="1" applyBorder="1" applyAlignment="1">
      <alignment horizontal="left" vertical="center" wrapText="1"/>
    </xf>
    <xf numFmtId="3" fontId="17" fillId="0" borderId="4" xfId="0" applyNumberFormat="1" applyFont="1" applyFill="1" applyBorder="1" applyAlignment="1">
      <alignment horizontal="left" vertical="center" wrapText="1"/>
    </xf>
    <xf numFmtId="3" fontId="17" fillId="2" borderId="5" xfId="0" applyNumberFormat="1" applyFont="1" applyFill="1" applyBorder="1" applyAlignment="1">
      <alignment horizontal="left" vertical="center" wrapText="1"/>
    </xf>
    <xf numFmtId="3" fontId="14" fillId="0" borderId="5" xfId="0" applyNumberFormat="1" applyFont="1" applyFill="1" applyBorder="1" applyAlignment="1">
      <alignment horizontal="left" vertical="center" wrapText="1"/>
    </xf>
    <xf numFmtId="189" fontId="17" fillId="0" borderId="5" xfId="0" applyNumberFormat="1" applyFont="1" applyFill="1" applyBorder="1" applyAlignment="1">
      <alignment horizontal="left" vertical="center" wrapText="1"/>
    </xf>
    <xf numFmtId="188" fontId="17" fillId="0" borderId="4" xfId="0" applyNumberFormat="1" applyFont="1" applyFill="1" applyBorder="1" applyAlignment="1">
      <alignment horizontal="left" vertical="center" wrapText="1"/>
    </xf>
    <xf numFmtId="188" fontId="24" fillId="0" borderId="5" xfId="0" applyNumberFormat="1" applyFont="1" applyFill="1" applyBorder="1" applyAlignment="1">
      <alignment horizontal="left" vertical="center" wrapText="1"/>
    </xf>
    <xf numFmtId="180" fontId="23" fillId="0" borderId="5" xfId="0" applyNumberFormat="1" applyFont="1" applyFill="1" applyBorder="1" applyAlignment="1">
      <alignment horizontal="right" vertical="center" wrapText="1" shrinkToFit="1"/>
    </xf>
    <xf numFmtId="178" fontId="7" fillId="0" borderId="5" xfId="0" applyNumberFormat="1" applyFont="1" applyFill="1" applyBorder="1" applyAlignment="1">
      <alignment vertical="center" shrinkToFit="1"/>
    </xf>
    <xf numFmtId="178" fontId="7" fillId="0" borderId="3" xfId="0" applyNumberFormat="1" applyFont="1" applyFill="1" applyBorder="1" applyAlignment="1">
      <alignment vertical="center" shrinkToFit="1"/>
    </xf>
    <xf numFmtId="38" fontId="32" fillId="0" borderId="5" xfId="2" applyNumberFormat="1" applyFont="1" applyFill="1" applyBorder="1" applyAlignment="1">
      <alignment horizontal="right" vertical="center" shrinkToFit="1"/>
    </xf>
    <xf numFmtId="180" fontId="32" fillId="0" borderId="5" xfId="0" applyNumberFormat="1" applyFont="1" applyFill="1" applyBorder="1" applyAlignment="1">
      <alignment vertical="center" shrinkToFit="1"/>
    </xf>
    <xf numFmtId="3" fontId="23" fillId="4" borderId="3" xfId="0" applyNumberFormat="1" applyFont="1" applyFill="1" applyBorder="1" applyAlignment="1">
      <alignment vertical="center" wrapText="1"/>
    </xf>
    <xf numFmtId="3" fontId="23" fillId="7" borderId="3" xfId="0" applyNumberFormat="1" applyFont="1" applyFill="1" applyBorder="1" applyAlignment="1">
      <alignment vertical="center" wrapText="1"/>
    </xf>
    <xf numFmtId="3" fontId="23" fillId="4" borderId="3" xfId="0" applyNumberFormat="1" applyFont="1" applyFill="1" applyBorder="1" applyAlignment="1">
      <alignment horizontal="center" vertical="center" wrapText="1"/>
    </xf>
    <xf numFmtId="38" fontId="23" fillId="0" borderId="20" xfId="2" applyFont="1" applyFill="1" applyBorder="1" applyAlignment="1">
      <alignment horizontal="right" vertical="center" shrinkToFit="1"/>
    </xf>
    <xf numFmtId="178" fontId="23" fillId="4" borderId="3" xfId="0" applyNumberFormat="1" applyFont="1" applyFill="1" applyBorder="1" applyAlignment="1">
      <alignment horizontal="left" vertical="center" shrinkToFit="1"/>
    </xf>
    <xf numFmtId="38" fontId="16" fillId="0" borderId="5" xfId="2" applyFont="1" applyFill="1" applyBorder="1" applyAlignment="1">
      <alignment horizontal="right" vertical="center" shrinkToFit="1"/>
    </xf>
    <xf numFmtId="180" fontId="16" fillId="0" borderId="5" xfId="0" applyNumberFormat="1" applyFont="1" applyFill="1" applyBorder="1" applyAlignment="1">
      <alignment horizontal="right" vertical="center" shrinkToFit="1"/>
    </xf>
    <xf numFmtId="38" fontId="23" fillId="0" borderId="5" xfId="2" applyNumberFormat="1" applyFont="1" applyFill="1" applyBorder="1" applyAlignment="1">
      <alignment horizontal="right" vertical="center" shrinkToFit="1"/>
    </xf>
    <xf numFmtId="38" fontId="23" fillId="0" borderId="5" xfId="0" applyNumberFormat="1" applyFont="1" applyFill="1" applyBorder="1" applyAlignment="1">
      <alignment horizontal="right" vertical="center" shrinkToFit="1"/>
    </xf>
    <xf numFmtId="38" fontId="23" fillId="0" borderId="4" xfId="2" applyNumberFormat="1" applyFont="1" applyFill="1" applyBorder="1" applyAlignment="1">
      <alignment horizontal="right" vertical="center" shrinkToFit="1"/>
    </xf>
    <xf numFmtId="38" fontId="23" fillId="0" borderId="4" xfId="0" applyNumberFormat="1" applyFont="1" applyFill="1" applyBorder="1" applyAlignment="1">
      <alignment horizontal="right" vertical="center" shrinkToFit="1"/>
    </xf>
    <xf numFmtId="180" fontId="23" fillId="0" borderId="15" xfId="0" applyNumberFormat="1" applyFont="1" applyFill="1" applyBorder="1" applyAlignment="1">
      <alignment horizontal="right" vertical="center" shrinkToFit="1"/>
    </xf>
    <xf numFmtId="38" fontId="23" fillId="0" borderId="3" xfId="0" applyNumberFormat="1" applyFont="1" applyFill="1" applyBorder="1" applyAlignment="1">
      <alignment horizontal="right" vertical="center" shrinkToFit="1"/>
    </xf>
    <xf numFmtId="180" fontId="32" fillId="0" borderId="8" xfId="0" applyNumberFormat="1" applyFont="1" applyFill="1" applyBorder="1" applyAlignment="1">
      <alignment horizontal="right" vertical="center" shrinkToFit="1"/>
    </xf>
    <xf numFmtId="188" fontId="23" fillId="0" borderId="5" xfId="0" applyNumberFormat="1" applyFont="1" applyFill="1" applyBorder="1" applyAlignment="1">
      <alignment horizontal="right" vertical="center" shrinkToFit="1"/>
    </xf>
    <xf numFmtId="184" fontId="32" fillId="0" borderId="5" xfId="2" applyNumberFormat="1" applyFont="1" applyFill="1" applyBorder="1" applyAlignment="1">
      <alignment horizontal="right" vertical="center" shrinkToFit="1"/>
    </xf>
    <xf numFmtId="188" fontId="32" fillId="0" borderId="5" xfId="0" applyNumberFormat="1" applyFont="1" applyFill="1" applyBorder="1" applyAlignment="1">
      <alignment horizontal="right" vertical="center" shrinkToFit="1"/>
    </xf>
    <xf numFmtId="188" fontId="32" fillId="0" borderId="3" xfId="0" applyNumberFormat="1" applyFont="1" applyFill="1" applyBorder="1" applyAlignment="1">
      <alignment horizontal="right" vertical="center" shrinkToFit="1"/>
    </xf>
    <xf numFmtId="180" fontId="32" fillId="0" borderId="3" xfId="0" applyNumberFormat="1" applyFont="1" applyFill="1" applyBorder="1" applyAlignment="1">
      <alignment horizontal="right" vertical="center" shrinkToFit="1"/>
    </xf>
    <xf numFmtId="38" fontId="32" fillId="0" borderId="5" xfId="0" applyNumberFormat="1" applyFont="1" applyFill="1" applyBorder="1" applyAlignment="1">
      <alignment horizontal="right" vertical="center" shrinkToFit="1"/>
    </xf>
    <xf numFmtId="38" fontId="23" fillId="0" borderId="3" xfId="2" applyFont="1" applyFill="1" applyBorder="1" applyAlignment="1">
      <alignment horizontal="right" vertical="center" shrinkToFit="1"/>
    </xf>
    <xf numFmtId="180" fontId="32" fillId="0" borderId="5" xfId="2" applyNumberFormat="1" applyFont="1" applyFill="1" applyBorder="1" applyAlignment="1">
      <alignment horizontal="right" vertical="center" shrinkToFit="1"/>
    </xf>
    <xf numFmtId="180" fontId="16" fillId="2" borderId="5" xfId="0" applyNumberFormat="1" applyFont="1" applyFill="1" applyBorder="1" applyAlignment="1">
      <alignment horizontal="right" vertical="center" shrinkToFit="1"/>
    </xf>
    <xf numFmtId="49" fontId="23" fillId="0" borderId="5" xfId="0" applyNumberFormat="1" applyFont="1" applyFill="1" applyBorder="1" applyAlignment="1">
      <alignment horizontal="right" vertical="center" shrinkToFit="1"/>
    </xf>
    <xf numFmtId="38" fontId="23" fillId="0" borderId="0" xfId="0" applyNumberFormat="1" applyFont="1" applyFill="1" applyBorder="1" applyAlignment="1">
      <alignment horizontal="right" vertical="center" shrinkToFit="1"/>
    </xf>
    <xf numFmtId="38" fontId="32" fillId="0" borderId="3" xfId="0" applyNumberFormat="1" applyFont="1" applyFill="1" applyBorder="1" applyAlignment="1">
      <alignment horizontal="right" vertical="center" shrinkToFit="1"/>
    </xf>
    <xf numFmtId="186" fontId="23" fillId="0" borderId="3" xfId="0" applyNumberFormat="1" applyFont="1" applyFill="1" applyBorder="1" applyAlignment="1">
      <alignment horizontal="right" vertical="center" shrinkToFit="1"/>
    </xf>
    <xf numFmtId="180" fontId="23" fillId="0" borderId="3" xfId="0" applyNumberFormat="1" applyFont="1" applyFill="1" applyBorder="1" applyAlignment="1">
      <alignment vertical="center" shrinkToFit="1"/>
    </xf>
    <xf numFmtId="178" fontId="7" fillId="0" borderId="5" xfId="0" applyNumberFormat="1" applyFont="1" applyFill="1" applyBorder="1" applyAlignment="1">
      <alignment horizontal="right" vertical="center" shrinkToFit="1"/>
    </xf>
    <xf numFmtId="38" fontId="24" fillId="0" borderId="5" xfId="2" applyFont="1" applyFill="1" applyBorder="1" applyAlignment="1">
      <alignment horizontal="left" vertical="center" wrapText="1" shrinkToFit="1"/>
    </xf>
    <xf numFmtId="0" fontId="17" fillId="0" borderId="9" xfId="0" applyNumberFormat="1" applyFont="1" applyFill="1" applyBorder="1" applyAlignment="1">
      <alignment horizontal="left" vertical="center" wrapText="1"/>
    </xf>
    <xf numFmtId="0" fontId="17" fillId="0" borderId="8" xfId="0" applyNumberFormat="1" applyFont="1" applyFill="1" applyBorder="1" applyAlignment="1">
      <alignment horizontal="left" vertical="center" wrapText="1"/>
    </xf>
    <xf numFmtId="0" fontId="17" fillId="4" borderId="3" xfId="0" applyNumberFormat="1" applyFont="1" applyFill="1" applyBorder="1" applyAlignment="1">
      <alignment horizontal="left" vertical="center" wrapText="1"/>
    </xf>
    <xf numFmtId="0" fontId="28" fillId="0" borderId="5" xfId="0" applyNumberFormat="1" applyFont="1" applyFill="1" applyBorder="1" applyAlignment="1">
      <alignment horizontal="left" vertical="center" wrapText="1"/>
    </xf>
    <xf numFmtId="0" fontId="17" fillId="0" borderId="15" xfId="0" applyNumberFormat="1" applyFont="1" applyFill="1" applyBorder="1" applyAlignment="1">
      <alignment horizontal="left" vertical="center" wrapText="1"/>
    </xf>
    <xf numFmtId="0" fontId="14" fillId="0" borderId="5" xfId="0" applyNumberFormat="1" applyFont="1" applyFill="1" applyBorder="1" applyAlignment="1">
      <alignment horizontal="left" vertical="center" wrapText="1"/>
    </xf>
    <xf numFmtId="0" fontId="14" fillId="2" borderId="5" xfId="0" applyNumberFormat="1" applyFont="1" applyFill="1" applyBorder="1" applyAlignment="1">
      <alignment horizontal="left" vertical="center" wrapText="1"/>
    </xf>
    <xf numFmtId="0" fontId="30" fillId="0" borderId="5" xfId="0" applyNumberFormat="1" applyFont="1" applyFill="1" applyBorder="1" applyAlignment="1">
      <alignment horizontal="left" vertical="center" wrapText="1"/>
    </xf>
    <xf numFmtId="188" fontId="20" fillId="0" borderId="5" xfId="0" applyNumberFormat="1" applyFont="1" applyFill="1" applyBorder="1" applyAlignment="1">
      <alignment horizontal="left" vertical="center" shrinkToFit="1"/>
    </xf>
    <xf numFmtId="0" fontId="17" fillId="0" borderId="3" xfId="0" applyNumberFormat="1" applyFont="1" applyFill="1" applyBorder="1" applyAlignment="1">
      <alignment horizontal="left" vertical="center" wrapText="1"/>
    </xf>
    <xf numFmtId="0" fontId="20" fillId="0" borderId="5" xfId="0" applyNumberFormat="1" applyFont="1" applyFill="1" applyBorder="1" applyAlignment="1">
      <alignment horizontal="left" vertical="center" wrapText="1"/>
    </xf>
    <xf numFmtId="0" fontId="12" fillId="0" borderId="0" xfId="0" applyFont="1" applyFill="1" applyAlignment="1">
      <alignment horizontal="left"/>
    </xf>
    <xf numFmtId="0" fontId="12" fillId="4" borderId="3"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12" fillId="0" borderId="38" xfId="0" applyFont="1" applyFill="1" applyBorder="1" applyAlignment="1">
      <alignment horizontal="left" vertical="center" wrapText="1"/>
    </xf>
    <xf numFmtId="0" fontId="17" fillId="2" borderId="8"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4" fillId="2" borderId="8" xfId="0" applyFont="1" applyFill="1" applyBorder="1" applyAlignment="1">
      <alignment horizontal="left" vertical="center" wrapText="1"/>
    </xf>
    <xf numFmtId="191" fontId="23" fillId="0" borderId="8" xfId="0" applyNumberFormat="1" applyFont="1" applyFill="1" applyBorder="1" applyAlignment="1">
      <alignment horizontal="right" vertical="center" shrinkToFit="1"/>
    </xf>
    <xf numFmtId="182" fontId="23" fillId="0" borderId="5" xfId="0" applyNumberFormat="1" applyFont="1" applyFill="1" applyBorder="1" applyAlignment="1">
      <alignment horizontal="right" vertical="center" wrapText="1" shrinkToFit="1"/>
    </xf>
    <xf numFmtId="38" fontId="23" fillId="0" borderId="5" xfId="2" applyNumberFormat="1" applyFont="1" applyFill="1" applyBorder="1" applyAlignment="1">
      <alignment vertical="center" shrinkToFit="1"/>
    </xf>
    <xf numFmtId="38" fontId="7" fillId="0" borderId="5" xfId="2" applyNumberFormat="1" applyFont="1" applyFill="1" applyBorder="1" applyAlignment="1">
      <alignment vertical="center" shrinkToFit="1"/>
    </xf>
    <xf numFmtId="38" fontId="12" fillId="2" borderId="3" xfId="2" applyFont="1" applyFill="1" applyBorder="1" applyAlignment="1">
      <alignment vertical="center" shrinkToFit="1"/>
    </xf>
    <xf numFmtId="38" fontId="12" fillId="2" borderId="5" xfId="2" applyFont="1" applyFill="1" applyBorder="1" applyAlignment="1">
      <alignment vertical="center" shrinkToFit="1"/>
    </xf>
    <xf numFmtId="38" fontId="12" fillId="2" borderId="36" xfId="2" applyFont="1" applyFill="1" applyBorder="1" applyAlignment="1">
      <alignment vertical="center" shrinkToFit="1"/>
    </xf>
    <xf numFmtId="38" fontId="12" fillId="2" borderId="18" xfId="2" applyFont="1" applyFill="1" applyBorder="1" applyAlignment="1">
      <alignment vertical="center" shrinkToFit="1"/>
    </xf>
    <xf numFmtId="38" fontId="12" fillId="2" borderId="37" xfId="2" applyFont="1" applyFill="1" applyBorder="1" applyAlignment="1">
      <alignment vertical="center" shrinkToFit="1"/>
    </xf>
    <xf numFmtId="38" fontId="12" fillId="2" borderId="16" xfId="2" applyFont="1" applyFill="1" applyBorder="1" applyAlignment="1">
      <alignment vertical="center" shrinkToFit="1"/>
    </xf>
    <xf numFmtId="38" fontId="12" fillId="2" borderId="1" xfId="2" applyFont="1" applyFill="1" applyBorder="1" applyAlignment="1">
      <alignment vertical="center" shrinkToFit="1"/>
    </xf>
    <xf numFmtId="38" fontId="12" fillId="2" borderId="6" xfId="2" applyFont="1" applyFill="1" applyBorder="1" applyAlignment="1">
      <alignment vertical="center" shrinkToFit="1"/>
    </xf>
    <xf numFmtId="178" fontId="12" fillId="2" borderId="5" xfId="0" applyNumberFormat="1" applyFont="1" applyFill="1" applyBorder="1" applyAlignment="1">
      <alignment horizontal="right" vertical="center" shrinkToFit="1"/>
    </xf>
    <xf numFmtId="178" fontId="12" fillId="2" borderId="18" xfId="0" applyNumberFormat="1" applyFont="1" applyFill="1" applyBorder="1" applyAlignment="1">
      <alignment horizontal="right" vertical="center" shrinkToFit="1"/>
    </xf>
    <xf numFmtId="0" fontId="7" fillId="5" borderId="41" xfId="0" applyFont="1" applyFill="1" applyBorder="1" applyAlignment="1">
      <alignment horizontal="center" vertical="center" wrapText="1"/>
    </xf>
    <xf numFmtId="0" fontId="0" fillId="0" borderId="24" xfId="0" applyFont="1" applyBorder="1" applyAlignment="1">
      <alignment horizontal="center" vertical="center" wrapText="1"/>
    </xf>
    <xf numFmtId="0" fontId="0" fillId="0" borderId="42" xfId="0" applyFont="1" applyBorder="1" applyAlignment="1">
      <alignment horizontal="center" vertical="center" wrapText="1"/>
    </xf>
    <xf numFmtId="0" fontId="0" fillId="5" borderId="14" xfId="0" applyFont="1" applyFill="1" applyBorder="1" applyAlignment="1">
      <alignment horizontal="center" vertical="center" wrapText="1"/>
    </xf>
    <xf numFmtId="0" fontId="0" fillId="5" borderId="36" xfId="0" applyFont="1" applyFill="1" applyBorder="1" applyAlignment="1">
      <alignment horizontal="center" vertical="center" wrapText="1"/>
    </xf>
    <xf numFmtId="0" fontId="0" fillId="5" borderId="52"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7" fillId="5" borderId="40"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0" fillId="0" borderId="29" xfId="0" applyFont="1" applyBorder="1" applyAlignment="1">
      <alignment horizontal="center" vertical="center" wrapText="1"/>
    </xf>
    <xf numFmtId="0" fontId="0" fillId="0" borderId="40" xfId="0" applyFont="1" applyBorder="1" applyAlignment="1">
      <alignment horizontal="center" vertical="center" wrapText="1"/>
    </xf>
    <xf numFmtId="0" fontId="7" fillId="5" borderId="27"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7" fillId="5" borderId="30" xfId="0" applyFont="1" applyFill="1" applyBorder="1" applyAlignment="1">
      <alignment horizontal="center" vertical="center" wrapText="1"/>
    </xf>
    <xf numFmtId="0" fontId="7" fillId="5" borderId="39"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43" xfId="0" applyFont="1" applyFill="1" applyBorder="1" applyAlignment="1">
      <alignment horizontal="center" vertical="center" wrapText="1"/>
    </xf>
    <xf numFmtId="0" fontId="7" fillId="5" borderId="35" xfId="0" applyFont="1" applyFill="1" applyBorder="1" applyAlignment="1">
      <alignment horizontal="center" vertical="center" wrapText="1"/>
    </xf>
    <xf numFmtId="0" fontId="0" fillId="5" borderId="27" xfId="0" applyFont="1" applyFill="1" applyBorder="1" applyAlignment="1">
      <alignment horizontal="center" vertical="center"/>
    </xf>
    <xf numFmtId="0" fontId="0" fillId="0" borderId="4" xfId="0" applyFont="1" applyBorder="1" applyAlignment="1">
      <alignment vertical="center"/>
    </xf>
    <xf numFmtId="0" fontId="0" fillId="0" borderId="6" xfId="0" applyFont="1" applyBorder="1" applyAlignment="1">
      <alignment vertical="center"/>
    </xf>
    <xf numFmtId="0" fontId="7" fillId="5" borderId="27"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6" xfId="0" applyFont="1" applyBorder="1" applyAlignment="1">
      <alignment horizontal="center" vertical="center" wrapText="1"/>
    </xf>
    <xf numFmtId="0" fontId="7" fillId="4" borderId="29" xfId="0" applyFont="1" applyFill="1" applyBorder="1" applyAlignment="1">
      <alignment horizontal="left" vertical="center"/>
    </xf>
    <xf numFmtId="0" fontId="7" fillId="4" borderId="3" xfId="0" applyNumberFormat="1" applyFont="1" applyFill="1" applyBorder="1" applyAlignment="1">
      <alignment horizontal="left" vertical="center" wrapText="1"/>
    </xf>
    <xf numFmtId="179" fontId="23" fillId="0" borderId="70" xfId="0" applyNumberFormat="1" applyFont="1" applyFill="1" applyBorder="1" applyAlignment="1">
      <alignment horizontal="center" vertical="center"/>
    </xf>
    <xf numFmtId="0" fontId="23" fillId="0" borderId="22" xfId="0" applyNumberFormat="1" applyFont="1" applyFill="1" applyBorder="1" applyAlignment="1">
      <alignment horizontal="left" vertical="center" wrapText="1"/>
    </xf>
    <xf numFmtId="0" fontId="23" fillId="0" borderId="20" xfId="0" applyNumberFormat="1" applyFont="1" applyFill="1" applyBorder="1" applyAlignment="1">
      <alignment horizontal="left" vertical="center" wrapText="1"/>
    </xf>
    <xf numFmtId="0" fontId="7" fillId="5" borderId="1"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37" xfId="0" applyFont="1" applyFill="1" applyBorder="1" applyAlignment="1">
      <alignment horizontal="center" vertical="center" wrapText="1"/>
    </xf>
    <xf numFmtId="177" fontId="0" fillId="0" borderId="23" xfId="0" applyNumberFormat="1" applyFont="1" applyFill="1" applyBorder="1" applyAlignment="1" applyProtection="1">
      <alignment horizontal="center" vertical="center" wrapText="1"/>
      <protection locked="0"/>
    </xf>
    <xf numFmtId="177" fontId="0" fillId="0" borderId="37" xfId="0" applyNumberFormat="1" applyFont="1" applyFill="1" applyBorder="1" applyAlignment="1" applyProtection="1">
      <alignment horizontal="center" vertical="center" wrapText="1"/>
      <protection locked="0"/>
    </xf>
    <xf numFmtId="181" fontId="0" fillId="0" borderId="43" xfId="0" applyNumberFormat="1" applyFont="1" applyFill="1" applyBorder="1" applyAlignment="1" applyProtection="1">
      <alignment horizontal="center" vertical="center" wrapText="1"/>
      <protection locked="0"/>
    </xf>
    <xf numFmtId="181" fontId="0" fillId="0" borderId="69" xfId="0" applyNumberFormat="1" applyFont="1" applyFill="1" applyBorder="1" applyAlignment="1" applyProtection="1">
      <alignment horizontal="center" vertical="center" wrapText="1"/>
      <protection locked="0"/>
    </xf>
    <xf numFmtId="0" fontId="7" fillId="5" borderId="53" xfId="0" applyFont="1" applyFill="1" applyBorder="1" applyAlignment="1">
      <alignment horizontal="center" vertical="center" wrapText="1"/>
    </xf>
    <xf numFmtId="0" fontId="7" fillId="5" borderId="19" xfId="0" applyFont="1" applyFill="1" applyBorder="1" applyAlignment="1">
      <alignment horizontal="center" vertical="center"/>
    </xf>
    <xf numFmtId="0" fontId="7" fillId="5" borderId="54" xfId="0" applyFont="1" applyFill="1" applyBorder="1" applyAlignment="1">
      <alignment horizontal="center" vertical="center"/>
    </xf>
    <xf numFmtId="0" fontId="7" fillId="5" borderId="55"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29" xfId="0" applyFont="1" applyFill="1" applyBorder="1" applyAlignment="1">
      <alignment horizontal="center" vertical="center" wrapText="1"/>
    </xf>
    <xf numFmtId="3" fontId="17" fillId="0" borderId="22" xfId="0" applyNumberFormat="1" applyFont="1" applyFill="1" applyBorder="1" applyAlignment="1">
      <alignment horizontal="center" vertical="center" wrapText="1"/>
    </xf>
    <xf numFmtId="3" fontId="17" fillId="0" borderId="20" xfId="0" applyNumberFormat="1" applyFont="1" applyFill="1" applyBorder="1" applyAlignment="1">
      <alignment horizontal="center" vertical="center" wrapText="1"/>
    </xf>
    <xf numFmtId="3" fontId="17" fillId="0" borderId="22" xfId="0" applyNumberFormat="1" applyFont="1" applyFill="1" applyBorder="1" applyAlignment="1">
      <alignment horizontal="left" vertical="center" wrapText="1"/>
    </xf>
    <xf numFmtId="3" fontId="17" fillId="0" borderId="20" xfId="0" applyNumberFormat="1" applyFont="1" applyFill="1" applyBorder="1" applyAlignment="1">
      <alignment horizontal="left" vertical="center" wrapText="1"/>
    </xf>
    <xf numFmtId="180" fontId="23" fillId="0" borderId="22" xfId="0" applyNumberFormat="1" applyFont="1" applyFill="1" applyBorder="1" applyAlignment="1">
      <alignment horizontal="right" vertical="center" shrinkToFit="1"/>
    </xf>
    <xf numFmtId="180" fontId="23" fillId="0" borderId="20" xfId="0" applyNumberFormat="1" applyFont="1" applyFill="1" applyBorder="1" applyAlignment="1">
      <alignment horizontal="right" vertical="center" shrinkToFit="1"/>
    </xf>
    <xf numFmtId="0" fontId="7" fillId="0" borderId="30" xfId="0" applyFont="1" applyFill="1" applyBorder="1" applyAlignment="1">
      <alignment horizontal="center" vertical="center" wrapText="1"/>
    </xf>
    <xf numFmtId="0" fontId="7" fillId="0" borderId="38" xfId="0" applyFont="1" applyFill="1" applyBorder="1" applyAlignment="1">
      <alignment horizontal="center" vertical="center" wrapText="1"/>
    </xf>
    <xf numFmtId="178" fontId="17" fillId="0" borderId="22" xfId="0" applyNumberFormat="1" applyFont="1" applyFill="1" applyBorder="1" applyAlignment="1">
      <alignment horizontal="left" vertical="center" wrapText="1" shrinkToFit="1"/>
    </xf>
    <xf numFmtId="178" fontId="17" fillId="0" borderId="20" xfId="0" applyNumberFormat="1" applyFont="1" applyFill="1" applyBorder="1" applyAlignment="1">
      <alignment horizontal="left" vertical="center" wrapText="1" shrinkToFit="1"/>
    </xf>
    <xf numFmtId="0" fontId="0" fillId="5" borderId="55" xfId="0" applyFont="1" applyFill="1" applyBorder="1" applyAlignment="1">
      <alignment horizontal="center" vertical="center" wrapText="1"/>
    </xf>
    <xf numFmtId="0" fontId="0" fillId="5" borderId="31" xfId="0" applyFont="1" applyFill="1" applyBorder="1" applyAlignment="1">
      <alignment horizontal="center" vertical="center" wrapText="1"/>
    </xf>
    <xf numFmtId="0" fontId="0" fillId="5" borderId="60"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5" borderId="21" xfId="0" applyFont="1" applyFill="1" applyBorder="1" applyAlignment="1">
      <alignment horizontal="center" vertical="center" wrapText="1"/>
    </xf>
    <xf numFmtId="0" fontId="0" fillId="5" borderId="27" xfId="0" applyFont="1" applyFill="1" applyBorder="1" applyAlignment="1">
      <alignment horizontal="left" vertical="center" wrapText="1"/>
    </xf>
    <xf numFmtId="0" fontId="0" fillId="0" borderId="4" xfId="0" applyFont="1" applyBorder="1" applyAlignment="1">
      <alignment horizontal="left" vertical="center"/>
    </xf>
    <xf numFmtId="0" fontId="0" fillId="0" borderId="6" xfId="0" applyFont="1" applyBorder="1" applyAlignment="1">
      <alignment horizontal="left" vertical="center"/>
    </xf>
    <xf numFmtId="0" fontId="17" fillId="0" borderId="22"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26" xfId="0" applyFont="1" applyFill="1" applyBorder="1" applyAlignment="1">
      <alignment horizontal="center" vertical="center"/>
    </xf>
    <xf numFmtId="0" fontId="17" fillId="0" borderId="73" xfId="0" applyFont="1" applyFill="1" applyBorder="1" applyAlignment="1">
      <alignment horizontal="center" vertical="center"/>
    </xf>
    <xf numFmtId="0" fontId="23" fillId="0" borderId="71" xfId="0" applyNumberFormat="1" applyFont="1" applyFill="1" applyBorder="1" applyAlignment="1">
      <alignment horizontal="center" vertical="center"/>
    </xf>
    <xf numFmtId="0" fontId="23" fillId="0" borderId="72" xfId="0" applyNumberFormat="1" applyFont="1" applyFill="1" applyBorder="1" applyAlignment="1">
      <alignment horizontal="center" vertical="center"/>
    </xf>
    <xf numFmtId="0" fontId="0" fillId="0" borderId="22"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23" fillId="0" borderId="22" xfId="0" applyNumberFormat="1" applyFont="1" applyFill="1" applyBorder="1" applyAlignment="1">
      <alignment horizontal="center" vertical="center" wrapText="1"/>
    </xf>
    <xf numFmtId="0" fontId="23" fillId="0" borderId="20" xfId="0" applyNumberFormat="1" applyFont="1" applyFill="1" applyBorder="1" applyAlignment="1">
      <alignment horizontal="center" vertical="center" wrapText="1"/>
    </xf>
    <xf numFmtId="0" fontId="17" fillId="0" borderId="22" xfId="0" applyNumberFormat="1" applyFont="1" applyFill="1" applyBorder="1" applyAlignment="1">
      <alignment horizontal="center" vertical="center" wrapText="1"/>
    </xf>
    <xf numFmtId="0" fontId="17" fillId="0" borderId="20" xfId="0" applyNumberFormat="1" applyFont="1" applyFill="1" applyBorder="1" applyAlignment="1">
      <alignment horizontal="center" vertical="center" wrapText="1"/>
    </xf>
    <xf numFmtId="0" fontId="17" fillId="0" borderId="22" xfId="0" applyNumberFormat="1" applyFont="1" applyFill="1" applyBorder="1" applyAlignment="1">
      <alignment horizontal="left" vertical="center" wrapText="1"/>
    </xf>
    <xf numFmtId="0" fontId="17" fillId="0" borderId="20" xfId="0" applyNumberFormat="1" applyFont="1" applyFill="1" applyBorder="1" applyAlignment="1">
      <alignment horizontal="left" vertical="center" wrapText="1"/>
    </xf>
    <xf numFmtId="179" fontId="23" fillId="0" borderId="71" xfId="0" applyNumberFormat="1" applyFont="1" applyFill="1" applyBorder="1" applyAlignment="1">
      <alignment horizontal="center" vertical="center"/>
    </xf>
    <xf numFmtId="179" fontId="23" fillId="0" borderId="72" xfId="0" applyNumberFormat="1" applyFont="1" applyFill="1" applyBorder="1" applyAlignment="1">
      <alignment horizontal="center" vertical="center"/>
    </xf>
    <xf numFmtId="3" fontId="12" fillId="0" borderId="47" xfId="0" applyNumberFormat="1" applyFont="1" applyBorder="1" applyAlignment="1">
      <alignment horizontal="center" vertical="center" shrinkToFit="1"/>
    </xf>
    <xf numFmtId="3" fontId="12" fillId="0" borderId="48" xfId="0" applyNumberFormat="1" applyFont="1" applyBorder="1" applyAlignment="1">
      <alignment horizontal="center" vertical="center" shrinkToFit="1"/>
    </xf>
    <xf numFmtId="3" fontId="12" fillId="0" borderId="49" xfId="0" applyNumberFormat="1" applyFont="1" applyBorder="1" applyAlignment="1">
      <alignment horizontal="center" vertical="center" shrinkToFit="1"/>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2" fillId="0" borderId="45" xfId="0" applyFont="1" applyBorder="1" applyAlignment="1">
      <alignment horizontal="center" vertical="center"/>
    </xf>
    <xf numFmtId="0" fontId="12" fillId="0" borderId="51" xfId="0" applyFont="1" applyBorder="1" applyAlignment="1">
      <alignment horizontal="center" vertical="center"/>
    </xf>
    <xf numFmtId="0" fontId="17" fillId="0" borderId="5" xfId="0" applyNumberFormat="1" applyFont="1" applyFill="1" applyBorder="1" applyAlignment="1">
      <alignment horizontal="center" vertical="center" shrinkToFit="1"/>
    </xf>
    <xf numFmtId="177" fontId="12" fillId="0" borderId="21" xfId="0" applyNumberFormat="1" applyFont="1" applyBorder="1" applyAlignment="1">
      <alignment horizontal="center" vertical="center"/>
    </xf>
    <xf numFmtId="177" fontId="12" fillId="0" borderId="10" xfId="0" applyNumberFormat="1" applyFont="1" applyBorder="1" applyAlignment="1">
      <alignment horizontal="center" vertical="center"/>
    </xf>
    <xf numFmtId="0" fontId="12" fillId="2" borderId="33" xfId="0" applyFont="1" applyFill="1" applyBorder="1" applyAlignment="1">
      <alignment horizontal="center" vertical="center"/>
    </xf>
    <xf numFmtId="0" fontId="12" fillId="2" borderId="40" xfId="0" applyFont="1" applyFill="1" applyBorder="1" applyAlignment="1">
      <alignment horizontal="center" vertical="center"/>
    </xf>
    <xf numFmtId="178" fontId="12" fillId="2" borderId="56" xfId="0" applyNumberFormat="1" applyFont="1" applyFill="1" applyBorder="1" applyAlignment="1">
      <alignment horizontal="center" vertical="center" shrinkToFit="1"/>
    </xf>
    <xf numFmtId="178" fontId="12" fillId="2" borderId="48" xfId="0" applyNumberFormat="1" applyFont="1" applyFill="1" applyBorder="1" applyAlignment="1">
      <alignment horizontal="center" vertical="center" shrinkToFit="1"/>
    </xf>
    <xf numFmtId="178" fontId="12" fillId="2" borderId="57" xfId="0" applyNumberFormat="1" applyFont="1" applyFill="1" applyBorder="1" applyAlignment="1">
      <alignment horizontal="center" vertical="center" shrinkToFit="1"/>
    </xf>
    <xf numFmtId="3" fontId="12" fillId="2" borderId="56" xfId="0" applyNumberFormat="1" applyFont="1" applyFill="1" applyBorder="1" applyAlignment="1">
      <alignment horizontal="center" vertical="center" wrapText="1"/>
    </xf>
    <xf numFmtId="3" fontId="12" fillId="2" borderId="48" xfId="0" applyNumberFormat="1" applyFont="1" applyFill="1" applyBorder="1" applyAlignment="1">
      <alignment horizontal="center" vertical="center" wrapText="1"/>
    </xf>
    <xf numFmtId="3" fontId="12" fillId="2" borderId="57" xfId="0" applyNumberFormat="1" applyFont="1" applyFill="1" applyBorder="1" applyAlignment="1">
      <alignment horizontal="center" vertical="center" wrapText="1"/>
    </xf>
    <xf numFmtId="3" fontId="12" fillId="0" borderId="56" xfId="0" applyNumberFormat="1" applyFont="1" applyBorder="1" applyAlignment="1">
      <alignment horizontal="center" vertical="center" shrinkToFit="1"/>
    </xf>
    <xf numFmtId="3" fontId="12" fillId="0" borderId="57" xfId="0" applyNumberFormat="1" applyFont="1" applyBorder="1" applyAlignment="1">
      <alignment horizontal="center" vertical="center" shrinkToFit="1"/>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52" xfId="0" applyFont="1" applyFill="1" applyBorder="1" applyAlignment="1">
      <alignment horizontal="center" vertical="center"/>
    </xf>
    <xf numFmtId="0" fontId="12" fillId="0" borderId="64" xfId="0" applyFont="1" applyBorder="1" applyAlignment="1">
      <alignment horizontal="center" vertical="center"/>
    </xf>
    <xf numFmtId="0" fontId="12" fillId="0" borderId="61" xfId="0" applyFont="1" applyBorder="1" applyAlignment="1">
      <alignment horizontal="center" vertical="center"/>
    </xf>
    <xf numFmtId="0" fontId="12" fillId="0" borderId="65" xfId="0" applyFont="1" applyBorder="1" applyAlignment="1">
      <alignment horizontal="center" vertical="center"/>
    </xf>
    <xf numFmtId="0" fontId="12" fillId="0" borderId="62" xfId="0" applyFont="1" applyBorder="1" applyAlignment="1">
      <alignment horizontal="center" vertical="center"/>
    </xf>
    <xf numFmtId="0" fontId="12" fillId="0" borderId="66" xfId="0" applyFont="1" applyBorder="1" applyAlignment="1">
      <alignment horizontal="center" vertical="center"/>
    </xf>
    <xf numFmtId="0" fontId="12" fillId="0" borderId="63" xfId="0" applyFont="1" applyBorder="1" applyAlignment="1">
      <alignment horizontal="center" vertical="center"/>
    </xf>
    <xf numFmtId="177" fontId="12" fillId="0" borderId="34" xfId="0" applyNumberFormat="1" applyFont="1" applyBorder="1" applyAlignment="1">
      <alignment horizontal="center" vertical="center"/>
    </xf>
    <xf numFmtId="177" fontId="12" fillId="0" borderId="35" xfId="0" applyNumberFormat="1" applyFont="1" applyBorder="1" applyAlignment="1">
      <alignment horizontal="center" vertical="center"/>
    </xf>
    <xf numFmtId="0" fontId="12" fillId="2" borderId="13" xfId="0" applyFont="1" applyFill="1" applyBorder="1" applyAlignment="1">
      <alignment horizontal="center" vertical="center"/>
    </xf>
    <xf numFmtId="0" fontId="12" fillId="2" borderId="58" xfId="0" applyFont="1" applyFill="1" applyBorder="1" applyAlignment="1">
      <alignment horizontal="center" vertical="center"/>
    </xf>
    <xf numFmtId="3" fontId="12" fillId="2" borderId="47" xfId="0" applyNumberFormat="1" applyFont="1" applyFill="1" applyBorder="1" applyAlignment="1">
      <alignment horizontal="center" vertical="center" wrapText="1"/>
    </xf>
    <xf numFmtId="3" fontId="12" fillId="2" borderId="49" xfId="0" applyNumberFormat="1" applyFont="1" applyFill="1" applyBorder="1" applyAlignment="1">
      <alignment horizontal="center" vertical="center" wrapText="1"/>
    </xf>
    <xf numFmtId="0" fontId="0" fillId="0" borderId="57" xfId="0" applyBorder="1" applyAlignment="1">
      <alignment horizontal="center" vertical="center"/>
    </xf>
    <xf numFmtId="0" fontId="12" fillId="2" borderId="16" xfId="0" applyFont="1" applyFill="1" applyBorder="1" applyAlignment="1">
      <alignment horizontal="center" vertical="center"/>
    </xf>
    <xf numFmtId="0" fontId="12" fillId="2" borderId="59" xfId="0" applyFont="1" applyFill="1" applyBorder="1" applyAlignment="1">
      <alignment horizontal="center" vertical="center"/>
    </xf>
    <xf numFmtId="0" fontId="12" fillId="0" borderId="56" xfId="0" applyFont="1" applyBorder="1" applyAlignment="1">
      <alignment horizontal="center" vertical="center"/>
    </xf>
    <xf numFmtId="0" fontId="12" fillId="0" borderId="57" xfId="0" applyFont="1" applyBorder="1" applyAlignment="1">
      <alignment horizontal="center" vertical="center"/>
    </xf>
    <xf numFmtId="0" fontId="12" fillId="0" borderId="44" xfId="0" applyFont="1" applyBorder="1" applyAlignment="1">
      <alignment horizontal="center" vertical="center"/>
    </xf>
    <xf numFmtId="0" fontId="12" fillId="0" borderId="46" xfId="0"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0" fillId="0" borderId="0" xfId="0" applyAlignment="1">
      <alignment vertical="top" wrapText="1"/>
    </xf>
    <xf numFmtId="178" fontId="12" fillId="2" borderId="47" xfId="0" applyNumberFormat="1" applyFont="1" applyFill="1" applyBorder="1" applyAlignment="1">
      <alignment horizontal="center" vertical="center" shrinkToFit="1"/>
    </xf>
    <xf numFmtId="178" fontId="12" fillId="2" borderId="49" xfId="0" applyNumberFormat="1" applyFont="1" applyFill="1" applyBorder="1" applyAlignment="1">
      <alignment horizontal="center" vertical="center" shrinkToFit="1"/>
    </xf>
  </cellXfs>
  <cellStyles count="15">
    <cellStyle name="桁区切り" xfId="2" builtinId="6"/>
    <cellStyle name="標準" xfId="0" builtinId="0"/>
    <cellStyle name="標準 2" xfId="1"/>
    <cellStyle name="標準 2 2" xfId="3"/>
    <cellStyle name="標準 2 3" xfId="6"/>
    <cellStyle name="標準 2 4" xfId="10"/>
    <cellStyle name="標準 3" xfId="7"/>
    <cellStyle name="標準 3 2" xfId="8"/>
    <cellStyle name="標準 3 2 2" xfId="13"/>
    <cellStyle name="標準 3 3" xfId="12"/>
    <cellStyle name="標準 4" xfId="5"/>
    <cellStyle name="標準 5" xfId="4"/>
    <cellStyle name="標準 5 2" xfId="11"/>
    <cellStyle name="標準 6" xfId="9"/>
    <cellStyle name="標準 6 2"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pageSetUpPr fitToPage="1"/>
  </sheetPr>
  <dimension ref="A2:AQ599"/>
  <sheetViews>
    <sheetView tabSelected="1" view="pageBreakPreview" zoomScale="70" zoomScaleNormal="100" zoomScaleSheetLayoutView="70" zoomScalePageLayoutView="85" workbookViewId="0">
      <pane xSplit="2" ySplit="7" topLeftCell="R335" activePane="bottomRight" state="frozen"/>
      <selection pane="topRight" activeCell="C1" sqref="C1"/>
      <selection pane="bottomLeft" activeCell="A8" sqref="A8"/>
      <selection pane="bottomRight" activeCell="F571" sqref="F571"/>
    </sheetView>
  </sheetViews>
  <sheetFormatPr defaultRowHeight="13.5" outlineLevelRow="1" x14ac:dyDescent="0.15"/>
  <cols>
    <col min="1" max="1" width="6.625" style="2" customWidth="1"/>
    <col min="2" max="2" width="44.875" style="2" customWidth="1"/>
    <col min="3" max="3" width="11.5" style="2" customWidth="1"/>
    <col min="4" max="4" width="12.75" style="2" customWidth="1"/>
    <col min="5" max="5" width="12.625" style="2" customWidth="1"/>
    <col min="6" max="6" width="11.375" style="2" customWidth="1"/>
    <col min="7" max="7" width="11.5" style="2" customWidth="1"/>
    <col min="8" max="8" width="43" style="2" customWidth="1"/>
    <col min="9" max="9" width="13.75" style="2" customWidth="1"/>
    <col min="10" max="10" width="45.25" style="2" customWidth="1"/>
    <col min="11" max="11" width="14.5" style="2" customWidth="1"/>
    <col min="12" max="13" width="16.5" style="2" bestFit="1" customWidth="1"/>
    <col min="14" max="14" width="12.75" style="2" customWidth="1"/>
    <col min="15" max="15" width="13.75" style="2" customWidth="1"/>
    <col min="16" max="16" width="45.375" style="2" customWidth="1"/>
    <col min="17" max="17" width="17.5" style="2" customWidth="1"/>
    <col min="18" max="18" width="14.75" style="2" customWidth="1"/>
    <col min="19" max="19" width="14.375" style="2" customWidth="1"/>
    <col min="20" max="20" width="22.625" style="2" customWidth="1"/>
    <col min="21" max="21" width="6.625" style="2" customWidth="1"/>
    <col min="22" max="22" width="4.625" style="2" customWidth="1"/>
    <col min="23" max="23" width="2.625" style="2" customWidth="1"/>
    <col min="24" max="24" width="6" style="167" customWidth="1"/>
    <col min="25" max="26" width="2.625" style="2" customWidth="1"/>
    <col min="27" max="27" width="6.625" style="2" customWidth="1"/>
    <col min="28" max="28" width="4.625" style="2" customWidth="1"/>
    <col min="29" max="29" width="2.625" style="2" customWidth="1"/>
    <col min="30" max="30" width="5.625" style="167" customWidth="1"/>
    <col min="31" max="32" width="2.625" style="2" customWidth="1"/>
    <col min="33" max="33" width="6.625" style="2" customWidth="1"/>
    <col min="34" max="34" width="4.625" style="2" customWidth="1"/>
    <col min="35" max="35" width="2.625" style="2" customWidth="1"/>
    <col min="36" max="36" width="4.625" style="2" customWidth="1"/>
    <col min="37" max="38" width="2.625" style="2" customWidth="1"/>
    <col min="39" max="39" width="15.625" style="2" customWidth="1"/>
    <col min="40" max="40" width="17.625" style="2" customWidth="1"/>
    <col min="41" max="42" width="4.75" style="2" customWidth="1"/>
    <col min="43" max="43" width="5" style="2" customWidth="1"/>
    <col min="44" max="16384" width="9" style="2"/>
  </cols>
  <sheetData>
    <row r="2" spans="1:43" ht="18.75" x14ac:dyDescent="0.2">
      <c r="A2" s="5" t="s">
        <v>884</v>
      </c>
      <c r="O2" s="256"/>
    </row>
    <row r="3" spans="1:43" ht="14.25" thickBot="1" x14ac:dyDescent="0.2">
      <c r="A3" s="4"/>
      <c r="B3" s="3"/>
      <c r="C3" s="3"/>
      <c r="D3" s="3"/>
      <c r="E3" s="3"/>
      <c r="F3" s="3"/>
      <c r="G3" s="1"/>
      <c r="H3" s="1"/>
      <c r="I3" s="1"/>
      <c r="J3" s="1"/>
      <c r="K3" s="1"/>
      <c r="L3" s="1"/>
      <c r="M3" s="1"/>
      <c r="N3" s="1"/>
      <c r="O3" s="1"/>
      <c r="P3" s="1"/>
      <c r="Q3" s="1"/>
      <c r="R3" s="1"/>
      <c r="S3" s="3"/>
      <c r="T3" s="195"/>
      <c r="U3" s="13"/>
      <c r="V3" s="13"/>
      <c r="W3" s="13"/>
      <c r="X3" s="279"/>
      <c r="Y3" s="13"/>
      <c r="Z3" s="13"/>
      <c r="AA3" s="13"/>
      <c r="AB3" s="13"/>
      <c r="AC3" s="13"/>
      <c r="AD3" s="279"/>
      <c r="AE3" s="13"/>
      <c r="AF3" s="13"/>
      <c r="AG3" s="13"/>
      <c r="AH3" s="13"/>
      <c r="AI3" s="13"/>
      <c r="AJ3" s="13"/>
      <c r="AK3" s="13"/>
      <c r="AL3" s="13"/>
      <c r="AM3" s="13"/>
      <c r="AN3" s="51" t="s">
        <v>15</v>
      </c>
      <c r="AO3" s="51"/>
      <c r="AP3" s="51"/>
      <c r="AQ3" s="255"/>
    </row>
    <row r="4" spans="1:43" ht="20.100000000000001" customHeight="1" x14ac:dyDescent="0.15">
      <c r="A4" s="495" t="s">
        <v>13</v>
      </c>
      <c r="B4" s="464" t="s">
        <v>14</v>
      </c>
      <c r="C4" s="498" t="s">
        <v>39</v>
      </c>
      <c r="D4" s="478" t="s">
        <v>40</v>
      </c>
      <c r="E4" s="478" t="s">
        <v>50</v>
      </c>
      <c r="F4" s="501" t="s">
        <v>46</v>
      </c>
      <c r="G4" s="459"/>
      <c r="H4" s="478" t="s">
        <v>47</v>
      </c>
      <c r="I4" s="458" t="s">
        <v>21</v>
      </c>
      <c r="J4" s="459"/>
      <c r="K4" s="277" t="s">
        <v>49</v>
      </c>
      <c r="L4" s="277" t="s">
        <v>51</v>
      </c>
      <c r="M4" s="460" t="s">
        <v>5</v>
      </c>
      <c r="N4" s="458" t="s">
        <v>28</v>
      </c>
      <c r="O4" s="462"/>
      <c r="P4" s="463"/>
      <c r="Q4" s="464" t="s">
        <v>16</v>
      </c>
      <c r="R4" s="464" t="s">
        <v>12</v>
      </c>
      <c r="S4" s="464" t="s">
        <v>1</v>
      </c>
      <c r="T4" s="475" t="s">
        <v>2</v>
      </c>
      <c r="U4" s="512" t="s">
        <v>52</v>
      </c>
      <c r="V4" s="513"/>
      <c r="W4" s="513"/>
      <c r="X4" s="513"/>
      <c r="Y4" s="513"/>
      <c r="Z4" s="513"/>
      <c r="AA4" s="513"/>
      <c r="AB4" s="513"/>
      <c r="AC4" s="513"/>
      <c r="AD4" s="513"/>
      <c r="AE4" s="513"/>
      <c r="AF4" s="513"/>
      <c r="AG4" s="513"/>
      <c r="AH4" s="513"/>
      <c r="AI4" s="513"/>
      <c r="AJ4" s="513"/>
      <c r="AK4" s="513"/>
      <c r="AL4" s="513"/>
      <c r="AM4" s="514"/>
      <c r="AN4" s="518" t="s">
        <v>48</v>
      </c>
      <c r="AO4" s="478" t="s">
        <v>36</v>
      </c>
      <c r="AP4" s="478" t="s">
        <v>37</v>
      </c>
      <c r="AQ4" s="452" t="s">
        <v>30</v>
      </c>
    </row>
    <row r="5" spans="1:43" ht="20.100000000000001" customHeight="1" x14ac:dyDescent="0.15">
      <c r="A5" s="496"/>
      <c r="B5" s="465"/>
      <c r="C5" s="499"/>
      <c r="D5" s="500"/>
      <c r="E5" s="465"/>
      <c r="F5" s="461" t="s">
        <v>38</v>
      </c>
      <c r="G5" s="471" t="s">
        <v>10</v>
      </c>
      <c r="H5" s="500"/>
      <c r="I5" s="469" t="s">
        <v>11</v>
      </c>
      <c r="J5" s="471" t="s">
        <v>9</v>
      </c>
      <c r="K5" s="276" t="s">
        <v>3</v>
      </c>
      <c r="L5" s="276" t="s">
        <v>4</v>
      </c>
      <c r="M5" s="461"/>
      <c r="N5" s="471" t="s">
        <v>18</v>
      </c>
      <c r="O5" s="469" t="s">
        <v>17</v>
      </c>
      <c r="P5" s="473"/>
      <c r="Q5" s="465"/>
      <c r="R5" s="467"/>
      <c r="S5" s="467"/>
      <c r="T5" s="476"/>
      <c r="U5" s="515"/>
      <c r="V5" s="516"/>
      <c r="W5" s="516"/>
      <c r="X5" s="516"/>
      <c r="Y5" s="516"/>
      <c r="Z5" s="516"/>
      <c r="AA5" s="516"/>
      <c r="AB5" s="516"/>
      <c r="AC5" s="516"/>
      <c r="AD5" s="516"/>
      <c r="AE5" s="516"/>
      <c r="AF5" s="516"/>
      <c r="AG5" s="516"/>
      <c r="AH5" s="516"/>
      <c r="AI5" s="516"/>
      <c r="AJ5" s="516"/>
      <c r="AK5" s="516"/>
      <c r="AL5" s="516"/>
      <c r="AM5" s="517"/>
      <c r="AN5" s="519"/>
      <c r="AO5" s="479"/>
      <c r="AP5" s="479"/>
      <c r="AQ5" s="453"/>
    </row>
    <row r="6" spans="1:43" ht="21.6" customHeight="1" thickBot="1" x14ac:dyDescent="0.2">
      <c r="A6" s="497"/>
      <c r="B6" s="466"/>
      <c r="C6" s="470"/>
      <c r="D6" s="472"/>
      <c r="E6" s="466"/>
      <c r="F6" s="486"/>
      <c r="G6" s="472"/>
      <c r="H6" s="472"/>
      <c r="I6" s="470"/>
      <c r="J6" s="472"/>
      <c r="K6" s="357" t="s">
        <v>6</v>
      </c>
      <c r="L6" s="357" t="s">
        <v>7</v>
      </c>
      <c r="M6" s="358" t="s">
        <v>8</v>
      </c>
      <c r="N6" s="472"/>
      <c r="O6" s="470"/>
      <c r="P6" s="474"/>
      <c r="Q6" s="466"/>
      <c r="R6" s="468"/>
      <c r="S6" s="468"/>
      <c r="T6" s="477"/>
      <c r="U6" s="455" t="s">
        <v>57</v>
      </c>
      <c r="V6" s="456"/>
      <c r="W6" s="456"/>
      <c r="X6" s="456"/>
      <c r="Y6" s="456"/>
      <c r="Z6" s="457"/>
      <c r="AA6" s="455" t="s">
        <v>58</v>
      </c>
      <c r="AB6" s="456"/>
      <c r="AC6" s="456"/>
      <c r="AD6" s="456"/>
      <c r="AE6" s="456"/>
      <c r="AF6" s="457"/>
      <c r="AG6" s="455" t="s">
        <v>59</v>
      </c>
      <c r="AH6" s="456"/>
      <c r="AI6" s="456"/>
      <c r="AJ6" s="456"/>
      <c r="AK6" s="456"/>
      <c r="AL6" s="457"/>
      <c r="AM6" s="359" t="s">
        <v>56</v>
      </c>
      <c r="AN6" s="520"/>
      <c r="AO6" s="480"/>
      <c r="AP6" s="480"/>
      <c r="AQ6" s="454"/>
    </row>
    <row r="7" spans="1:43" ht="21.6" customHeight="1" x14ac:dyDescent="0.15">
      <c r="A7" s="14"/>
      <c r="B7" s="481" t="s">
        <v>64</v>
      </c>
      <c r="C7" s="481"/>
      <c r="D7" s="481"/>
      <c r="E7" s="481"/>
      <c r="F7" s="15"/>
      <c r="G7" s="15"/>
      <c r="H7" s="362"/>
      <c r="I7" s="17"/>
      <c r="J7" s="17"/>
      <c r="K7" s="18"/>
      <c r="L7" s="18"/>
      <c r="M7" s="18"/>
      <c r="N7" s="19"/>
      <c r="O7" s="19"/>
      <c r="P7" s="17"/>
      <c r="Q7" s="16"/>
      <c r="R7" s="16"/>
      <c r="S7" s="16"/>
      <c r="T7" s="20"/>
      <c r="U7" s="20"/>
      <c r="V7" s="20"/>
      <c r="W7" s="20"/>
      <c r="X7" s="20"/>
      <c r="Y7" s="20"/>
      <c r="Z7" s="20"/>
      <c r="AA7" s="20"/>
      <c r="AB7" s="20"/>
      <c r="AC7" s="20"/>
      <c r="AD7" s="20"/>
      <c r="AE7" s="20"/>
      <c r="AF7" s="20"/>
      <c r="AG7" s="20"/>
      <c r="AH7" s="20"/>
      <c r="AI7" s="20"/>
      <c r="AJ7" s="20"/>
      <c r="AK7" s="20"/>
      <c r="AL7" s="20"/>
      <c r="AM7" s="20"/>
      <c r="AN7" s="20"/>
      <c r="AO7" s="16"/>
      <c r="AP7" s="16"/>
      <c r="AQ7" s="21"/>
    </row>
    <row r="8" spans="1:43" s="49" customFormat="1" ht="87.75" customHeight="1" x14ac:dyDescent="0.15">
      <c r="A8" s="290">
        <v>1</v>
      </c>
      <c r="B8" s="172" t="s">
        <v>65</v>
      </c>
      <c r="C8" s="171" t="s">
        <v>66</v>
      </c>
      <c r="D8" s="171" t="s">
        <v>67</v>
      </c>
      <c r="E8" s="297">
        <v>13003.736999999999</v>
      </c>
      <c r="F8" s="298">
        <v>11849</v>
      </c>
      <c r="G8" s="299">
        <v>11125</v>
      </c>
      <c r="H8" s="59" t="s">
        <v>2183</v>
      </c>
      <c r="I8" s="60" t="s">
        <v>20</v>
      </c>
      <c r="J8" s="78" t="s">
        <v>2120</v>
      </c>
      <c r="K8" s="297">
        <v>10621.762000000001</v>
      </c>
      <c r="L8" s="299">
        <v>12138.762000000001</v>
      </c>
      <c r="M8" s="299">
        <v>1517</v>
      </c>
      <c r="N8" s="299" t="s">
        <v>55</v>
      </c>
      <c r="O8" s="58" t="s">
        <v>20</v>
      </c>
      <c r="P8" s="57" t="s">
        <v>2122</v>
      </c>
      <c r="Q8" s="77"/>
      <c r="R8" s="275" t="s">
        <v>68</v>
      </c>
      <c r="S8" s="62" t="s">
        <v>0</v>
      </c>
      <c r="T8" s="63" t="s">
        <v>69</v>
      </c>
      <c r="U8" s="52" t="s">
        <v>62</v>
      </c>
      <c r="V8" s="53"/>
      <c r="W8" s="273"/>
      <c r="X8" s="280">
        <v>1</v>
      </c>
      <c r="Y8" s="273"/>
      <c r="Z8" s="55"/>
      <c r="AA8" s="52"/>
      <c r="AB8" s="53"/>
      <c r="AC8" s="273"/>
      <c r="AD8" s="280"/>
      <c r="AE8" s="273"/>
      <c r="AF8" s="55"/>
      <c r="AG8" s="52"/>
      <c r="AH8" s="53"/>
      <c r="AI8" s="273"/>
      <c r="AJ8" s="54"/>
      <c r="AK8" s="273"/>
      <c r="AL8" s="55"/>
      <c r="AM8" s="56"/>
      <c r="AN8" s="65" t="s">
        <v>54</v>
      </c>
      <c r="AO8" s="66" t="s">
        <v>32</v>
      </c>
      <c r="AP8" s="66" t="s">
        <v>32</v>
      </c>
      <c r="AQ8" s="67"/>
    </row>
    <row r="9" spans="1:43" s="49" customFormat="1" ht="81.75" customHeight="1" x14ac:dyDescent="0.15">
      <c r="A9" s="290">
        <v>2</v>
      </c>
      <c r="B9" s="172" t="s">
        <v>70</v>
      </c>
      <c r="C9" s="171" t="s">
        <v>71</v>
      </c>
      <c r="D9" s="171" t="s">
        <v>72</v>
      </c>
      <c r="E9" s="297">
        <v>11378</v>
      </c>
      <c r="F9" s="298">
        <v>2960</v>
      </c>
      <c r="G9" s="299">
        <v>1597</v>
      </c>
      <c r="H9" s="64" t="s">
        <v>2183</v>
      </c>
      <c r="I9" s="60" t="s">
        <v>35</v>
      </c>
      <c r="J9" s="78" t="s">
        <v>1834</v>
      </c>
      <c r="K9" s="297">
        <v>1600</v>
      </c>
      <c r="L9" s="382">
        <v>1800</v>
      </c>
      <c r="M9" s="299">
        <v>200</v>
      </c>
      <c r="N9" s="299" t="s">
        <v>55</v>
      </c>
      <c r="O9" s="58" t="s">
        <v>981</v>
      </c>
      <c r="P9" s="57" t="s">
        <v>1835</v>
      </c>
      <c r="Q9" s="77"/>
      <c r="R9" s="275" t="s">
        <v>68</v>
      </c>
      <c r="S9" s="62" t="s">
        <v>0</v>
      </c>
      <c r="T9" s="63" t="s">
        <v>73</v>
      </c>
      <c r="U9" s="52" t="s">
        <v>62</v>
      </c>
      <c r="V9" s="53"/>
      <c r="W9" s="273"/>
      <c r="X9" s="280">
        <v>2</v>
      </c>
      <c r="Y9" s="273"/>
      <c r="Z9" s="55"/>
      <c r="AA9" s="52"/>
      <c r="AB9" s="53"/>
      <c r="AC9" s="273"/>
      <c r="AD9" s="280"/>
      <c r="AE9" s="273"/>
      <c r="AF9" s="55"/>
      <c r="AG9" s="52"/>
      <c r="AH9" s="53"/>
      <c r="AI9" s="273"/>
      <c r="AJ9" s="54"/>
      <c r="AK9" s="273"/>
      <c r="AL9" s="55"/>
      <c r="AM9" s="56"/>
      <c r="AN9" s="65" t="s">
        <v>78</v>
      </c>
      <c r="AO9" s="66"/>
      <c r="AP9" s="66" t="s">
        <v>32</v>
      </c>
      <c r="AQ9" s="67"/>
    </row>
    <row r="10" spans="1:43" s="49" customFormat="1" ht="71.25" customHeight="1" x14ac:dyDescent="0.15">
      <c r="A10" s="290">
        <v>3</v>
      </c>
      <c r="B10" s="172" t="s">
        <v>1836</v>
      </c>
      <c r="C10" s="171" t="s">
        <v>74</v>
      </c>
      <c r="D10" s="171" t="s">
        <v>67</v>
      </c>
      <c r="E10" s="297">
        <v>25310</v>
      </c>
      <c r="F10" s="298">
        <v>25310</v>
      </c>
      <c r="G10" s="299">
        <v>25310</v>
      </c>
      <c r="H10" s="59" t="s">
        <v>2123</v>
      </c>
      <c r="I10" s="60" t="s">
        <v>35</v>
      </c>
      <c r="J10" s="61" t="s">
        <v>2124</v>
      </c>
      <c r="K10" s="297">
        <v>25132</v>
      </c>
      <c r="L10" s="299">
        <v>28279</v>
      </c>
      <c r="M10" s="299">
        <f>L10-K10</f>
        <v>3147</v>
      </c>
      <c r="N10" s="299" t="s">
        <v>55</v>
      </c>
      <c r="O10" s="58" t="s">
        <v>981</v>
      </c>
      <c r="P10" s="57" t="s">
        <v>2125</v>
      </c>
      <c r="Q10" s="77"/>
      <c r="R10" s="275" t="s">
        <v>68</v>
      </c>
      <c r="S10" s="62" t="s">
        <v>0</v>
      </c>
      <c r="T10" s="63" t="s">
        <v>75</v>
      </c>
      <c r="U10" s="52" t="s">
        <v>62</v>
      </c>
      <c r="V10" s="53"/>
      <c r="W10" s="273"/>
      <c r="X10" s="280">
        <v>3</v>
      </c>
      <c r="Y10" s="273"/>
      <c r="Z10" s="55"/>
      <c r="AA10" s="52"/>
      <c r="AB10" s="53"/>
      <c r="AC10" s="273"/>
      <c r="AD10" s="280"/>
      <c r="AE10" s="273"/>
      <c r="AF10" s="55"/>
      <c r="AG10" s="52"/>
      <c r="AH10" s="53"/>
      <c r="AI10" s="273"/>
      <c r="AJ10" s="54"/>
      <c r="AK10" s="273"/>
      <c r="AL10" s="55"/>
      <c r="AM10" s="56"/>
      <c r="AN10" s="65" t="s">
        <v>54</v>
      </c>
      <c r="AO10" s="66"/>
      <c r="AP10" s="66" t="s">
        <v>32</v>
      </c>
      <c r="AQ10" s="67"/>
    </row>
    <row r="11" spans="1:43" s="49" customFormat="1" ht="77.25" customHeight="1" x14ac:dyDescent="0.15">
      <c r="A11" s="290">
        <v>4</v>
      </c>
      <c r="B11" s="172" t="s">
        <v>76</v>
      </c>
      <c r="C11" s="171" t="s">
        <v>77</v>
      </c>
      <c r="D11" s="171" t="s">
        <v>67</v>
      </c>
      <c r="E11" s="297">
        <v>8200</v>
      </c>
      <c r="F11" s="298">
        <v>7732</v>
      </c>
      <c r="G11" s="299">
        <v>7732</v>
      </c>
      <c r="H11" s="64" t="s">
        <v>2183</v>
      </c>
      <c r="I11" s="60" t="s">
        <v>35</v>
      </c>
      <c r="J11" s="78" t="s">
        <v>2126</v>
      </c>
      <c r="K11" s="297">
        <v>6200</v>
      </c>
      <c r="L11" s="299">
        <v>5500</v>
      </c>
      <c r="M11" s="299">
        <f>+L11-K11</f>
        <v>-700</v>
      </c>
      <c r="N11" s="299" t="s">
        <v>55</v>
      </c>
      <c r="O11" s="58" t="s">
        <v>20</v>
      </c>
      <c r="P11" s="57" t="s">
        <v>2127</v>
      </c>
      <c r="Q11" s="77"/>
      <c r="R11" s="58" t="s">
        <v>68</v>
      </c>
      <c r="S11" s="62" t="s">
        <v>0</v>
      </c>
      <c r="T11" s="63" t="s">
        <v>965</v>
      </c>
      <c r="U11" s="52" t="s">
        <v>62</v>
      </c>
      <c r="V11" s="53"/>
      <c r="W11" s="273"/>
      <c r="X11" s="280">
        <v>4</v>
      </c>
      <c r="Y11" s="273"/>
      <c r="Z11" s="55"/>
      <c r="AA11" s="52" t="s">
        <v>62</v>
      </c>
      <c r="AB11" s="53"/>
      <c r="AC11" s="273"/>
      <c r="AD11" s="280">
        <v>111</v>
      </c>
      <c r="AE11" s="273"/>
      <c r="AF11" s="55"/>
      <c r="AG11" s="52"/>
      <c r="AH11" s="53"/>
      <c r="AI11" s="273"/>
      <c r="AJ11" s="54"/>
      <c r="AK11" s="273"/>
      <c r="AL11" s="55"/>
      <c r="AM11" s="56"/>
      <c r="AN11" s="65" t="s">
        <v>53</v>
      </c>
      <c r="AO11" s="66"/>
      <c r="AP11" s="66" t="s">
        <v>32</v>
      </c>
      <c r="AQ11" s="67"/>
    </row>
    <row r="12" spans="1:43" ht="21.6" customHeight="1" x14ac:dyDescent="0.15">
      <c r="A12" s="291"/>
      <c r="B12" s="482" t="s">
        <v>79</v>
      </c>
      <c r="C12" s="482"/>
      <c r="D12" s="482"/>
      <c r="E12" s="482"/>
      <c r="F12" s="300"/>
      <c r="G12" s="300"/>
      <c r="H12" s="363"/>
      <c r="I12" s="30"/>
      <c r="J12" s="372"/>
      <c r="K12" s="305"/>
      <c r="L12" s="305"/>
      <c r="M12" s="305"/>
      <c r="N12" s="305"/>
      <c r="O12" s="31"/>
      <c r="P12" s="29"/>
      <c r="Q12" s="272"/>
      <c r="R12" s="31"/>
      <c r="S12" s="32"/>
      <c r="T12" s="429"/>
      <c r="U12" s="32"/>
      <c r="V12" s="32"/>
      <c r="W12" s="32"/>
      <c r="X12" s="32"/>
      <c r="Y12" s="32"/>
      <c r="Z12" s="32"/>
      <c r="AA12" s="32"/>
      <c r="AB12" s="32"/>
      <c r="AC12" s="32"/>
      <c r="AD12" s="32"/>
      <c r="AE12" s="32"/>
      <c r="AF12" s="32"/>
      <c r="AG12" s="32"/>
      <c r="AH12" s="32"/>
      <c r="AI12" s="32"/>
      <c r="AJ12" s="32"/>
      <c r="AK12" s="32"/>
      <c r="AL12" s="32"/>
      <c r="AM12" s="32"/>
      <c r="AN12" s="32"/>
      <c r="AO12" s="33"/>
      <c r="AP12" s="33"/>
      <c r="AQ12" s="34"/>
    </row>
    <row r="13" spans="1:43" s="49" customFormat="1" x14ac:dyDescent="0.15">
      <c r="A13" s="290"/>
      <c r="B13" s="172" t="s">
        <v>80</v>
      </c>
      <c r="C13" s="171"/>
      <c r="D13" s="171"/>
      <c r="E13" s="297"/>
      <c r="F13" s="298"/>
      <c r="G13" s="299"/>
      <c r="H13" s="73"/>
      <c r="I13" s="74"/>
      <c r="J13" s="366"/>
      <c r="K13" s="297"/>
      <c r="L13" s="299"/>
      <c r="M13" s="299"/>
      <c r="N13" s="299"/>
      <c r="O13" s="58"/>
      <c r="P13" s="57"/>
      <c r="Q13" s="77"/>
      <c r="R13" s="275" t="s">
        <v>68</v>
      </c>
      <c r="S13" s="62"/>
      <c r="T13" s="106"/>
      <c r="U13" s="52"/>
      <c r="V13" s="53"/>
      <c r="W13" s="257"/>
      <c r="X13" s="280"/>
      <c r="Y13" s="257"/>
      <c r="Z13" s="55"/>
      <c r="AA13" s="52"/>
      <c r="AB13" s="53"/>
      <c r="AC13" s="257"/>
      <c r="AD13" s="280"/>
      <c r="AE13" s="257"/>
      <c r="AF13" s="55"/>
      <c r="AG13" s="52"/>
      <c r="AH13" s="53"/>
      <c r="AI13" s="257"/>
      <c r="AJ13" s="54"/>
      <c r="AK13" s="257"/>
      <c r="AL13" s="55"/>
      <c r="AM13" s="56"/>
      <c r="AN13" s="65"/>
      <c r="AO13" s="66"/>
      <c r="AP13" s="66"/>
      <c r="AQ13" s="67"/>
    </row>
    <row r="14" spans="1:43" s="49" customFormat="1" ht="63" customHeight="1" x14ac:dyDescent="0.15">
      <c r="A14" s="290">
        <v>5</v>
      </c>
      <c r="B14" s="172" t="s">
        <v>81</v>
      </c>
      <c r="C14" s="171" t="s">
        <v>66</v>
      </c>
      <c r="D14" s="171" t="s">
        <v>72</v>
      </c>
      <c r="E14" s="297">
        <v>79.632999999999996</v>
      </c>
      <c r="F14" s="298">
        <v>80</v>
      </c>
      <c r="G14" s="299">
        <v>76</v>
      </c>
      <c r="H14" s="59" t="s">
        <v>2183</v>
      </c>
      <c r="I14" s="60" t="s">
        <v>35</v>
      </c>
      <c r="J14" s="78" t="s">
        <v>2128</v>
      </c>
      <c r="K14" s="297">
        <v>68.644000000000005</v>
      </c>
      <c r="L14" s="299">
        <v>74</v>
      </c>
      <c r="M14" s="299">
        <f>L14-K14</f>
        <v>5.3559999999999945</v>
      </c>
      <c r="N14" s="299" t="s">
        <v>55</v>
      </c>
      <c r="O14" s="58" t="s">
        <v>981</v>
      </c>
      <c r="P14" s="57" t="s">
        <v>2129</v>
      </c>
      <c r="Q14" s="77"/>
      <c r="R14" s="275" t="s">
        <v>68</v>
      </c>
      <c r="S14" s="62" t="s">
        <v>0</v>
      </c>
      <c r="T14" s="63" t="s">
        <v>82</v>
      </c>
      <c r="U14" s="52" t="s">
        <v>62</v>
      </c>
      <c r="V14" s="53"/>
      <c r="W14" s="273"/>
      <c r="X14" s="280">
        <v>5</v>
      </c>
      <c r="Y14" s="273"/>
      <c r="Z14" s="55"/>
      <c r="AA14" s="52"/>
      <c r="AB14" s="53"/>
      <c r="AC14" s="273"/>
      <c r="AD14" s="280"/>
      <c r="AE14" s="273"/>
      <c r="AF14" s="55"/>
      <c r="AG14" s="52"/>
      <c r="AH14" s="53"/>
      <c r="AI14" s="273"/>
      <c r="AJ14" s="54"/>
      <c r="AK14" s="273"/>
      <c r="AL14" s="55"/>
      <c r="AM14" s="56"/>
      <c r="AN14" s="65" t="s">
        <v>54</v>
      </c>
      <c r="AO14" s="66" t="s">
        <v>32</v>
      </c>
      <c r="AP14" s="66"/>
      <c r="AQ14" s="67"/>
    </row>
    <row r="15" spans="1:43" s="49" customFormat="1" ht="66.75" customHeight="1" x14ac:dyDescent="0.15">
      <c r="A15" s="290">
        <v>6</v>
      </c>
      <c r="B15" s="172" t="s">
        <v>83</v>
      </c>
      <c r="C15" s="171" t="s">
        <v>66</v>
      </c>
      <c r="D15" s="171" t="s">
        <v>84</v>
      </c>
      <c r="E15" s="297">
        <v>29.942</v>
      </c>
      <c r="F15" s="298">
        <v>30</v>
      </c>
      <c r="G15" s="299">
        <v>28</v>
      </c>
      <c r="H15" s="64" t="s">
        <v>2183</v>
      </c>
      <c r="I15" s="60" t="s">
        <v>35</v>
      </c>
      <c r="J15" s="78" t="s">
        <v>1837</v>
      </c>
      <c r="K15" s="297">
        <v>29.942</v>
      </c>
      <c r="L15" s="299">
        <v>29.942</v>
      </c>
      <c r="M15" s="299">
        <v>0</v>
      </c>
      <c r="N15" s="299" t="s">
        <v>2183</v>
      </c>
      <c r="O15" s="58" t="s">
        <v>981</v>
      </c>
      <c r="P15" s="57" t="s">
        <v>1838</v>
      </c>
      <c r="Q15" s="77"/>
      <c r="R15" s="275" t="s">
        <v>68</v>
      </c>
      <c r="S15" s="62" t="s">
        <v>0</v>
      </c>
      <c r="T15" s="63" t="s">
        <v>82</v>
      </c>
      <c r="U15" s="52" t="s">
        <v>62</v>
      </c>
      <c r="V15" s="53"/>
      <c r="W15" s="273"/>
      <c r="X15" s="280">
        <v>6</v>
      </c>
      <c r="Y15" s="273"/>
      <c r="Z15" s="55"/>
      <c r="AA15" s="52"/>
      <c r="AB15" s="53"/>
      <c r="AC15" s="273"/>
      <c r="AD15" s="280"/>
      <c r="AE15" s="273"/>
      <c r="AF15" s="55"/>
      <c r="AG15" s="52"/>
      <c r="AH15" s="53"/>
      <c r="AI15" s="273"/>
      <c r="AJ15" s="54"/>
      <c r="AK15" s="273"/>
      <c r="AL15" s="55"/>
      <c r="AM15" s="56"/>
      <c r="AN15" s="65" t="s">
        <v>78</v>
      </c>
      <c r="AO15" s="66" t="s">
        <v>32</v>
      </c>
      <c r="AP15" s="66"/>
      <c r="AQ15" s="67"/>
    </row>
    <row r="16" spans="1:43" s="278" customFormat="1" ht="119.25" customHeight="1" x14ac:dyDescent="0.15">
      <c r="A16" s="290">
        <v>7</v>
      </c>
      <c r="B16" s="172" t="s">
        <v>85</v>
      </c>
      <c r="C16" s="171" t="s">
        <v>86</v>
      </c>
      <c r="D16" s="171" t="s">
        <v>84</v>
      </c>
      <c r="E16" s="297">
        <v>127.983</v>
      </c>
      <c r="F16" s="298">
        <v>127.983</v>
      </c>
      <c r="G16" s="299">
        <v>122</v>
      </c>
      <c r="H16" s="59" t="s">
        <v>2183</v>
      </c>
      <c r="I16" s="60" t="s">
        <v>35</v>
      </c>
      <c r="J16" s="78" t="s">
        <v>2130</v>
      </c>
      <c r="K16" s="297">
        <v>91</v>
      </c>
      <c r="L16" s="299">
        <v>80</v>
      </c>
      <c r="M16" s="299">
        <v>11</v>
      </c>
      <c r="N16" s="299" t="s">
        <v>2183</v>
      </c>
      <c r="O16" s="58" t="s">
        <v>1143</v>
      </c>
      <c r="P16" s="57" t="s">
        <v>2131</v>
      </c>
      <c r="Q16" s="77"/>
      <c r="R16" s="275" t="s">
        <v>68</v>
      </c>
      <c r="S16" s="62" t="s">
        <v>0</v>
      </c>
      <c r="T16" s="63" t="s">
        <v>82</v>
      </c>
      <c r="U16" s="52" t="s">
        <v>62</v>
      </c>
      <c r="V16" s="53"/>
      <c r="W16" s="273"/>
      <c r="X16" s="280">
        <v>7</v>
      </c>
      <c r="Y16" s="273"/>
      <c r="Z16" s="55"/>
      <c r="AA16" s="52"/>
      <c r="AB16" s="53"/>
      <c r="AC16" s="273"/>
      <c r="AD16" s="280"/>
      <c r="AE16" s="273"/>
      <c r="AF16" s="55"/>
      <c r="AG16" s="52"/>
      <c r="AH16" s="53"/>
      <c r="AI16" s="273"/>
      <c r="AJ16" s="54"/>
      <c r="AK16" s="273"/>
      <c r="AL16" s="55"/>
      <c r="AM16" s="56"/>
      <c r="AN16" s="65" t="s">
        <v>54</v>
      </c>
      <c r="AO16" s="66" t="s">
        <v>32</v>
      </c>
      <c r="AP16" s="66"/>
      <c r="AQ16" s="67"/>
    </row>
    <row r="17" spans="1:43" s="278" customFormat="1" ht="119.25" customHeight="1" x14ac:dyDescent="0.15">
      <c r="A17" s="290">
        <v>8</v>
      </c>
      <c r="B17" s="172" t="s">
        <v>87</v>
      </c>
      <c r="C17" s="171" t="s">
        <v>88</v>
      </c>
      <c r="D17" s="171" t="s">
        <v>67</v>
      </c>
      <c r="E17" s="297">
        <v>419</v>
      </c>
      <c r="F17" s="298">
        <v>419</v>
      </c>
      <c r="G17" s="299">
        <v>418</v>
      </c>
      <c r="H17" s="59" t="s">
        <v>2183</v>
      </c>
      <c r="I17" s="60" t="s">
        <v>35</v>
      </c>
      <c r="J17" s="78" t="s">
        <v>2132</v>
      </c>
      <c r="K17" s="297">
        <v>425</v>
      </c>
      <c r="L17" s="299">
        <v>425</v>
      </c>
      <c r="M17" s="299">
        <v>0</v>
      </c>
      <c r="N17" s="299" t="s">
        <v>2183</v>
      </c>
      <c r="O17" s="58" t="s">
        <v>981</v>
      </c>
      <c r="P17" s="57" t="s">
        <v>2133</v>
      </c>
      <c r="Q17" s="77"/>
      <c r="R17" s="275" t="s">
        <v>68</v>
      </c>
      <c r="S17" s="62" t="s">
        <v>0</v>
      </c>
      <c r="T17" s="63" t="s">
        <v>82</v>
      </c>
      <c r="U17" s="52" t="s">
        <v>62</v>
      </c>
      <c r="V17" s="53"/>
      <c r="W17" s="273"/>
      <c r="X17" s="280">
        <v>8</v>
      </c>
      <c r="Y17" s="273"/>
      <c r="Z17" s="55"/>
      <c r="AA17" s="52"/>
      <c r="AB17" s="53"/>
      <c r="AC17" s="273"/>
      <c r="AD17" s="280"/>
      <c r="AE17" s="273"/>
      <c r="AF17" s="55"/>
      <c r="AG17" s="52"/>
      <c r="AH17" s="53"/>
      <c r="AI17" s="273"/>
      <c r="AJ17" s="54"/>
      <c r="AK17" s="273"/>
      <c r="AL17" s="55"/>
      <c r="AM17" s="56"/>
      <c r="AN17" s="65" t="s">
        <v>54</v>
      </c>
      <c r="AO17" s="66"/>
      <c r="AP17" s="66" t="s">
        <v>32</v>
      </c>
      <c r="AQ17" s="67"/>
    </row>
    <row r="18" spans="1:43" s="278" customFormat="1" ht="66.75" customHeight="1" x14ac:dyDescent="0.15">
      <c r="A18" s="290">
        <v>9</v>
      </c>
      <c r="B18" s="172" t="s">
        <v>89</v>
      </c>
      <c r="C18" s="171" t="s">
        <v>77</v>
      </c>
      <c r="D18" s="171" t="s">
        <v>67</v>
      </c>
      <c r="E18" s="297">
        <v>300</v>
      </c>
      <c r="F18" s="298">
        <v>300</v>
      </c>
      <c r="G18" s="299">
        <v>300</v>
      </c>
      <c r="H18" s="59" t="s">
        <v>2183</v>
      </c>
      <c r="I18" s="60" t="s">
        <v>35</v>
      </c>
      <c r="J18" s="78" t="s">
        <v>2134</v>
      </c>
      <c r="K18" s="297">
        <v>450</v>
      </c>
      <c r="L18" s="299">
        <v>450</v>
      </c>
      <c r="M18" s="299">
        <v>0</v>
      </c>
      <c r="N18" s="299" t="s">
        <v>2183</v>
      </c>
      <c r="O18" s="58" t="s">
        <v>981</v>
      </c>
      <c r="P18" s="57" t="s">
        <v>2135</v>
      </c>
      <c r="Q18" s="77"/>
      <c r="R18" s="275" t="s">
        <v>68</v>
      </c>
      <c r="S18" s="62" t="s">
        <v>0</v>
      </c>
      <c r="T18" s="63" t="s">
        <v>82</v>
      </c>
      <c r="U18" s="52" t="s">
        <v>62</v>
      </c>
      <c r="V18" s="53"/>
      <c r="W18" s="273"/>
      <c r="X18" s="280">
        <v>9</v>
      </c>
      <c r="Y18" s="273"/>
      <c r="Z18" s="55"/>
      <c r="AA18" s="52"/>
      <c r="AB18" s="53"/>
      <c r="AC18" s="273"/>
      <c r="AD18" s="280"/>
      <c r="AE18" s="273"/>
      <c r="AF18" s="55"/>
      <c r="AG18" s="52"/>
      <c r="AH18" s="53"/>
      <c r="AI18" s="273"/>
      <c r="AJ18" s="54"/>
      <c r="AK18" s="273"/>
      <c r="AL18" s="55"/>
      <c r="AM18" s="56"/>
      <c r="AN18" s="65" t="s">
        <v>54</v>
      </c>
      <c r="AO18" s="66"/>
      <c r="AP18" s="66" t="s">
        <v>32</v>
      </c>
      <c r="AQ18" s="67"/>
    </row>
    <row r="19" spans="1:43" s="49" customFormat="1" ht="70.5" customHeight="1" x14ac:dyDescent="0.15">
      <c r="A19" s="290">
        <v>10</v>
      </c>
      <c r="B19" s="172" t="s">
        <v>90</v>
      </c>
      <c r="C19" s="171" t="s">
        <v>91</v>
      </c>
      <c r="D19" s="171" t="s">
        <v>92</v>
      </c>
      <c r="E19" s="297">
        <v>102</v>
      </c>
      <c r="F19" s="298">
        <v>102</v>
      </c>
      <c r="G19" s="299">
        <v>92</v>
      </c>
      <c r="H19" s="59" t="s">
        <v>1839</v>
      </c>
      <c r="I19" s="60" t="s">
        <v>35</v>
      </c>
      <c r="J19" s="76" t="s">
        <v>1840</v>
      </c>
      <c r="K19" s="297">
        <v>90</v>
      </c>
      <c r="L19" s="299">
        <v>206</v>
      </c>
      <c r="M19" s="299">
        <v>116</v>
      </c>
      <c r="N19" s="299" t="s">
        <v>55</v>
      </c>
      <c r="O19" s="58" t="s">
        <v>981</v>
      </c>
      <c r="P19" s="57" t="s">
        <v>1841</v>
      </c>
      <c r="Q19" s="77"/>
      <c r="R19" s="58" t="s">
        <v>68</v>
      </c>
      <c r="S19" s="62" t="s">
        <v>0</v>
      </c>
      <c r="T19" s="63" t="s">
        <v>82</v>
      </c>
      <c r="U19" s="52" t="s">
        <v>62</v>
      </c>
      <c r="V19" s="53"/>
      <c r="W19" s="273"/>
      <c r="X19" s="280">
        <v>10</v>
      </c>
      <c r="Y19" s="273"/>
      <c r="Z19" s="55"/>
      <c r="AA19" s="52"/>
      <c r="AB19" s="53"/>
      <c r="AC19" s="273"/>
      <c r="AD19" s="280"/>
      <c r="AE19" s="273"/>
      <c r="AF19" s="55"/>
      <c r="AG19" s="52"/>
      <c r="AH19" s="53"/>
      <c r="AI19" s="273"/>
      <c r="AJ19" s="54"/>
      <c r="AK19" s="273"/>
      <c r="AL19" s="55"/>
      <c r="AM19" s="56"/>
      <c r="AN19" s="65" t="s">
        <v>24</v>
      </c>
      <c r="AO19" s="66"/>
      <c r="AP19" s="66" t="s">
        <v>32</v>
      </c>
      <c r="AQ19" s="67"/>
    </row>
    <row r="20" spans="1:43" s="49" customFormat="1" ht="177" customHeight="1" x14ac:dyDescent="0.15">
      <c r="A20" s="290">
        <v>11</v>
      </c>
      <c r="B20" s="172" t="s">
        <v>93</v>
      </c>
      <c r="C20" s="171" t="s">
        <v>71</v>
      </c>
      <c r="D20" s="171" t="s">
        <v>92</v>
      </c>
      <c r="E20" s="297">
        <v>1461</v>
      </c>
      <c r="F20" s="298">
        <v>1461</v>
      </c>
      <c r="G20" s="299">
        <v>1351</v>
      </c>
      <c r="H20" s="59" t="s">
        <v>1842</v>
      </c>
      <c r="I20" s="60" t="s">
        <v>35</v>
      </c>
      <c r="J20" s="61" t="s">
        <v>1843</v>
      </c>
      <c r="K20" s="297">
        <v>1470</v>
      </c>
      <c r="L20" s="299">
        <v>0</v>
      </c>
      <c r="M20" s="299">
        <v>0</v>
      </c>
      <c r="N20" s="299" t="s">
        <v>55</v>
      </c>
      <c r="O20" s="58" t="s">
        <v>44</v>
      </c>
      <c r="P20" s="57" t="s">
        <v>1844</v>
      </c>
      <c r="Q20" s="77"/>
      <c r="R20" s="58" t="s">
        <v>68</v>
      </c>
      <c r="S20" s="62" t="s">
        <v>0</v>
      </c>
      <c r="T20" s="63" t="s">
        <v>82</v>
      </c>
      <c r="U20" s="52" t="s">
        <v>62</v>
      </c>
      <c r="V20" s="53"/>
      <c r="W20" s="273"/>
      <c r="X20" s="280">
        <v>11</v>
      </c>
      <c r="Y20" s="273"/>
      <c r="Z20" s="55"/>
      <c r="AA20" s="52"/>
      <c r="AB20" s="53"/>
      <c r="AC20" s="273"/>
      <c r="AD20" s="280"/>
      <c r="AE20" s="273"/>
      <c r="AF20" s="55"/>
      <c r="AG20" s="52"/>
      <c r="AH20" s="53"/>
      <c r="AI20" s="273"/>
      <c r="AJ20" s="54"/>
      <c r="AK20" s="273"/>
      <c r="AL20" s="55"/>
      <c r="AM20" s="56"/>
      <c r="AN20" s="65" t="s">
        <v>24</v>
      </c>
      <c r="AO20" s="66"/>
      <c r="AP20" s="66" t="s">
        <v>32</v>
      </c>
      <c r="AQ20" s="67"/>
    </row>
    <row r="21" spans="1:43" s="49" customFormat="1" ht="62.25" customHeight="1" x14ac:dyDescent="0.15">
      <c r="A21" s="290">
        <v>12</v>
      </c>
      <c r="B21" s="168" t="s">
        <v>94</v>
      </c>
      <c r="C21" s="171" t="s">
        <v>95</v>
      </c>
      <c r="D21" s="171" t="s">
        <v>96</v>
      </c>
      <c r="E21" s="297">
        <v>44.2</v>
      </c>
      <c r="F21" s="298">
        <v>44</v>
      </c>
      <c r="G21" s="299">
        <v>41</v>
      </c>
      <c r="H21" s="64" t="s">
        <v>2183</v>
      </c>
      <c r="I21" s="60" t="s">
        <v>45</v>
      </c>
      <c r="J21" s="78" t="s">
        <v>1845</v>
      </c>
      <c r="K21" s="297">
        <v>0</v>
      </c>
      <c r="L21" s="383">
        <v>0</v>
      </c>
      <c r="M21" s="384">
        <v>0</v>
      </c>
      <c r="N21" s="415" t="s">
        <v>2183</v>
      </c>
      <c r="O21" s="58" t="s">
        <v>44</v>
      </c>
      <c r="P21" s="57" t="s">
        <v>1846</v>
      </c>
      <c r="Q21" s="77"/>
      <c r="R21" s="58" t="s">
        <v>68</v>
      </c>
      <c r="S21" s="62" t="s">
        <v>0</v>
      </c>
      <c r="T21" s="63" t="s">
        <v>97</v>
      </c>
      <c r="U21" s="52" t="s">
        <v>62</v>
      </c>
      <c r="V21" s="53"/>
      <c r="W21" s="273"/>
      <c r="X21" s="280">
        <v>14</v>
      </c>
      <c r="Y21" s="273"/>
      <c r="Z21" s="55"/>
      <c r="AA21" s="52"/>
      <c r="AB21" s="53"/>
      <c r="AC21" s="273"/>
      <c r="AD21" s="280"/>
      <c r="AE21" s="273"/>
      <c r="AF21" s="55"/>
      <c r="AG21" s="52"/>
      <c r="AH21" s="53"/>
      <c r="AI21" s="273"/>
      <c r="AJ21" s="54"/>
      <c r="AK21" s="273"/>
      <c r="AL21" s="55"/>
      <c r="AM21" s="56"/>
      <c r="AN21" s="65" t="s">
        <v>78</v>
      </c>
      <c r="AO21" s="66"/>
      <c r="AP21" s="66" t="s">
        <v>32</v>
      </c>
      <c r="AQ21" s="67"/>
    </row>
    <row r="22" spans="1:43" s="49" customFormat="1" ht="106.5" customHeight="1" x14ac:dyDescent="0.15">
      <c r="A22" s="290">
        <v>13</v>
      </c>
      <c r="B22" s="168" t="s">
        <v>98</v>
      </c>
      <c r="C22" s="171" t="s">
        <v>95</v>
      </c>
      <c r="D22" s="171" t="s">
        <v>99</v>
      </c>
      <c r="E22" s="297">
        <v>450</v>
      </c>
      <c r="F22" s="298">
        <v>450</v>
      </c>
      <c r="G22" s="299">
        <v>397</v>
      </c>
      <c r="H22" s="59" t="s">
        <v>2183</v>
      </c>
      <c r="I22" s="60" t="s">
        <v>35</v>
      </c>
      <c r="J22" s="78" t="s">
        <v>2136</v>
      </c>
      <c r="K22" s="297">
        <v>650</v>
      </c>
      <c r="L22" s="299">
        <v>1237</v>
      </c>
      <c r="M22" s="299">
        <v>587</v>
      </c>
      <c r="N22" s="299" t="s">
        <v>55</v>
      </c>
      <c r="O22" s="58" t="s">
        <v>1143</v>
      </c>
      <c r="P22" s="57" t="s">
        <v>1847</v>
      </c>
      <c r="Q22" s="77"/>
      <c r="R22" s="58" t="s">
        <v>68</v>
      </c>
      <c r="S22" s="62" t="s">
        <v>0</v>
      </c>
      <c r="T22" s="63" t="s">
        <v>97</v>
      </c>
      <c r="U22" s="52" t="s">
        <v>62</v>
      </c>
      <c r="V22" s="53"/>
      <c r="W22" s="273"/>
      <c r="X22" s="280">
        <v>15</v>
      </c>
      <c r="Y22" s="273"/>
      <c r="Z22" s="55"/>
      <c r="AA22" s="52"/>
      <c r="AB22" s="53"/>
      <c r="AC22" s="273"/>
      <c r="AD22" s="280"/>
      <c r="AE22" s="273"/>
      <c r="AF22" s="55"/>
      <c r="AG22" s="52"/>
      <c r="AH22" s="53"/>
      <c r="AI22" s="273"/>
      <c r="AJ22" s="54"/>
      <c r="AK22" s="273"/>
      <c r="AL22" s="55"/>
      <c r="AM22" s="56"/>
      <c r="AN22" s="65" t="s">
        <v>54</v>
      </c>
      <c r="AO22" s="66"/>
      <c r="AP22" s="66" t="s">
        <v>32</v>
      </c>
      <c r="AQ22" s="67"/>
    </row>
    <row r="23" spans="1:43" s="49" customFormat="1" ht="86.25" customHeight="1" x14ac:dyDescent="0.15">
      <c r="A23" s="290">
        <v>14</v>
      </c>
      <c r="B23" s="168" t="s">
        <v>100</v>
      </c>
      <c r="C23" s="171" t="s">
        <v>95</v>
      </c>
      <c r="D23" s="171" t="s">
        <v>99</v>
      </c>
      <c r="E23" s="297">
        <v>32</v>
      </c>
      <c r="F23" s="298">
        <v>32</v>
      </c>
      <c r="G23" s="299">
        <v>32</v>
      </c>
      <c r="H23" s="64" t="s">
        <v>2183</v>
      </c>
      <c r="I23" s="60" t="s">
        <v>35</v>
      </c>
      <c r="J23" s="78" t="s">
        <v>2138</v>
      </c>
      <c r="K23" s="297">
        <v>30</v>
      </c>
      <c r="L23" s="299">
        <v>38</v>
      </c>
      <c r="M23" s="299">
        <v>8</v>
      </c>
      <c r="N23" s="299" t="s">
        <v>55</v>
      </c>
      <c r="O23" s="58" t="s">
        <v>981</v>
      </c>
      <c r="P23" s="57" t="s">
        <v>2139</v>
      </c>
      <c r="Q23" s="77"/>
      <c r="R23" s="58" t="s">
        <v>68</v>
      </c>
      <c r="S23" s="62" t="s">
        <v>0</v>
      </c>
      <c r="T23" s="63" t="s">
        <v>97</v>
      </c>
      <c r="U23" s="52" t="s">
        <v>62</v>
      </c>
      <c r="V23" s="53"/>
      <c r="W23" s="273"/>
      <c r="X23" s="280">
        <v>16</v>
      </c>
      <c r="Y23" s="273"/>
      <c r="Z23" s="55"/>
      <c r="AA23" s="52"/>
      <c r="AB23" s="53"/>
      <c r="AC23" s="273"/>
      <c r="AD23" s="280"/>
      <c r="AE23" s="273"/>
      <c r="AF23" s="55"/>
      <c r="AG23" s="52"/>
      <c r="AH23" s="53"/>
      <c r="AI23" s="273"/>
      <c r="AJ23" s="54"/>
      <c r="AK23" s="273"/>
      <c r="AL23" s="55"/>
      <c r="AM23" s="56"/>
      <c r="AN23" s="65" t="s">
        <v>78</v>
      </c>
      <c r="AO23" s="66"/>
      <c r="AP23" s="66" t="s">
        <v>32</v>
      </c>
      <c r="AQ23" s="67"/>
    </row>
    <row r="24" spans="1:43" s="49" customFormat="1" ht="92.25" customHeight="1" x14ac:dyDescent="0.15">
      <c r="A24" s="290">
        <v>15</v>
      </c>
      <c r="B24" s="168" t="s">
        <v>101</v>
      </c>
      <c r="C24" s="171" t="s">
        <v>95</v>
      </c>
      <c r="D24" s="171" t="s">
        <v>96</v>
      </c>
      <c r="E24" s="297">
        <v>500</v>
      </c>
      <c r="F24" s="298">
        <v>500</v>
      </c>
      <c r="G24" s="299">
        <v>468</v>
      </c>
      <c r="H24" s="78" t="s">
        <v>2183</v>
      </c>
      <c r="I24" s="60" t="s">
        <v>45</v>
      </c>
      <c r="J24" s="78" t="s">
        <v>2140</v>
      </c>
      <c r="K24" s="297">
        <v>0</v>
      </c>
      <c r="L24" s="299">
        <v>0</v>
      </c>
      <c r="M24" s="299">
        <v>0</v>
      </c>
      <c r="N24" s="299" t="s">
        <v>55</v>
      </c>
      <c r="O24" s="58" t="s">
        <v>44</v>
      </c>
      <c r="P24" s="57" t="s">
        <v>1848</v>
      </c>
      <c r="Q24" s="77"/>
      <c r="R24" s="58" t="s">
        <v>68</v>
      </c>
      <c r="S24" s="62" t="s">
        <v>0</v>
      </c>
      <c r="T24" s="63" t="s">
        <v>97</v>
      </c>
      <c r="U24" s="52" t="s">
        <v>62</v>
      </c>
      <c r="V24" s="53"/>
      <c r="W24" s="273"/>
      <c r="X24" s="280">
        <v>17</v>
      </c>
      <c r="Y24" s="273"/>
      <c r="Z24" s="55"/>
      <c r="AA24" s="52"/>
      <c r="AB24" s="53"/>
      <c r="AC24" s="273"/>
      <c r="AD24" s="280"/>
      <c r="AE24" s="273"/>
      <c r="AF24" s="55"/>
      <c r="AG24" s="52"/>
      <c r="AH24" s="53"/>
      <c r="AI24" s="273"/>
      <c r="AJ24" s="54"/>
      <c r="AK24" s="273"/>
      <c r="AL24" s="55"/>
      <c r="AM24" s="56"/>
      <c r="AN24" s="65" t="s">
        <v>54</v>
      </c>
      <c r="AO24" s="66"/>
      <c r="AP24" s="66" t="s">
        <v>32</v>
      </c>
      <c r="AQ24" s="67"/>
    </row>
    <row r="25" spans="1:43" s="49" customFormat="1" ht="85.5" customHeight="1" x14ac:dyDescent="0.15">
      <c r="A25" s="290">
        <v>16</v>
      </c>
      <c r="B25" s="168" t="s">
        <v>102</v>
      </c>
      <c r="C25" s="171" t="s">
        <v>95</v>
      </c>
      <c r="D25" s="171" t="s">
        <v>96</v>
      </c>
      <c r="E25" s="297">
        <v>271</v>
      </c>
      <c r="F25" s="298">
        <v>271</v>
      </c>
      <c r="G25" s="299">
        <v>226</v>
      </c>
      <c r="H25" s="59" t="s">
        <v>2183</v>
      </c>
      <c r="I25" s="60" t="s">
        <v>45</v>
      </c>
      <c r="J25" s="78" t="s">
        <v>2141</v>
      </c>
      <c r="K25" s="297">
        <v>0</v>
      </c>
      <c r="L25" s="299" t="s">
        <v>2183</v>
      </c>
      <c r="M25" s="299" t="s">
        <v>2183</v>
      </c>
      <c r="N25" s="299" t="s">
        <v>55</v>
      </c>
      <c r="O25" s="58" t="s">
        <v>44</v>
      </c>
      <c r="P25" s="57" t="s">
        <v>2142</v>
      </c>
      <c r="Q25" s="77"/>
      <c r="R25" s="58" t="s">
        <v>68</v>
      </c>
      <c r="S25" s="62" t="s">
        <v>0</v>
      </c>
      <c r="T25" s="63" t="s">
        <v>97</v>
      </c>
      <c r="U25" s="52" t="s">
        <v>62</v>
      </c>
      <c r="V25" s="53"/>
      <c r="W25" s="273"/>
      <c r="X25" s="280">
        <v>18</v>
      </c>
      <c r="Y25" s="273"/>
      <c r="Z25" s="55"/>
      <c r="AA25" s="52"/>
      <c r="AB25" s="53"/>
      <c r="AC25" s="273"/>
      <c r="AD25" s="280"/>
      <c r="AE25" s="273"/>
      <c r="AF25" s="55"/>
      <c r="AG25" s="52"/>
      <c r="AH25" s="53"/>
      <c r="AI25" s="273"/>
      <c r="AJ25" s="54"/>
      <c r="AK25" s="273"/>
      <c r="AL25" s="55"/>
      <c r="AM25" s="56"/>
      <c r="AN25" s="65" t="s">
        <v>54</v>
      </c>
      <c r="AO25" s="66"/>
      <c r="AP25" s="66" t="s">
        <v>32</v>
      </c>
      <c r="AQ25" s="67"/>
    </row>
    <row r="26" spans="1:43" ht="98.25" customHeight="1" x14ac:dyDescent="0.15">
      <c r="A26" s="290">
        <v>17</v>
      </c>
      <c r="B26" s="168" t="s">
        <v>103</v>
      </c>
      <c r="C26" s="171" t="s">
        <v>95</v>
      </c>
      <c r="D26" s="171" t="s">
        <v>96</v>
      </c>
      <c r="E26" s="297">
        <v>19.399999999999999</v>
      </c>
      <c r="F26" s="298">
        <v>19</v>
      </c>
      <c r="G26" s="299">
        <v>19</v>
      </c>
      <c r="H26" s="78" t="s">
        <v>2183</v>
      </c>
      <c r="I26" s="60" t="s">
        <v>45</v>
      </c>
      <c r="J26" s="78" t="s">
        <v>2143</v>
      </c>
      <c r="K26" s="297">
        <v>95</v>
      </c>
      <c r="L26" s="299">
        <v>120</v>
      </c>
      <c r="M26" s="299">
        <f>L26-K26</f>
        <v>25</v>
      </c>
      <c r="N26" s="299" t="s">
        <v>55</v>
      </c>
      <c r="O26" s="58" t="s">
        <v>44</v>
      </c>
      <c r="P26" s="57" t="s">
        <v>2144</v>
      </c>
      <c r="Q26" s="77"/>
      <c r="R26" s="58" t="s">
        <v>68</v>
      </c>
      <c r="S26" s="62" t="s">
        <v>0</v>
      </c>
      <c r="T26" s="63" t="s">
        <v>97</v>
      </c>
      <c r="U26" s="52" t="s">
        <v>62</v>
      </c>
      <c r="V26" s="53"/>
      <c r="W26" s="273"/>
      <c r="X26" s="280">
        <v>19</v>
      </c>
      <c r="Y26" s="273"/>
      <c r="Z26" s="55"/>
      <c r="AA26" s="52"/>
      <c r="AB26" s="53"/>
      <c r="AC26" s="273"/>
      <c r="AD26" s="280"/>
      <c r="AE26" s="273"/>
      <c r="AF26" s="55"/>
      <c r="AG26" s="52"/>
      <c r="AH26" s="53"/>
      <c r="AI26" s="273"/>
      <c r="AJ26" s="54"/>
      <c r="AK26" s="273"/>
      <c r="AL26" s="55"/>
      <c r="AM26" s="56"/>
      <c r="AN26" s="65" t="s">
        <v>54</v>
      </c>
      <c r="AO26" s="66"/>
      <c r="AP26" s="66" t="s">
        <v>32</v>
      </c>
      <c r="AQ26" s="67"/>
    </row>
    <row r="27" spans="1:43" s="49" customFormat="1" ht="61.5" customHeight="1" x14ac:dyDescent="0.15">
      <c r="A27" s="290">
        <v>18</v>
      </c>
      <c r="B27" s="172" t="s">
        <v>104</v>
      </c>
      <c r="C27" s="171" t="s">
        <v>105</v>
      </c>
      <c r="D27" s="171" t="s">
        <v>96</v>
      </c>
      <c r="E27" s="297">
        <v>140</v>
      </c>
      <c r="F27" s="298">
        <v>140</v>
      </c>
      <c r="G27" s="299">
        <v>136</v>
      </c>
      <c r="H27" s="59" t="s">
        <v>2183</v>
      </c>
      <c r="I27" s="60" t="s">
        <v>45</v>
      </c>
      <c r="J27" s="78" t="s">
        <v>2145</v>
      </c>
      <c r="K27" s="297">
        <v>0</v>
      </c>
      <c r="L27" s="299" t="s">
        <v>2183</v>
      </c>
      <c r="M27" s="299" t="s">
        <v>2183</v>
      </c>
      <c r="N27" s="299" t="s">
        <v>55</v>
      </c>
      <c r="O27" s="58" t="s">
        <v>44</v>
      </c>
      <c r="P27" s="57" t="s">
        <v>2146</v>
      </c>
      <c r="Q27" s="77"/>
      <c r="R27" s="79" t="s">
        <v>68</v>
      </c>
      <c r="S27" s="65" t="s">
        <v>0</v>
      </c>
      <c r="T27" s="166" t="s">
        <v>97</v>
      </c>
      <c r="U27" s="52" t="s">
        <v>62</v>
      </c>
      <c r="V27" s="53"/>
      <c r="W27" s="273"/>
      <c r="X27" s="280">
        <v>21</v>
      </c>
      <c r="Y27" s="273"/>
      <c r="Z27" s="55"/>
      <c r="AA27" s="52"/>
      <c r="AB27" s="53"/>
      <c r="AC27" s="273"/>
      <c r="AD27" s="280"/>
      <c r="AE27" s="273"/>
      <c r="AF27" s="55"/>
      <c r="AG27" s="52"/>
      <c r="AH27" s="53"/>
      <c r="AI27" s="273"/>
      <c r="AJ27" s="54"/>
      <c r="AK27" s="273"/>
      <c r="AL27" s="55"/>
      <c r="AM27" s="56"/>
      <c r="AN27" s="65" t="s">
        <v>54</v>
      </c>
      <c r="AO27" s="66"/>
      <c r="AP27" s="80" t="s">
        <v>32</v>
      </c>
      <c r="AQ27" s="67"/>
    </row>
    <row r="28" spans="1:43" s="49" customFormat="1" ht="74.25" customHeight="1" x14ac:dyDescent="0.15">
      <c r="A28" s="290">
        <v>19</v>
      </c>
      <c r="B28" s="172" t="s">
        <v>106</v>
      </c>
      <c r="C28" s="171" t="s">
        <v>105</v>
      </c>
      <c r="D28" s="171" t="s">
        <v>107</v>
      </c>
      <c r="E28" s="297">
        <v>975</v>
      </c>
      <c r="F28" s="298">
        <v>975</v>
      </c>
      <c r="G28" s="299">
        <v>722</v>
      </c>
      <c r="H28" s="59" t="s">
        <v>2183</v>
      </c>
      <c r="I28" s="60" t="s">
        <v>35</v>
      </c>
      <c r="J28" s="78" t="s">
        <v>2147</v>
      </c>
      <c r="K28" s="297">
        <v>975</v>
      </c>
      <c r="L28" s="299">
        <v>975</v>
      </c>
      <c r="M28" s="299">
        <v>0</v>
      </c>
      <c r="N28" s="299" t="s">
        <v>55</v>
      </c>
      <c r="O28" s="58" t="s">
        <v>20</v>
      </c>
      <c r="P28" s="57" t="s">
        <v>2148</v>
      </c>
      <c r="Q28" s="77"/>
      <c r="R28" s="79" t="s">
        <v>68</v>
      </c>
      <c r="S28" s="65" t="s">
        <v>0</v>
      </c>
      <c r="T28" s="166" t="s">
        <v>97</v>
      </c>
      <c r="U28" s="52" t="s">
        <v>62</v>
      </c>
      <c r="V28" s="53"/>
      <c r="W28" s="273"/>
      <c r="X28" s="280">
        <v>22</v>
      </c>
      <c r="Y28" s="273"/>
      <c r="Z28" s="55"/>
      <c r="AA28" s="52"/>
      <c r="AB28" s="53"/>
      <c r="AC28" s="273"/>
      <c r="AD28" s="280"/>
      <c r="AE28" s="273"/>
      <c r="AF28" s="55"/>
      <c r="AG28" s="52"/>
      <c r="AH28" s="53"/>
      <c r="AI28" s="273"/>
      <c r="AJ28" s="54"/>
      <c r="AK28" s="273"/>
      <c r="AL28" s="55"/>
      <c r="AM28" s="56"/>
      <c r="AN28" s="65" t="s">
        <v>54</v>
      </c>
      <c r="AO28" s="66"/>
      <c r="AP28" s="80" t="s">
        <v>32</v>
      </c>
      <c r="AQ28" s="67"/>
    </row>
    <row r="29" spans="1:43" ht="72" customHeight="1" x14ac:dyDescent="0.15">
      <c r="A29" s="290">
        <v>20</v>
      </c>
      <c r="B29" s="172" t="s">
        <v>2149</v>
      </c>
      <c r="C29" s="171" t="s">
        <v>105</v>
      </c>
      <c r="D29" s="301" t="s">
        <v>96</v>
      </c>
      <c r="E29" s="302">
        <v>150</v>
      </c>
      <c r="F29" s="303">
        <v>150</v>
      </c>
      <c r="G29" s="304">
        <v>150</v>
      </c>
      <c r="H29" s="258" t="s">
        <v>2183</v>
      </c>
      <c r="I29" s="259" t="s">
        <v>34</v>
      </c>
      <c r="J29" s="373" t="s">
        <v>2150</v>
      </c>
      <c r="K29" s="302" t="s">
        <v>2137</v>
      </c>
      <c r="L29" s="304" t="s">
        <v>2137</v>
      </c>
      <c r="M29" s="304" t="s">
        <v>2137</v>
      </c>
      <c r="N29" s="304" t="s">
        <v>55</v>
      </c>
      <c r="O29" s="218" t="s">
        <v>981</v>
      </c>
      <c r="P29" s="222" t="s">
        <v>2151</v>
      </c>
      <c r="Q29" s="219"/>
      <c r="R29" s="260" t="s">
        <v>68</v>
      </c>
      <c r="S29" s="231" t="s">
        <v>0</v>
      </c>
      <c r="T29" s="430" t="s">
        <v>97</v>
      </c>
      <c r="U29" s="225" t="s">
        <v>62</v>
      </c>
      <c r="V29" s="226"/>
      <c r="W29" s="227"/>
      <c r="X29" s="281">
        <v>23</v>
      </c>
      <c r="Y29" s="227"/>
      <c r="Z29" s="228"/>
      <c r="AA29" s="225"/>
      <c r="AB29" s="226"/>
      <c r="AC29" s="227"/>
      <c r="AD29" s="280"/>
      <c r="AE29" s="273"/>
      <c r="AF29" s="55"/>
      <c r="AG29" s="52"/>
      <c r="AH29" s="53"/>
      <c r="AI29" s="273"/>
      <c r="AJ29" s="54"/>
      <c r="AK29" s="273"/>
      <c r="AL29" s="55"/>
      <c r="AM29" s="56"/>
      <c r="AN29" s="65" t="s">
        <v>54</v>
      </c>
      <c r="AO29" s="66"/>
      <c r="AP29" s="80" t="s">
        <v>32</v>
      </c>
      <c r="AQ29" s="67"/>
    </row>
    <row r="30" spans="1:43" ht="63.75" customHeight="1" x14ac:dyDescent="0.15">
      <c r="A30" s="290">
        <v>21</v>
      </c>
      <c r="B30" s="172" t="s">
        <v>108</v>
      </c>
      <c r="C30" s="171" t="s">
        <v>105</v>
      </c>
      <c r="D30" s="171" t="s">
        <v>92</v>
      </c>
      <c r="E30" s="297">
        <v>45</v>
      </c>
      <c r="F30" s="298">
        <v>45</v>
      </c>
      <c r="G30" s="299">
        <v>45</v>
      </c>
      <c r="H30" s="59" t="s">
        <v>2152</v>
      </c>
      <c r="I30" s="60" t="s">
        <v>20</v>
      </c>
      <c r="J30" s="61" t="s">
        <v>2153</v>
      </c>
      <c r="K30" s="297">
        <v>45</v>
      </c>
      <c r="L30" s="299">
        <v>0</v>
      </c>
      <c r="M30" s="299">
        <v>-45</v>
      </c>
      <c r="N30" s="299" t="s">
        <v>55</v>
      </c>
      <c r="O30" s="58" t="s">
        <v>44</v>
      </c>
      <c r="P30" s="57" t="s">
        <v>2154</v>
      </c>
      <c r="Q30" s="77"/>
      <c r="R30" s="79" t="s">
        <v>68</v>
      </c>
      <c r="S30" s="65" t="s">
        <v>0</v>
      </c>
      <c r="T30" s="166" t="s">
        <v>97</v>
      </c>
      <c r="U30" s="52" t="s">
        <v>62</v>
      </c>
      <c r="V30" s="53"/>
      <c r="W30" s="273"/>
      <c r="X30" s="280">
        <v>24</v>
      </c>
      <c r="Y30" s="273"/>
      <c r="Z30" s="55"/>
      <c r="AA30" s="52"/>
      <c r="AB30" s="53"/>
      <c r="AC30" s="273"/>
      <c r="AD30" s="280"/>
      <c r="AE30" s="273"/>
      <c r="AF30" s="55"/>
      <c r="AG30" s="52"/>
      <c r="AH30" s="53"/>
      <c r="AI30" s="273"/>
      <c r="AJ30" s="54"/>
      <c r="AK30" s="273"/>
      <c r="AL30" s="55"/>
      <c r="AM30" s="56"/>
      <c r="AN30" s="65" t="s">
        <v>24</v>
      </c>
      <c r="AO30" s="66"/>
      <c r="AP30" s="80" t="s">
        <v>32</v>
      </c>
      <c r="AQ30" s="67"/>
    </row>
    <row r="31" spans="1:43" s="49" customFormat="1" ht="285.75" customHeight="1" x14ac:dyDescent="0.15">
      <c r="A31" s="290">
        <v>22</v>
      </c>
      <c r="B31" s="172" t="s">
        <v>109</v>
      </c>
      <c r="C31" s="171" t="s">
        <v>96</v>
      </c>
      <c r="D31" s="171" t="s">
        <v>96</v>
      </c>
      <c r="E31" s="297">
        <v>38</v>
      </c>
      <c r="F31" s="298">
        <v>38</v>
      </c>
      <c r="G31" s="299">
        <v>33</v>
      </c>
      <c r="H31" s="59" t="s">
        <v>1849</v>
      </c>
      <c r="I31" s="60" t="s">
        <v>45</v>
      </c>
      <c r="J31" s="61" t="s">
        <v>2155</v>
      </c>
      <c r="K31" s="297">
        <v>0</v>
      </c>
      <c r="L31" s="297">
        <v>0</v>
      </c>
      <c r="M31" s="299">
        <v>0</v>
      </c>
      <c r="N31" s="299" t="s">
        <v>55</v>
      </c>
      <c r="O31" s="58" t="s">
        <v>44</v>
      </c>
      <c r="P31" s="57" t="s">
        <v>1850</v>
      </c>
      <c r="Q31" s="77"/>
      <c r="R31" s="79" t="s">
        <v>68</v>
      </c>
      <c r="S31" s="65" t="s">
        <v>0</v>
      </c>
      <c r="T31" s="166" t="s">
        <v>97</v>
      </c>
      <c r="U31" s="52" t="s">
        <v>62</v>
      </c>
      <c r="V31" s="53" t="s">
        <v>897</v>
      </c>
      <c r="W31" s="273" t="s">
        <v>883</v>
      </c>
      <c r="X31" s="280">
        <v>1</v>
      </c>
      <c r="Y31" s="273"/>
      <c r="Z31" s="55"/>
      <c r="AA31" s="52"/>
      <c r="AB31" s="53"/>
      <c r="AC31" s="273"/>
      <c r="AD31" s="280"/>
      <c r="AE31" s="273"/>
      <c r="AF31" s="55"/>
      <c r="AG31" s="52"/>
      <c r="AH31" s="53"/>
      <c r="AI31" s="273"/>
      <c r="AJ31" s="54"/>
      <c r="AK31" s="273"/>
      <c r="AL31" s="55"/>
      <c r="AM31" s="56"/>
      <c r="AN31" s="65" t="s">
        <v>23</v>
      </c>
      <c r="AO31" s="66"/>
      <c r="AP31" s="80" t="s">
        <v>32</v>
      </c>
      <c r="AQ31" s="67"/>
    </row>
    <row r="32" spans="1:43" s="49" customFormat="1" ht="69.75" customHeight="1" x14ac:dyDescent="0.15">
      <c r="A32" s="290">
        <v>23</v>
      </c>
      <c r="B32" s="172" t="s">
        <v>110</v>
      </c>
      <c r="C32" s="171" t="s">
        <v>96</v>
      </c>
      <c r="D32" s="171" t="s">
        <v>99</v>
      </c>
      <c r="E32" s="297">
        <v>465</v>
      </c>
      <c r="F32" s="298">
        <v>465</v>
      </c>
      <c r="G32" s="299">
        <v>310</v>
      </c>
      <c r="H32" s="59" t="s">
        <v>2156</v>
      </c>
      <c r="I32" s="60" t="s">
        <v>35</v>
      </c>
      <c r="J32" s="61" t="s">
        <v>2157</v>
      </c>
      <c r="K32" s="297">
        <v>450</v>
      </c>
      <c r="L32" s="299">
        <v>500</v>
      </c>
      <c r="M32" s="299">
        <v>50</v>
      </c>
      <c r="N32" s="299" t="s">
        <v>55</v>
      </c>
      <c r="O32" s="58" t="s">
        <v>981</v>
      </c>
      <c r="P32" s="57" t="s">
        <v>2158</v>
      </c>
      <c r="Q32" s="77"/>
      <c r="R32" s="79" t="s">
        <v>68</v>
      </c>
      <c r="S32" s="65" t="s">
        <v>0</v>
      </c>
      <c r="T32" s="166" t="s">
        <v>82</v>
      </c>
      <c r="U32" s="52" t="s">
        <v>62</v>
      </c>
      <c r="V32" s="53" t="s">
        <v>897</v>
      </c>
      <c r="W32" s="273" t="s">
        <v>883</v>
      </c>
      <c r="X32" s="280">
        <v>2</v>
      </c>
      <c r="Y32" s="273"/>
      <c r="Z32" s="55"/>
      <c r="AA32" s="52"/>
      <c r="AB32" s="53"/>
      <c r="AC32" s="273"/>
      <c r="AD32" s="280"/>
      <c r="AE32" s="273"/>
      <c r="AF32" s="55"/>
      <c r="AG32" s="52"/>
      <c r="AH32" s="53"/>
      <c r="AI32" s="273"/>
      <c r="AJ32" s="54"/>
      <c r="AK32" s="273"/>
      <c r="AL32" s="55"/>
      <c r="AM32" s="56"/>
      <c r="AN32" s="65" t="s">
        <v>23</v>
      </c>
      <c r="AO32" s="66"/>
      <c r="AP32" s="80" t="s">
        <v>32</v>
      </c>
      <c r="AQ32" s="67"/>
    </row>
    <row r="33" spans="1:43" ht="61.5" customHeight="1" x14ac:dyDescent="0.15">
      <c r="A33" s="290">
        <v>24</v>
      </c>
      <c r="B33" s="172" t="s">
        <v>111</v>
      </c>
      <c r="C33" s="171" t="s">
        <v>96</v>
      </c>
      <c r="D33" s="171" t="s">
        <v>99</v>
      </c>
      <c r="E33" s="297">
        <v>161.29</v>
      </c>
      <c r="F33" s="298">
        <v>203</v>
      </c>
      <c r="G33" s="299">
        <v>198</v>
      </c>
      <c r="H33" s="59" t="s">
        <v>2159</v>
      </c>
      <c r="I33" s="60" t="s">
        <v>35</v>
      </c>
      <c r="J33" s="61" t="s">
        <v>2160</v>
      </c>
      <c r="K33" s="297">
        <v>217.607</v>
      </c>
      <c r="L33" s="299">
        <v>218</v>
      </c>
      <c r="M33" s="299">
        <v>0</v>
      </c>
      <c r="N33" s="299" t="s">
        <v>55</v>
      </c>
      <c r="O33" s="58" t="s">
        <v>1143</v>
      </c>
      <c r="P33" s="57" t="s">
        <v>2161</v>
      </c>
      <c r="Q33" s="77"/>
      <c r="R33" s="79" t="s">
        <v>68</v>
      </c>
      <c r="S33" s="65" t="s">
        <v>0</v>
      </c>
      <c r="T33" s="166" t="s">
        <v>82</v>
      </c>
      <c r="U33" s="52" t="s">
        <v>62</v>
      </c>
      <c r="V33" s="53" t="s">
        <v>897</v>
      </c>
      <c r="W33" s="273" t="s">
        <v>883</v>
      </c>
      <c r="X33" s="280">
        <v>3</v>
      </c>
      <c r="Y33" s="273"/>
      <c r="Z33" s="55"/>
      <c r="AA33" s="52"/>
      <c r="AB33" s="53"/>
      <c r="AC33" s="273"/>
      <c r="AD33" s="280"/>
      <c r="AE33" s="273"/>
      <c r="AF33" s="55"/>
      <c r="AG33" s="52"/>
      <c r="AH33" s="53"/>
      <c r="AI33" s="273"/>
      <c r="AJ33" s="54"/>
      <c r="AK33" s="273"/>
      <c r="AL33" s="55"/>
      <c r="AM33" s="56"/>
      <c r="AN33" s="65" t="s">
        <v>23</v>
      </c>
      <c r="AO33" s="66"/>
      <c r="AP33" s="80" t="s">
        <v>32</v>
      </c>
      <c r="AQ33" s="67"/>
    </row>
    <row r="34" spans="1:43" s="49" customFormat="1" ht="58.5" customHeight="1" x14ac:dyDescent="0.15">
      <c r="A34" s="290">
        <v>25</v>
      </c>
      <c r="B34" s="172" t="s">
        <v>112</v>
      </c>
      <c r="C34" s="171" t="s">
        <v>91</v>
      </c>
      <c r="D34" s="171" t="s">
        <v>67</v>
      </c>
      <c r="E34" s="297">
        <v>49700</v>
      </c>
      <c r="F34" s="298">
        <v>49700</v>
      </c>
      <c r="G34" s="299">
        <v>49700</v>
      </c>
      <c r="H34" s="59" t="s">
        <v>2183</v>
      </c>
      <c r="I34" s="60" t="s">
        <v>20</v>
      </c>
      <c r="J34" s="78" t="s">
        <v>2162</v>
      </c>
      <c r="K34" s="297">
        <v>0</v>
      </c>
      <c r="L34" s="299">
        <v>0</v>
      </c>
      <c r="M34" s="299">
        <v>0</v>
      </c>
      <c r="N34" s="299" t="s">
        <v>55</v>
      </c>
      <c r="O34" s="58" t="s">
        <v>20</v>
      </c>
      <c r="P34" s="57" t="s">
        <v>2163</v>
      </c>
      <c r="Q34" s="77"/>
      <c r="R34" s="58" t="s">
        <v>68</v>
      </c>
      <c r="S34" s="62" t="s">
        <v>0</v>
      </c>
      <c r="T34" s="63" t="s">
        <v>97</v>
      </c>
      <c r="U34" s="52" t="s">
        <v>62</v>
      </c>
      <c r="V34" s="53"/>
      <c r="W34" s="273"/>
      <c r="X34" s="280">
        <v>20</v>
      </c>
      <c r="Y34" s="273"/>
      <c r="Z34" s="55"/>
      <c r="AA34" s="52"/>
      <c r="AB34" s="53"/>
      <c r="AC34" s="273"/>
      <c r="AD34" s="280"/>
      <c r="AE34" s="273"/>
      <c r="AF34" s="55"/>
      <c r="AG34" s="52"/>
      <c r="AH34" s="53"/>
      <c r="AI34" s="273"/>
      <c r="AJ34" s="54"/>
      <c r="AK34" s="273"/>
      <c r="AL34" s="55"/>
      <c r="AM34" s="56"/>
      <c r="AN34" s="65" t="s">
        <v>54</v>
      </c>
      <c r="AO34" s="66"/>
      <c r="AP34" s="66" t="s">
        <v>32</v>
      </c>
      <c r="AQ34" s="67" t="s">
        <v>32</v>
      </c>
    </row>
    <row r="35" spans="1:43" ht="21" customHeight="1" x14ac:dyDescent="0.15">
      <c r="A35" s="291"/>
      <c r="B35" s="482" t="s">
        <v>113</v>
      </c>
      <c r="C35" s="482"/>
      <c r="D35" s="482"/>
      <c r="E35" s="482"/>
      <c r="F35" s="305"/>
      <c r="G35" s="305"/>
      <c r="H35" s="363"/>
      <c r="I35" s="30"/>
      <c r="J35" s="372"/>
      <c r="K35" s="305"/>
      <c r="L35" s="305"/>
      <c r="M35" s="305"/>
      <c r="N35" s="305"/>
      <c r="O35" s="31"/>
      <c r="P35" s="29"/>
      <c r="Q35" s="272"/>
      <c r="R35" s="31"/>
      <c r="S35" s="32"/>
      <c r="T35" s="429"/>
      <c r="U35" s="32"/>
      <c r="V35" s="32"/>
      <c r="W35" s="32"/>
      <c r="X35" s="32"/>
      <c r="Y35" s="32"/>
      <c r="Z35" s="32"/>
      <c r="AA35" s="32"/>
      <c r="AB35" s="32"/>
      <c r="AC35" s="32"/>
      <c r="AD35" s="32"/>
      <c r="AE35" s="32"/>
      <c r="AF35" s="32"/>
      <c r="AG35" s="32"/>
      <c r="AH35" s="32"/>
      <c r="AI35" s="32"/>
      <c r="AJ35" s="32"/>
      <c r="AK35" s="32"/>
      <c r="AL35" s="32"/>
      <c r="AM35" s="32"/>
      <c r="AN35" s="32"/>
      <c r="AO35" s="33"/>
      <c r="AP35" s="33"/>
      <c r="AQ35" s="34"/>
    </row>
    <row r="36" spans="1:43" ht="152.25" customHeight="1" x14ac:dyDescent="0.15">
      <c r="A36" s="290">
        <v>26</v>
      </c>
      <c r="B36" s="172" t="s">
        <v>114</v>
      </c>
      <c r="C36" s="171" t="s">
        <v>66</v>
      </c>
      <c r="D36" s="171" t="s">
        <v>67</v>
      </c>
      <c r="E36" s="297">
        <v>61.768000000000001</v>
      </c>
      <c r="F36" s="297">
        <v>61.768000000000001</v>
      </c>
      <c r="G36" s="306">
        <v>50.756</v>
      </c>
      <c r="H36" s="83" t="s">
        <v>2183</v>
      </c>
      <c r="I36" s="74" t="s">
        <v>34</v>
      </c>
      <c r="J36" s="366" t="s">
        <v>1869</v>
      </c>
      <c r="K36" s="297">
        <v>59.286999999999999</v>
      </c>
      <c r="L36" s="299">
        <v>69.400999999999996</v>
      </c>
      <c r="M36" s="299">
        <f>L36-K36</f>
        <v>10.113999999999997</v>
      </c>
      <c r="N36" s="299" t="s">
        <v>55</v>
      </c>
      <c r="O36" s="58" t="s">
        <v>981</v>
      </c>
      <c r="P36" s="57" t="s">
        <v>2203</v>
      </c>
      <c r="Q36" s="417"/>
      <c r="R36" s="275" t="s">
        <v>115</v>
      </c>
      <c r="S36" s="62" t="s">
        <v>0</v>
      </c>
      <c r="T36" s="63" t="s">
        <v>116</v>
      </c>
      <c r="U36" s="52" t="s">
        <v>62</v>
      </c>
      <c r="V36" s="53"/>
      <c r="W36" s="242"/>
      <c r="X36" s="280">
        <v>25</v>
      </c>
      <c r="Y36" s="242"/>
      <c r="Z36" s="55"/>
      <c r="AA36" s="52"/>
      <c r="AB36" s="53"/>
      <c r="AC36" s="242"/>
      <c r="AD36" s="280"/>
      <c r="AE36" s="242"/>
      <c r="AF36" s="55"/>
      <c r="AG36" s="52"/>
      <c r="AH36" s="53"/>
      <c r="AI36" s="242"/>
      <c r="AJ36" s="54"/>
      <c r="AK36" s="242"/>
      <c r="AL36" s="55"/>
      <c r="AM36" s="56"/>
      <c r="AN36" s="65" t="s">
        <v>54</v>
      </c>
      <c r="AO36" s="66" t="s">
        <v>32</v>
      </c>
      <c r="AP36" s="66"/>
      <c r="AQ36" s="67"/>
    </row>
    <row r="37" spans="1:43" ht="21" customHeight="1" x14ac:dyDescent="0.15">
      <c r="A37" s="291"/>
      <c r="B37" s="482" t="s">
        <v>117</v>
      </c>
      <c r="C37" s="482"/>
      <c r="D37" s="482"/>
      <c r="E37" s="482"/>
      <c r="F37" s="482"/>
      <c r="G37" s="305"/>
      <c r="H37" s="363"/>
      <c r="I37" s="30"/>
      <c r="J37" s="372"/>
      <c r="K37" s="305"/>
      <c r="L37" s="305"/>
      <c r="M37" s="305"/>
      <c r="N37" s="305"/>
      <c r="O37" s="31"/>
      <c r="P37" s="29"/>
      <c r="Q37" s="272"/>
      <c r="R37" s="31"/>
      <c r="S37" s="32"/>
      <c r="T37" s="429"/>
      <c r="U37" s="32"/>
      <c r="V37" s="32"/>
      <c r="W37" s="32"/>
      <c r="X37" s="32"/>
      <c r="Y37" s="32"/>
      <c r="Z37" s="32"/>
      <c r="AA37" s="32"/>
      <c r="AB37" s="32"/>
      <c r="AC37" s="32"/>
      <c r="AD37" s="32"/>
      <c r="AE37" s="32"/>
      <c r="AF37" s="32"/>
      <c r="AG37" s="32"/>
      <c r="AH37" s="32"/>
      <c r="AI37" s="32"/>
      <c r="AJ37" s="32"/>
      <c r="AK37" s="32"/>
      <c r="AL37" s="32"/>
      <c r="AM37" s="32"/>
      <c r="AN37" s="32"/>
      <c r="AO37" s="33"/>
      <c r="AP37" s="33"/>
      <c r="AQ37" s="34"/>
    </row>
    <row r="38" spans="1:43" ht="33.75" x14ac:dyDescent="0.15">
      <c r="A38" s="290">
        <v>27</v>
      </c>
      <c r="B38" s="172" t="s">
        <v>1871</v>
      </c>
      <c r="C38" s="171" t="s">
        <v>1872</v>
      </c>
      <c r="D38" s="171" t="s">
        <v>67</v>
      </c>
      <c r="E38" s="297">
        <v>16.5</v>
      </c>
      <c r="F38" s="298">
        <v>16.5</v>
      </c>
      <c r="G38" s="306">
        <v>16.600000000000001</v>
      </c>
      <c r="H38" s="85" t="s">
        <v>2183</v>
      </c>
      <c r="I38" s="74" t="s">
        <v>20</v>
      </c>
      <c r="J38" s="366" t="s">
        <v>1873</v>
      </c>
      <c r="K38" s="297">
        <v>16.8</v>
      </c>
      <c r="L38" s="297">
        <v>16.5</v>
      </c>
      <c r="M38" s="299">
        <v>-0.30000000000000071</v>
      </c>
      <c r="N38" s="299" t="s">
        <v>2183</v>
      </c>
      <c r="O38" s="58" t="s">
        <v>20</v>
      </c>
      <c r="P38" s="57" t="s">
        <v>1874</v>
      </c>
      <c r="Q38" s="77" t="s">
        <v>883</v>
      </c>
      <c r="R38" s="275" t="s">
        <v>1870</v>
      </c>
      <c r="S38" s="62" t="s">
        <v>1867</v>
      </c>
      <c r="T38" s="63" t="s">
        <v>119</v>
      </c>
      <c r="U38" s="52" t="s">
        <v>62</v>
      </c>
      <c r="V38" s="53"/>
      <c r="W38" s="194"/>
      <c r="X38" s="280">
        <v>26</v>
      </c>
      <c r="Y38" s="194"/>
      <c r="Z38" s="55"/>
      <c r="AA38" s="52"/>
      <c r="AB38" s="53"/>
      <c r="AC38" s="194"/>
      <c r="AD38" s="280"/>
      <c r="AE38" s="194"/>
      <c r="AF38" s="55"/>
      <c r="AG38" s="52"/>
      <c r="AH38" s="53"/>
      <c r="AI38" s="194"/>
      <c r="AJ38" s="54"/>
      <c r="AK38" s="194"/>
      <c r="AL38" s="55"/>
      <c r="AM38" s="56"/>
      <c r="AN38" s="65" t="s">
        <v>54</v>
      </c>
      <c r="AO38" s="66"/>
      <c r="AP38" s="66"/>
      <c r="AQ38" s="67"/>
    </row>
    <row r="39" spans="1:43" ht="33.75" x14ac:dyDescent="0.15">
      <c r="A39" s="290">
        <v>28</v>
      </c>
      <c r="B39" s="172" t="s">
        <v>1875</v>
      </c>
      <c r="C39" s="171" t="s">
        <v>1868</v>
      </c>
      <c r="D39" s="171" t="s">
        <v>67</v>
      </c>
      <c r="E39" s="297">
        <v>13.75</v>
      </c>
      <c r="F39" s="298">
        <v>13.75</v>
      </c>
      <c r="G39" s="306">
        <v>13.75</v>
      </c>
      <c r="H39" s="85" t="s">
        <v>2183</v>
      </c>
      <c r="I39" s="74" t="s">
        <v>20</v>
      </c>
      <c r="J39" s="366" t="s">
        <v>1876</v>
      </c>
      <c r="K39" s="297">
        <v>14</v>
      </c>
      <c r="L39" s="299">
        <v>13.75</v>
      </c>
      <c r="M39" s="299">
        <v>-0.25</v>
      </c>
      <c r="N39" s="299" t="s">
        <v>2183</v>
      </c>
      <c r="O39" s="58" t="s">
        <v>20</v>
      </c>
      <c r="P39" s="57" t="s">
        <v>1874</v>
      </c>
      <c r="Q39" s="77" t="s">
        <v>883</v>
      </c>
      <c r="R39" s="275" t="s">
        <v>1870</v>
      </c>
      <c r="S39" s="62" t="s">
        <v>1867</v>
      </c>
      <c r="T39" s="63" t="s">
        <v>119</v>
      </c>
      <c r="U39" s="52" t="s">
        <v>62</v>
      </c>
      <c r="V39" s="53"/>
      <c r="W39" s="194"/>
      <c r="X39" s="280">
        <v>27</v>
      </c>
      <c r="Y39" s="194"/>
      <c r="Z39" s="55"/>
      <c r="AA39" s="52"/>
      <c r="AB39" s="53"/>
      <c r="AC39" s="194"/>
      <c r="AD39" s="280"/>
      <c r="AE39" s="194"/>
      <c r="AF39" s="55"/>
      <c r="AG39" s="52"/>
      <c r="AH39" s="53"/>
      <c r="AI39" s="194"/>
      <c r="AJ39" s="54"/>
      <c r="AK39" s="194"/>
      <c r="AL39" s="55"/>
      <c r="AM39" s="56"/>
      <c r="AN39" s="65" t="s">
        <v>54</v>
      </c>
      <c r="AO39" s="66"/>
      <c r="AP39" s="66"/>
      <c r="AQ39" s="67"/>
    </row>
    <row r="40" spans="1:43" ht="67.5" x14ac:dyDescent="0.15">
      <c r="A40" s="290">
        <v>29</v>
      </c>
      <c r="B40" s="172" t="s">
        <v>1877</v>
      </c>
      <c r="C40" s="171" t="s">
        <v>1863</v>
      </c>
      <c r="D40" s="171" t="s">
        <v>67</v>
      </c>
      <c r="E40" s="297">
        <v>38.427</v>
      </c>
      <c r="F40" s="298">
        <v>38.427</v>
      </c>
      <c r="G40" s="306">
        <v>34.128</v>
      </c>
      <c r="H40" s="85" t="s">
        <v>2183</v>
      </c>
      <c r="I40" s="74" t="s">
        <v>35</v>
      </c>
      <c r="J40" s="366" t="s">
        <v>1878</v>
      </c>
      <c r="K40" s="297">
        <v>34.268000000000001</v>
      </c>
      <c r="L40" s="299">
        <v>45.850999999999999</v>
      </c>
      <c r="M40" s="299">
        <v>11.582999999999998</v>
      </c>
      <c r="N40" s="299" t="s">
        <v>2183</v>
      </c>
      <c r="O40" s="58" t="s">
        <v>981</v>
      </c>
      <c r="P40" s="57" t="s">
        <v>1879</v>
      </c>
      <c r="Q40" s="77" t="s">
        <v>883</v>
      </c>
      <c r="R40" s="275" t="s">
        <v>1870</v>
      </c>
      <c r="S40" s="62" t="s">
        <v>1867</v>
      </c>
      <c r="T40" s="63" t="s">
        <v>120</v>
      </c>
      <c r="U40" s="52" t="s">
        <v>62</v>
      </c>
      <c r="V40" s="53"/>
      <c r="W40" s="194"/>
      <c r="X40" s="280">
        <v>28</v>
      </c>
      <c r="Y40" s="194"/>
      <c r="Z40" s="55"/>
      <c r="AA40" s="52"/>
      <c r="AB40" s="53"/>
      <c r="AC40" s="194"/>
      <c r="AD40" s="280"/>
      <c r="AE40" s="194"/>
      <c r="AF40" s="55"/>
      <c r="AG40" s="52"/>
      <c r="AH40" s="53"/>
      <c r="AI40" s="194"/>
      <c r="AJ40" s="54"/>
      <c r="AK40" s="194"/>
      <c r="AL40" s="55"/>
      <c r="AM40" s="56"/>
      <c r="AN40" s="65" t="s">
        <v>54</v>
      </c>
      <c r="AO40" s="66" t="s">
        <v>32</v>
      </c>
      <c r="AP40" s="66"/>
      <c r="AQ40" s="67"/>
    </row>
    <row r="41" spans="1:43" ht="112.5" x14ac:dyDescent="0.15">
      <c r="A41" s="290">
        <v>30</v>
      </c>
      <c r="B41" s="172" t="s">
        <v>121</v>
      </c>
      <c r="C41" s="171" t="s">
        <v>122</v>
      </c>
      <c r="D41" s="171" t="s">
        <v>67</v>
      </c>
      <c r="E41" s="297">
        <v>13014.041999999999</v>
      </c>
      <c r="F41" s="298">
        <v>13036.902910000001</v>
      </c>
      <c r="G41" s="299">
        <v>13030.223400999999</v>
      </c>
      <c r="H41" s="83" t="s">
        <v>55</v>
      </c>
      <c r="I41" s="74" t="s">
        <v>35</v>
      </c>
      <c r="J41" s="75" t="s">
        <v>1708</v>
      </c>
      <c r="K41" s="297">
        <v>11749.380999999999</v>
      </c>
      <c r="L41" s="299">
        <v>14256.688</v>
      </c>
      <c r="M41" s="299">
        <f>L41-K41</f>
        <v>2507.3070000000007</v>
      </c>
      <c r="N41" s="299">
        <v>0</v>
      </c>
      <c r="O41" s="58" t="s">
        <v>981</v>
      </c>
      <c r="P41" s="57" t="s">
        <v>1709</v>
      </c>
      <c r="Q41" s="77" t="s">
        <v>1710</v>
      </c>
      <c r="R41" s="275" t="s">
        <v>123</v>
      </c>
      <c r="S41" s="62" t="s">
        <v>0</v>
      </c>
      <c r="T41" s="63" t="s">
        <v>124</v>
      </c>
      <c r="U41" s="52" t="s">
        <v>62</v>
      </c>
      <c r="V41" s="53"/>
      <c r="W41" s="198"/>
      <c r="X41" s="280">
        <v>29</v>
      </c>
      <c r="Y41" s="198"/>
      <c r="Z41" s="55"/>
      <c r="AA41" s="52"/>
      <c r="AB41" s="53"/>
      <c r="AC41" s="198"/>
      <c r="AD41" s="280"/>
      <c r="AE41" s="198"/>
      <c r="AF41" s="55"/>
      <c r="AG41" s="52"/>
      <c r="AH41" s="53"/>
      <c r="AI41" s="198"/>
      <c r="AJ41" s="54"/>
      <c r="AK41" s="198"/>
      <c r="AL41" s="55"/>
      <c r="AM41" s="56"/>
      <c r="AN41" s="65" t="s">
        <v>54</v>
      </c>
      <c r="AO41" s="66" t="s">
        <v>32</v>
      </c>
      <c r="AP41" s="66"/>
      <c r="AQ41" s="67"/>
    </row>
    <row r="42" spans="1:43" ht="45" x14ac:dyDescent="0.15">
      <c r="A42" s="290">
        <v>31</v>
      </c>
      <c r="B42" s="170" t="s">
        <v>125</v>
      </c>
      <c r="C42" s="171" t="s">
        <v>126</v>
      </c>
      <c r="D42" s="171" t="s">
        <v>67</v>
      </c>
      <c r="E42" s="297">
        <v>53.131</v>
      </c>
      <c r="F42" s="298">
        <v>53.131</v>
      </c>
      <c r="G42" s="299">
        <v>53.081000000000003</v>
      </c>
      <c r="H42" s="83" t="s">
        <v>55</v>
      </c>
      <c r="I42" s="74" t="s">
        <v>1711</v>
      </c>
      <c r="J42" s="75" t="s">
        <v>1712</v>
      </c>
      <c r="K42" s="297">
        <v>37.515000000000001</v>
      </c>
      <c r="L42" s="299">
        <v>43.427999999999997</v>
      </c>
      <c r="M42" s="299">
        <f>L42-K42</f>
        <v>5.9129999999999967</v>
      </c>
      <c r="N42" s="299">
        <v>0</v>
      </c>
      <c r="O42" s="58" t="s">
        <v>981</v>
      </c>
      <c r="P42" s="57" t="s">
        <v>1713</v>
      </c>
      <c r="Q42" s="77"/>
      <c r="R42" s="84" t="s">
        <v>123</v>
      </c>
      <c r="S42" s="62" t="s">
        <v>0</v>
      </c>
      <c r="T42" s="63" t="s">
        <v>127</v>
      </c>
      <c r="U42" s="52" t="s">
        <v>62</v>
      </c>
      <c r="V42" s="53"/>
      <c r="W42" s="198"/>
      <c r="X42" s="280">
        <v>30</v>
      </c>
      <c r="Y42" s="198"/>
      <c r="Z42" s="55"/>
      <c r="AA42" s="52"/>
      <c r="AB42" s="53"/>
      <c r="AC42" s="198"/>
      <c r="AD42" s="280"/>
      <c r="AE42" s="198"/>
      <c r="AF42" s="55"/>
      <c r="AG42" s="52"/>
      <c r="AH42" s="53"/>
      <c r="AI42" s="198"/>
      <c r="AJ42" s="54"/>
      <c r="AK42" s="198"/>
      <c r="AL42" s="55"/>
      <c r="AM42" s="56"/>
      <c r="AN42" s="65" t="s">
        <v>54</v>
      </c>
      <c r="AO42" s="66" t="s">
        <v>32</v>
      </c>
      <c r="AP42" s="66"/>
      <c r="AQ42" s="67"/>
    </row>
    <row r="43" spans="1:43" ht="67.5" x14ac:dyDescent="0.15">
      <c r="A43" s="290">
        <v>32</v>
      </c>
      <c r="B43" s="172" t="s">
        <v>128</v>
      </c>
      <c r="C43" s="171" t="s">
        <v>887</v>
      </c>
      <c r="D43" s="171" t="s">
        <v>67</v>
      </c>
      <c r="E43" s="297">
        <v>66.275999999999996</v>
      </c>
      <c r="F43" s="298">
        <v>66</v>
      </c>
      <c r="G43" s="299">
        <v>47</v>
      </c>
      <c r="H43" s="85" t="s">
        <v>2183</v>
      </c>
      <c r="I43" s="74" t="s">
        <v>35</v>
      </c>
      <c r="J43" s="366" t="s">
        <v>1185</v>
      </c>
      <c r="K43" s="385">
        <v>35.537999999999997</v>
      </c>
      <c r="L43" s="304">
        <v>49.780999999999999</v>
      </c>
      <c r="M43" s="386">
        <f>L43-K43</f>
        <v>14.243000000000002</v>
      </c>
      <c r="N43" s="304" t="s">
        <v>55</v>
      </c>
      <c r="O43" s="218" t="s">
        <v>981</v>
      </c>
      <c r="P43" s="222" t="s">
        <v>1186</v>
      </c>
      <c r="Q43" s="219"/>
      <c r="R43" s="275" t="s">
        <v>129</v>
      </c>
      <c r="S43" s="62" t="s">
        <v>0</v>
      </c>
      <c r="T43" s="63" t="s">
        <v>130</v>
      </c>
      <c r="U43" s="52" t="s">
        <v>62</v>
      </c>
      <c r="V43" s="53"/>
      <c r="W43" s="197"/>
      <c r="X43" s="280">
        <v>31</v>
      </c>
      <c r="Y43" s="197"/>
      <c r="Z43" s="55"/>
      <c r="AA43" s="52"/>
      <c r="AB43" s="53"/>
      <c r="AC43" s="197"/>
      <c r="AD43" s="280"/>
      <c r="AE43" s="197"/>
      <c r="AF43" s="55"/>
      <c r="AG43" s="52"/>
      <c r="AH43" s="53"/>
      <c r="AI43" s="197"/>
      <c r="AJ43" s="54"/>
      <c r="AK43" s="197"/>
      <c r="AL43" s="55"/>
      <c r="AM43" s="56"/>
      <c r="AN43" s="65" t="s">
        <v>54</v>
      </c>
      <c r="AO43" s="66"/>
      <c r="AP43" s="66" t="s">
        <v>32</v>
      </c>
      <c r="AQ43" s="67"/>
    </row>
    <row r="44" spans="1:43" ht="67.5" x14ac:dyDescent="0.15">
      <c r="A44" s="290">
        <v>33</v>
      </c>
      <c r="B44" s="168" t="s">
        <v>131</v>
      </c>
      <c r="C44" s="171" t="s">
        <v>132</v>
      </c>
      <c r="D44" s="171" t="s">
        <v>67</v>
      </c>
      <c r="E44" s="297">
        <v>1687.6379999999999</v>
      </c>
      <c r="F44" s="307">
        <v>4338.8849200000004</v>
      </c>
      <c r="G44" s="308">
        <v>3116.0252390000001</v>
      </c>
      <c r="H44" s="364" t="s">
        <v>55</v>
      </c>
      <c r="I44" s="86" t="s">
        <v>35</v>
      </c>
      <c r="J44" s="87" t="s">
        <v>2011</v>
      </c>
      <c r="K44" s="297">
        <v>268.42</v>
      </c>
      <c r="L44" s="299">
        <v>932.25400000000002</v>
      </c>
      <c r="M44" s="299">
        <f>L44-K44</f>
        <v>663.83400000000006</v>
      </c>
      <c r="N44" s="299" t="s">
        <v>55</v>
      </c>
      <c r="O44" s="58" t="s">
        <v>981</v>
      </c>
      <c r="P44" s="57" t="s">
        <v>2012</v>
      </c>
      <c r="Q44" s="77" t="s">
        <v>55</v>
      </c>
      <c r="R44" s="88" t="s">
        <v>133</v>
      </c>
      <c r="S44" s="62" t="s">
        <v>0</v>
      </c>
      <c r="T44" s="63" t="s">
        <v>134</v>
      </c>
      <c r="U44" s="52" t="s">
        <v>62</v>
      </c>
      <c r="V44" s="53"/>
      <c r="W44" s="242"/>
      <c r="X44" s="282">
        <v>32</v>
      </c>
      <c r="Y44" s="242"/>
      <c r="Z44" s="55"/>
      <c r="AA44" s="52"/>
      <c r="AB44" s="53"/>
      <c r="AC44" s="242"/>
      <c r="AD44" s="280"/>
      <c r="AE44" s="242"/>
      <c r="AF44" s="55"/>
      <c r="AG44" s="52"/>
      <c r="AH44" s="53"/>
      <c r="AI44" s="242"/>
      <c r="AJ44" s="54"/>
      <c r="AK44" s="242"/>
      <c r="AL44" s="55"/>
      <c r="AM44" s="56"/>
      <c r="AN44" s="65" t="s">
        <v>54</v>
      </c>
      <c r="AO44" s="66"/>
      <c r="AP44" s="66" t="s">
        <v>32</v>
      </c>
      <c r="AQ44" s="67"/>
    </row>
    <row r="45" spans="1:43" ht="45" x14ac:dyDescent="0.15">
      <c r="A45" s="290">
        <v>34</v>
      </c>
      <c r="B45" s="168" t="s">
        <v>135</v>
      </c>
      <c r="C45" s="171" t="s">
        <v>136</v>
      </c>
      <c r="D45" s="171" t="s">
        <v>67</v>
      </c>
      <c r="E45" s="297">
        <v>504.5</v>
      </c>
      <c r="F45" s="307">
        <v>657.252388</v>
      </c>
      <c r="G45" s="308">
        <v>466.97860400000002</v>
      </c>
      <c r="H45" s="364" t="s">
        <v>55</v>
      </c>
      <c r="I45" s="86" t="s">
        <v>35</v>
      </c>
      <c r="J45" s="87" t="s">
        <v>2013</v>
      </c>
      <c r="K45" s="297">
        <v>547.4</v>
      </c>
      <c r="L45" s="299">
        <v>521</v>
      </c>
      <c r="M45" s="299">
        <f t="shared" ref="M45:M47" si="0">L45-K45</f>
        <v>-26.399999999999977</v>
      </c>
      <c r="N45" s="299" t="s">
        <v>2183</v>
      </c>
      <c r="O45" s="58" t="s">
        <v>981</v>
      </c>
      <c r="P45" s="57" t="s">
        <v>2014</v>
      </c>
      <c r="Q45" s="77" t="s">
        <v>883</v>
      </c>
      <c r="R45" s="88" t="s">
        <v>133</v>
      </c>
      <c r="S45" s="62" t="s">
        <v>0</v>
      </c>
      <c r="T45" s="63" t="s">
        <v>134</v>
      </c>
      <c r="U45" s="52" t="s">
        <v>62</v>
      </c>
      <c r="V45" s="53"/>
      <c r="W45" s="242"/>
      <c r="X45" s="282">
        <v>33</v>
      </c>
      <c r="Y45" s="242"/>
      <c r="Z45" s="55"/>
      <c r="AA45" s="52"/>
      <c r="AB45" s="53"/>
      <c r="AC45" s="242"/>
      <c r="AD45" s="280"/>
      <c r="AE45" s="242"/>
      <c r="AF45" s="55"/>
      <c r="AG45" s="52"/>
      <c r="AH45" s="53"/>
      <c r="AI45" s="242"/>
      <c r="AJ45" s="54"/>
      <c r="AK45" s="242"/>
      <c r="AL45" s="55"/>
      <c r="AM45" s="56"/>
      <c r="AN45" s="65" t="s">
        <v>78</v>
      </c>
      <c r="AO45" s="66"/>
      <c r="AP45" s="66" t="s">
        <v>32</v>
      </c>
      <c r="AQ45" s="67"/>
    </row>
    <row r="46" spans="1:43" ht="67.5" x14ac:dyDescent="0.15">
      <c r="A46" s="290">
        <v>35</v>
      </c>
      <c r="B46" s="172" t="s">
        <v>137</v>
      </c>
      <c r="C46" s="171" t="s">
        <v>136</v>
      </c>
      <c r="D46" s="171" t="s">
        <v>67</v>
      </c>
      <c r="E46" s="297">
        <v>10688.832</v>
      </c>
      <c r="F46" s="298">
        <v>13349.294085</v>
      </c>
      <c r="G46" s="299">
        <v>10383.060035</v>
      </c>
      <c r="H46" s="85" t="s">
        <v>55</v>
      </c>
      <c r="I46" s="74" t="s">
        <v>35</v>
      </c>
      <c r="J46" s="75" t="s">
        <v>2015</v>
      </c>
      <c r="K46" s="297">
        <v>9491.893</v>
      </c>
      <c r="L46" s="299">
        <v>11399.005999999999</v>
      </c>
      <c r="M46" s="299">
        <f t="shared" si="0"/>
        <v>1907.1129999999994</v>
      </c>
      <c r="N46" s="299" t="s">
        <v>2183</v>
      </c>
      <c r="O46" s="58" t="s">
        <v>981</v>
      </c>
      <c r="P46" s="57" t="s">
        <v>2016</v>
      </c>
      <c r="Q46" s="77" t="s">
        <v>883</v>
      </c>
      <c r="R46" s="88" t="s">
        <v>133</v>
      </c>
      <c r="S46" s="62" t="s">
        <v>0</v>
      </c>
      <c r="T46" s="63" t="s">
        <v>138</v>
      </c>
      <c r="U46" s="52" t="s">
        <v>62</v>
      </c>
      <c r="V46" s="53"/>
      <c r="W46" s="242"/>
      <c r="X46" s="282">
        <v>34</v>
      </c>
      <c r="Y46" s="242"/>
      <c r="Z46" s="55"/>
      <c r="AA46" s="52"/>
      <c r="AB46" s="53"/>
      <c r="AC46" s="242"/>
      <c r="AD46" s="280"/>
      <c r="AE46" s="242"/>
      <c r="AF46" s="55"/>
      <c r="AG46" s="52"/>
      <c r="AH46" s="53"/>
      <c r="AI46" s="242"/>
      <c r="AJ46" s="54"/>
      <c r="AK46" s="242"/>
      <c r="AL46" s="55"/>
      <c r="AM46" s="56"/>
      <c r="AN46" s="65" t="s">
        <v>78</v>
      </c>
      <c r="AO46" s="66" t="s">
        <v>32</v>
      </c>
      <c r="AP46" s="66"/>
      <c r="AQ46" s="67"/>
    </row>
    <row r="47" spans="1:43" ht="67.5" x14ac:dyDescent="0.15">
      <c r="A47" s="290">
        <v>36</v>
      </c>
      <c r="B47" s="172" t="s">
        <v>139</v>
      </c>
      <c r="C47" s="171" t="s">
        <v>140</v>
      </c>
      <c r="D47" s="171" t="s">
        <v>67</v>
      </c>
      <c r="E47" s="297">
        <v>2.2709999999999999</v>
      </c>
      <c r="F47" s="298">
        <v>2.2709999999999999</v>
      </c>
      <c r="G47" s="299">
        <v>2.2709999999999999</v>
      </c>
      <c r="H47" s="85" t="s">
        <v>2017</v>
      </c>
      <c r="I47" s="74" t="s">
        <v>35</v>
      </c>
      <c r="J47" s="75" t="s">
        <v>2018</v>
      </c>
      <c r="K47" s="297">
        <v>2.621</v>
      </c>
      <c r="L47" s="299">
        <v>3.234</v>
      </c>
      <c r="M47" s="299">
        <f t="shared" si="0"/>
        <v>0.61299999999999999</v>
      </c>
      <c r="N47" s="299" t="s">
        <v>2183</v>
      </c>
      <c r="O47" s="58" t="s">
        <v>981</v>
      </c>
      <c r="P47" s="57" t="s">
        <v>2019</v>
      </c>
      <c r="Q47" s="77" t="s">
        <v>883</v>
      </c>
      <c r="R47" s="58" t="s">
        <v>141</v>
      </c>
      <c r="S47" s="62" t="s">
        <v>0</v>
      </c>
      <c r="T47" s="63" t="s">
        <v>142</v>
      </c>
      <c r="U47" s="52" t="s">
        <v>62</v>
      </c>
      <c r="V47" s="53"/>
      <c r="W47" s="242"/>
      <c r="X47" s="282">
        <v>35</v>
      </c>
      <c r="Y47" s="242"/>
      <c r="Z47" s="55"/>
      <c r="AA47" s="52"/>
      <c r="AB47" s="53"/>
      <c r="AC47" s="242"/>
      <c r="AD47" s="280"/>
      <c r="AE47" s="242"/>
      <c r="AF47" s="55"/>
      <c r="AG47" s="52"/>
      <c r="AH47" s="53"/>
      <c r="AI47" s="242"/>
      <c r="AJ47" s="54"/>
      <c r="AK47" s="242"/>
      <c r="AL47" s="55"/>
      <c r="AM47" s="56"/>
      <c r="AN47" s="65" t="s">
        <v>25</v>
      </c>
      <c r="AO47" s="66"/>
      <c r="AP47" s="66"/>
      <c r="AQ47" s="67"/>
    </row>
    <row r="48" spans="1:43" ht="56.25" x14ac:dyDescent="0.15">
      <c r="A48" s="290">
        <v>37</v>
      </c>
      <c r="B48" s="172" t="s">
        <v>143</v>
      </c>
      <c r="C48" s="171" t="s">
        <v>96</v>
      </c>
      <c r="D48" s="171" t="s">
        <v>92</v>
      </c>
      <c r="E48" s="297">
        <v>15.414</v>
      </c>
      <c r="F48" s="298">
        <v>15.414</v>
      </c>
      <c r="G48" s="299">
        <v>14.904</v>
      </c>
      <c r="H48" s="85" t="s">
        <v>2021</v>
      </c>
      <c r="I48" s="74" t="s">
        <v>45</v>
      </c>
      <c r="J48" s="75" t="s">
        <v>2022</v>
      </c>
      <c r="K48" s="297">
        <v>11.994</v>
      </c>
      <c r="L48" s="299" t="s">
        <v>55</v>
      </c>
      <c r="M48" s="299">
        <v>-12</v>
      </c>
      <c r="N48" s="299" t="s">
        <v>2183</v>
      </c>
      <c r="O48" s="58" t="s">
        <v>44</v>
      </c>
      <c r="P48" s="57" t="s">
        <v>2023</v>
      </c>
      <c r="Q48" s="77" t="s">
        <v>883</v>
      </c>
      <c r="R48" s="58" t="s">
        <v>144</v>
      </c>
      <c r="S48" s="62" t="s">
        <v>145</v>
      </c>
      <c r="T48" s="63" t="s">
        <v>146</v>
      </c>
      <c r="U48" s="52" t="s">
        <v>62</v>
      </c>
      <c r="V48" s="53" t="s">
        <v>897</v>
      </c>
      <c r="W48" s="242" t="s">
        <v>883</v>
      </c>
      <c r="X48" s="282">
        <v>4</v>
      </c>
      <c r="Y48" s="242"/>
      <c r="Z48" s="55"/>
      <c r="AA48" s="52"/>
      <c r="AB48" s="53"/>
      <c r="AC48" s="242"/>
      <c r="AD48" s="280"/>
      <c r="AE48" s="242"/>
      <c r="AF48" s="55"/>
      <c r="AG48" s="52"/>
      <c r="AH48" s="53"/>
      <c r="AI48" s="242"/>
      <c r="AJ48" s="54"/>
      <c r="AK48" s="242"/>
      <c r="AL48" s="55"/>
      <c r="AM48" s="56"/>
      <c r="AN48" s="65" t="s">
        <v>24</v>
      </c>
      <c r="AO48" s="66" t="s">
        <v>32</v>
      </c>
      <c r="AP48" s="66"/>
      <c r="AQ48" s="67"/>
    </row>
    <row r="49" spans="1:43" ht="21" customHeight="1" x14ac:dyDescent="0.15">
      <c r="A49" s="291"/>
      <c r="B49" s="300" t="s">
        <v>147</v>
      </c>
      <c r="C49" s="300"/>
      <c r="D49" s="300"/>
      <c r="E49" s="305"/>
      <c r="F49" s="305"/>
      <c r="G49" s="305"/>
      <c r="H49" s="363"/>
      <c r="I49" s="30"/>
      <c r="J49" s="372"/>
      <c r="K49" s="305"/>
      <c r="L49" s="305"/>
      <c r="M49" s="305"/>
      <c r="N49" s="305"/>
      <c r="O49" s="31"/>
      <c r="P49" s="29"/>
      <c r="Q49" s="272"/>
      <c r="R49" s="31"/>
      <c r="S49" s="32"/>
      <c r="T49" s="429"/>
      <c r="U49" s="261"/>
      <c r="V49" s="262"/>
      <c r="W49" s="263"/>
      <c r="X49" s="283"/>
      <c r="Y49" s="263"/>
      <c r="Z49" s="265"/>
      <c r="AA49" s="261"/>
      <c r="AB49" s="262"/>
      <c r="AC49" s="263"/>
      <c r="AD49" s="283"/>
      <c r="AE49" s="263"/>
      <c r="AF49" s="265"/>
      <c r="AG49" s="261"/>
      <c r="AH49" s="262"/>
      <c r="AI49" s="263"/>
      <c r="AJ49" s="264"/>
      <c r="AK49" s="263"/>
      <c r="AL49" s="265"/>
      <c r="AM49" s="266"/>
      <c r="AN49" s="267"/>
      <c r="AO49" s="33"/>
      <c r="AP49" s="33"/>
      <c r="AQ49" s="34"/>
    </row>
    <row r="50" spans="1:43" ht="177" customHeight="1" x14ac:dyDescent="0.15">
      <c r="A50" s="290">
        <v>38</v>
      </c>
      <c r="B50" s="172" t="s">
        <v>148</v>
      </c>
      <c r="C50" s="171" t="s">
        <v>149</v>
      </c>
      <c r="D50" s="171" t="s">
        <v>67</v>
      </c>
      <c r="E50" s="297">
        <v>866431</v>
      </c>
      <c r="F50" s="298">
        <v>895881.68796300003</v>
      </c>
      <c r="G50" s="298">
        <v>894523.84112600004</v>
      </c>
      <c r="H50" s="92" t="s">
        <v>2064</v>
      </c>
      <c r="I50" s="90" t="s">
        <v>35</v>
      </c>
      <c r="J50" s="91" t="s">
        <v>2065</v>
      </c>
      <c r="K50" s="297">
        <v>758605</v>
      </c>
      <c r="L50" s="299">
        <v>890088</v>
      </c>
      <c r="M50" s="299">
        <f>L50-K50</f>
        <v>131483</v>
      </c>
      <c r="N50" s="299" t="s">
        <v>2183</v>
      </c>
      <c r="O50" s="58" t="s">
        <v>981</v>
      </c>
      <c r="P50" s="57" t="s">
        <v>2079</v>
      </c>
      <c r="Q50" s="418" t="s">
        <v>2231</v>
      </c>
      <c r="R50" s="58" t="s">
        <v>150</v>
      </c>
      <c r="S50" s="62" t="s">
        <v>0</v>
      </c>
      <c r="T50" s="63" t="s">
        <v>151</v>
      </c>
      <c r="U50" s="52" t="s">
        <v>62</v>
      </c>
      <c r="V50" s="53"/>
      <c r="W50" s="273"/>
      <c r="X50" s="280">
        <v>37</v>
      </c>
      <c r="Y50" s="273"/>
      <c r="Z50" s="55"/>
      <c r="AA50" s="52"/>
      <c r="AB50" s="53"/>
      <c r="AC50" s="273"/>
      <c r="AD50" s="280"/>
      <c r="AE50" s="273"/>
      <c r="AF50" s="55"/>
      <c r="AG50" s="52"/>
      <c r="AH50" s="53"/>
      <c r="AI50" s="273"/>
      <c r="AJ50" s="54"/>
      <c r="AK50" s="273"/>
      <c r="AL50" s="55"/>
      <c r="AM50" s="56"/>
      <c r="AN50" s="28" t="s">
        <v>25</v>
      </c>
      <c r="AO50" s="22" t="s">
        <v>32</v>
      </c>
      <c r="AP50" s="22"/>
      <c r="AQ50" s="23"/>
    </row>
    <row r="51" spans="1:43" ht="105" customHeight="1" x14ac:dyDescent="0.15">
      <c r="A51" s="290">
        <v>39</v>
      </c>
      <c r="B51" s="172" t="s">
        <v>152</v>
      </c>
      <c r="C51" s="171" t="s">
        <v>153</v>
      </c>
      <c r="D51" s="171" t="s">
        <v>67</v>
      </c>
      <c r="E51" s="297">
        <v>29416</v>
      </c>
      <c r="F51" s="298">
        <v>30061.453293999999</v>
      </c>
      <c r="G51" s="298">
        <v>30034.43995</v>
      </c>
      <c r="H51" s="92" t="s">
        <v>2066</v>
      </c>
      <c r="I51" s="90" t="s">
        <v>35</v>
      </c>
      <c r="J51" s="91" t="s">
        <v>2067</v>
      </c>
      <c r="K51" s="297">
        <v>28888</v>
      </c>
      <c r="L51" s="299">
        <v>34870</v>
      </c>
      <c r="M51" s="299">
        <f>L51-K51</f>
        <v>5982</v>
      </c>
      <c r="N51" s="299" t="s">
        <v>2183</v>
      </c>
      <c r="O51" s="58" t="s">
        <v>981</v>
      </c>
      <c r="P51" s="57" t="s">
        <v>2080</v>
      </c>
      <c r="Q51" s="77"/>
      <c r="R51" s="58" t="s">
        <v>150</v>
      </c>
      <c r="S51" s="62" t="s">
        <v>0</v>
      </c>
      <c r="T51" s="63" t="s">
        <v>957</v>
      </c>
      <c r="U51" s="52" t="s">
        <v>62</v>
      </c>
      <c r="V51" s="53"/>
      <c r="W51" s="273"/>
      <c r="X51" s="280">
        <v>38</v>
      </c>
      <c r="Y51" s="273"/>
      <c r="Z51" s="55"/>
      <c r="AA51" s="52"/>
      <c r="AB51" s="53"/>
      <c r="AC51" s="273"/>
      <c r="AD51" s="280"/>
      <c r="AE51" s="273"/>
      <c r="AF51" s="55"/>
      <c r="AG51" s="52"/>
      <c r="AH51" s="53"/>
      <c r="AI51" s="273"/>
      <c r="AJ51" s="54"/>
      <c r="AK51" s="273"/>
      <c r="AL51" s="55"/>
      <c r="AM51" s="56"/>
      <c r="AN51" s="28" t="s">
        <v>25</v>
      </c>
      <c r="AO51" s="22"/>
      <c r="AP51" s="22"/>
      <c r="AQ51" s="23"/>
    </row>
    <row r="52" spans="1:43" ht="67.5" customHeight="1" x14ac:dyDescent="0.15">
      <c r="A52" s="290">
        <v>40</v>
      </c>
      <c r="B52" s="172" t="s">
        <v>958</v>
      </c>
      <c r="C52" s="171" t="s">
        <v>105</v>
      </c>
      <c r="D52" s="171" t="s">
        <v>96</v>
      </c>
      <c r="E52" s="297">
        <v>19.957000000000001</v>
      </c>
      <c r="F52" s="298">
        <v>19.957000000000001</v>
      </c>
      <c r="G52" s="298">
        <v>19.71</v>
      </c>
      <c r="H52" s="92" t="s">
        <v>2183</v>
      </c>
      <c r="I52" s="93" t="s">
        <v>45</v>
      </c>
      <c r="J52" s="125" t="s">
        <v>2068</v>
      </c>
      <c r="K52" s="297">
        <v>0</v>
      </c>
      <c r="L52" s="299">
        <v>0</v>
      </c>
      <c r="M52" s="299" t="s">
        <v>2183</v>
      </c>
      <c r="N52" s="299" t="s">
        <v>2183</v>
      </c>
      <c r="O52" s="58" t="s">
        <v>44</v>
      </c>
      <c r="P52" s="57"/>
      <c r="Q52" s="77"/>
      <c r="R52" s="94" t="s">
        <v>150</v>
      </c>
      <c r="S52" s="95" t="s">
        <v>0</v>
      </c>
      <c r="T52" s="431" t="s">
        <v>154</v>
      </c>
      <c r="U52" s="52" t="s">
        <v>62</v>
      </c>
      <c r="V52" s="53"/>
      <c r="W52" s="273"/>
      <c r="X52" s="280">
        <v>41</v>
      </c>
      <c r="Y52" s="273"/>
      <c r="Z52" s="55"/>
      <c r="AA52" s="52"/>
      <c r="AB52" s="53"/>
      <c r="AC52" s="273"/>
      <c r="AD52" s="280"/>
      <c r="AE52" s="273"/>
      <c r="AF52" s="55"/>
      <c r="AG52" s="52"/>
      <c r="AH52" s="53"/>
      <c r="AI52" s="273"/>
      <c r="AJ52" s="54"/>
      <c r="AK52" s="273"/>
      <c r="AL52" s="55"/>
      <c r="AM52" s="56"/>
      <c r="AN52" s="28" t="s">
        <v>54</v>
      </c>
      <c r="AO52" s="22" t="s">
        <v>32</v>
      </c>
      <c r="AP52" s="22"/>
      <c r="AQ52" s="23"/>
    </row>
    <row r="53" spans="1:43" ht="258.75" customHeight="1" x14ac:dyDescent="0.15">
      <c r="A53" s="290">
        <v>41</v>
      </c>
      <c r="B53" s="172" t="s">
        <v>155</v>
      </c>
      <c r="C53" s="171" t="s">
        <v>96</v>
      </c>
      <c r="D53" s="171" t="s">
        <v>99</v>
      </c>
      <c r="E53" s="297">
        <v>27.972999999999999</v>
      </c>
      <c r="F53" s="298">
        <v>27.972999999999999</v>
      </c>
      <c r="G53" s="298">
        <v>27.4</v>
      </c>
      <c r="H53" s="92" t="s">
        <v>2081</v>
      </c>
      <c r="I53" s="93" t="s">
        <v>35</v>
      </c>
      <c r="J53" s="91" t="s">
        <v>2082</v>
      </c>
      <c r="K53" s="297">
        <v>16.991</v>
      </c>
      <c r="L53" s="299">
        <v>10</v>
      </c>
      <c r="M53" s="299">
        <f>L53-K53</f>
        <v>-6.9909999999999997</v>
      </c>
      <c r="N53" s="299" t="s">
        <v>2183</v>
      </c>
      <c r="O53" s="58" t="s">
        <v>981</v>
      </c>
      <c r="P53" s="57" t="s">
        <v>2083</v>
      </c>
      <c r="Q53" s="77"/>
      <c r="R53" s="96" t="s">
        <v>150</v>
      </c>
      <c r="S53" s="50" t="s">
        <v>0</v>
      </c>
      <c r="T53" s="166" t="s">
        <v>154</v>
      </c>
      <c r="U53" s="52" t="s">
        <v>62</v>
      </c>
      <c r="V53" s="53" t="s">
        <v>897</v>
      </c>
      <c r="W53" s="273" t="s">
        <v>883</v>
      </c>
      <c r="X53" s="280">
        <v>5</v>
      </c>
      <c r="Y53" s="273"/>
      <c r="Z53" s="55"/>
      <c r="AA53" s="52"/>
      <c r="AB53" s="53"/>
      <c r="AC53" s="273"/>
      <c r="AD53" s="280"/>
      <c r="AE53" s="273"/>
      <c r="AF53" s="55"/>
      <c r="AG53" s="52"/>
      <c r="AH53" s="53"/>
      <c r="AI53" s="273"/>
      <c r="AJ53" s="54"/>
      <c r="AK53" s="273"/>
      <c r="AL53" s="55"/>
      <c r="AM53" s="56"/>
      <c r="AN53" s="32" t="s">
        <v>23</v>
      </c>
      <c r="AO53" s="33" t="s">
        <v>32</v>
      </c>
      <c r="AP53" s="33"/>
      <c r="AQ53" s="34"/>
    </row>
    <row r="54" spans="1:43" ht="209.25" customHeight="1" x14ac:dyDescent="0.15">
      <c r="A54" s="290">
        <v>42</v>
      </c>
      <c r="B54" s="172" t="s">
        <v>156</v>
      </c>
      <c r="C54" s="171" t="s">
        <v>96</v>
      </c>
      <c r="D54" s="171" t="s">
        <v>99</v>
      </c>
      <c r="E54" s="297">
        <v>17.018000000000001</v>
      </c>
      <c r="F54" s="298">
        <v>17.018000000000001</v>
      </c>
      <c r="G54" s="298">
        <v>16.847999999999999</v>
      </c>
      <c r="H54" s="92" t="s">
        <v>2084</v>
      </c>
      <c r="I54" s="93" t="s">
        <v>34</v>
      </c>
      <c r="J54" s="91" t="s">
        <v>2085</v>
      </c>
      <c r="K54" s="297">
        <v>15.535</v>
      </c>
      <c r="L54" s="299">
        <v>16</v>
      </c>
      <c r="M54" s="299">
        <f>L54-K54</f>
        <v>0.46499999999999986</v>
      </c>
      <c r="N54" s="299" t="s">
        <v>2183</v>
      </c>
      <c r="O54" s="58" t="s">
        <v>981</v>
      </c>
      <c r="P54" s="57" t="s">
        <v>2086</v>
      </c>
      <c r="Q54" s="77"/>
      <c r="R54" s="96" t="s">
        <v>150</v>
      </c>
      <c r="S54" s="50" t="s">
        <v>0</v>
      </c>
      <c r="T54" s="166" t="s">
        <v>154</v>
      </c>
      <c r="U54" s="52" t="s">
        <v>62</v>
      </c>
      <c r="V54" s="53" t="s">
        <v>897</v>
      </c>
      <c r="W54" s="273" t="s">
        <v>883</v>
      </c>
      <c r="X54" s="280">
        <v>6</v>
      </c>
      <c r="Y54" s="273"/>
      <c r="Z54" s="55"/>
      <c r="AA54" s="52"/>
      <c r="AB54" s="53"/>
      <c r="AC54" s="273"/>
      <c r="AD54" s="280"/>
      <c r="AE54" s="273"/>
      <c r="AF54" s="55"/>
      <c r="AG54" s="52"/>
      <c r="AH54" s="53"/>
      <c r="AI54" s="273"/>
      <c r="AJ54" s="54"/>
      <c r="AK54" s="273"/>
      <c r="AL54" s="55"/>
      <c r="AM54" s="56"/>
      <c r="AN54" s="28" t="s">
        <v>23</v>
      </c>
      <c r="AO54" s="22" t="s">
        <v>32</v>
      </c>
      <c r="AP54" s="22"/>
      <c r="AQ54" s="23"/>
    </row>
    <row r="55" spans="1:43" ht="19.5" customHeight="1" x14ac:dyDescent="0.15">
      <c r="A55" s="290">
        <v>43</v>
      </c>
      <c r="B55" s="172" t="s">
        <v>885</v>
      </c>
      <c r="C55" s="171" t="s">
        <v>1940</v>
      </c>
      <c r="D55" s="171" t="s">
        <v>107</v>
      </c>
      <c r="E55" s="297">
        <v>643.91200000000003</v>
      </c>
      <c r="F55" s="298">
        <v>854.39499999999998</v>
      </c>
      <c r="G55" s="299">
        <v>780.62099999999998</v>
      </c>
      <c r="H55" s="64" t="s">
        <v>55</v>
      </c>
      <c r="I55" s="74" t="s">
        <v>35</v>
      </c>
      <c r="J55" s="75" t="s">
        <v>1941</v>
      </c>
      <c r="K55" s="297">
        <v>573.41300000000001</v>
      </c>
      <c r="L55" s="299">
        <v>1024.8879999999999</v>
      </c>
      <c r="M55" s="299">
        <f>L55-K55</f>
        <v>451.47499999999991</v>
      </c>
      <c r="N55" s="299" t="s">
        <v>55</v>
      </c>
      <c r="O55" s="58" t="s">
        <v>981</v>
      </c>
      <c r="P55" s="57" t="s">
        <v>1942</v>
      </c>
      <c r="Q55" s="77" t="s">
        <v>1943</v>
      </c>
      <c r="R55" s="58" t="s">
        <v>158</v>
      </c>
      <c r="S55" s="62" t="s">
        <v>0</v>
      </c>
      <c r="T55" s="63" t="s">
        <v>159</v>
      </c>
      <c r="U55" s="52" t="s">
        <v>62</v>
      </c>
      <c r="V55" s="53"/>
      <c r="W55" s="242"/>
      <c r="X55" s="280">
        <v>43</v>
      </c>
      <c r="Y55" s="242"/>
      <c r="Z55" s="55"/>
      <c r="AA55" s="52"/>
      <c r="AB55" s="53"/>
      <c r="AC55" s="242"/>
      <c r="AD55" s="280"/>
      <c r="AE55" s="242"/>
      <c r="AF55" s="55"/>
      <c r="AG55" s="52"/>
      <c r="AH55" s="53"/>
      <c r="AI55" s="242"/>
      <c r="AJ55" s="54"/>
      <c r="AK55" s="242"/>
      <c r="AL55" s="55"/>
      <c r="AM55" s="56"/>
      <c r="AN55" s="28" t="s">
        <v>78</v>
      </c>
      <c r="AO55" s="22"/>
      <c r="AP55" s="22" t="s">
        <v>32</v>
      </c>
      <c r="AQ55" s="23"/>
    </row>
    <row r="56" spans="1:43" ht="45" x14ac:dyDescent="0.15">
      <c r="A56" s="290">
        <v>44</v>
      </c>
      <c r="B56" s="172" t="s">
        <v>886</v>
      </c>
      <c r="C56" s="171" t="s">
        <v>887</v>
      </c>
      <c r="D56" s="171" t="s">
        <v>67</v>
      </c>
      <c r="E56" s="297">
        <v>247.85</v>
      </c>
      <c r="F56" s="298">
        <v>247.85</v>
      </c>
      <c r="G56" s="299">
        <v>234.379605</v>
      </c>
      <c r="H56" s="59" t="s">
        <v>1944</v>
      </c>
      <c r="I56" s="74" t="s">
        <v>34</v>
      </c>
      <c r="J56" s="75" t="s">
        <v>1945</v>
      </c>
      <c r="K56" s="297">
        <v>239.27199999999999</v>
      </c>
      <c r="L56" s="299">
        <v>350.90300000000002</v>
      </c>
      <c r="M56" s="299">
        <f>L56-K56</f>
        <v>111.63100000000003</v>
      </c>
      <c r="N56" s="299" t="s">
        <v>55</v>
      </c>
      <c r="O56" s="58" t="s">
        <v>981</v>
      </c>
      <c r="P56" s="57" t="s">
        <v>1946</v>
      </c>
      <c r="Q56" s="77"/>
      <c r="R56" s="58" t="s">
        <v>158</v>
      </c>
      <c r="S56" s="62" t="s">
        <v>160</v>
      </c>
      <c r="T56" s="63" t="s">
        <v>161</v>
      </c>
      <c r="U56" s="52" t="s">
        <v>62</v>
      </c>
      <c r="V56" s="53"/>
      <c r="W56" s="242"/>
      <c r="X56" s="280">
        <v>44</v>
      </c>
      <c r="Y56" s="242"/>
      <c r="Z56" s="55"/>
      <c r="AA56" s="52"/>
      <c r="AB56" s="53"/>
      <c r="AC56" s="242"/>
      <c r="AD56" s="280"/>
      <c r="AE56" s="242"/>
      <c r="AF56" s="55"/>
      <c r="AG56" s="52"/>
      <c r="AH56" s="53"/>
      <c r="AI56" s="242"/>
      <c r="AJ56" s="54"/>
      <c r="AK56" s="242"/>
      <c r="AL56" s="55"/>
      <c r="AM56" s="56"/>
      <c r="AN56" s="28" t="s">
        <v>25</v>
      </c>
      <c r="AO56" s="22"/>
      <c r="AP56" s="22"/>
      <c r="AQ56" s="23"/>
    </row>
    <row r="57" spans="1:43" ht="101.25" x14ac:dyDescent="0.15">
      <c r="A57" s="290">
        <v>45</v>
      </c>
      <c r="B57" s="172" t="s">
        <v>888</v>
      </c>
      <c r="C57" s="171" t="s">
        <v>887</v>
      </c>
      <c r="D57" s="171" t="s">
        <v>67</v>
      </c>
      <c r="E57" s="297">
        <v>207.15100000000001</v>
      </c>
      <c r="F57" s="298">
        <v>207.15100000000001</v>
      </c>
      <c r="G57" s="299">
        <v>156.57303099999999</v>
      </c>
      <c r="H57" s="59" t="s">
        <v>1947</v>
      </c>
      <c r="I57" s="74" t="s">
        <v>35</v>
      </c>
      <c r="J57" s="75" t="s">
        <v>1948</v>
      </c>
      <c r="K57" s="297">
        <v>205.81100000000001</v>
      </c>
      <c r="L57" s="299">
        <v>216.589</v>
      </c>
      <c r="M57" s="299">
        <f>L57-K57</f>
        <v>10.777999999999992</v>
      </c>
      <c r="N57" s="299" t="s">
        <v>55</v>
      </c>
      <c r="O57" s="58" t="s">
        <v>1143</v>
      </c>
      <c r="P57" s="57" t="s">
        <v>1949</v>
      </c>
      <c r="Q57" s="77"/>
      <c r="R57" s="58" t="s">
        <v>158</v>
      </c>
      <c r="S57" s="62" t="s">
        <v>160</v>
      </c>
      <c r="T57" s="63" t="s">
        <v>161</v>
      </c>
      <c r="U57" s="52" t="s">
        <v>62</v>
      </c>
      <c r="V57" s="53"/>
      <c r="W57" s="242"/>
      <c r="X57" s="280">
        <v>45</v>
      </c>
      <c r="Y57" s="242"/>
      <c r="Z57" s="55"/>
      <c r="AA57" s="52"/>
      <c r="AB57" s="53"/>
      <c r="AC57" s="242"/>
      <c r="AD57" s="280"/>
      <c r="AE57" s="242"/>
      <c r="AF57" s="55"/>
      <c r="AG57" s="52"/>
      <c r="AH57" s="53"/>
      <c r="AI57" s="242"/>
      <c r="AJ57" s="54"/>
      <c r="AK57" s="242"/>
      <c r="AL57" s="55"/>
      <c r="AM57" s="56"/>
      <c r="AN57" s="28" t="s">
        <v>25</v>
      </c>
      <c r="AO57" s="22"/>
      <c r="AP57" s="22"/>
      <c r="AQ57" s="23"/>
    </row>
    <row r="58" spans="1:43" ht="33.75" x14ac:dyDescent="0.15">
      <c r="A58" s="290">
        <v>46</v>
      </c>
      <c r="B58" s="172" t="s">
        <v>162</v>
      </c>
      <c r="C58" s="171" t="s">
        <v>889</v>
      </c>
      <c r="D58" s="171" t="s">
        <v>164</v>
      </c>
      <c r="E58" s="297">
        <v>0</v>
      </c>
      <c r="F58" s="299">
        <v>38</v>
      </c>
      <c r="G58" s="299">
        <v>37</v>
      </c>
      <c r="H58" s="64" t="s">
        <v>55</v>
      </c>
      <c r="I58" s="74" t="s">
        <v>45</v>
      </c>
      <c r="J58" s="366" t="s">
        <v>1950</v>
      </c>
      <c r="K58" s="297">
        <v>0</v>
      </c>
      <c r="L58" s="299" t="s">
        <v>2183</v>
      </c>
      <c r="M58" s="299" t="s">
        <v>2183</v>
      </c>
      <c r="N58" s="299" t="s">
        <v>2183</v>
      </c>
      <c r="O58" s="58" t="s">
        <v>44</v>
      </c>
      <c r="P58" s="77" t="s">
        <v>1951</v>
      </c>
      <c r="Q58" s="77"/>
      <c r="R58" s="58" t="s">
        <v>158</v>
      </c>
      <c r="S58" s="62" t="s">
        <v>0</v>
      </c>
      <c r="T58" s="63" t="s">
        <v>159</v>
      </c>
      <c r="U58" s="52" t="s">
        <v>62</v>
      </c>
      <c r="V58" s="53"/>
      <c r="W58" s="242"/>
      <c r="X58" s="280">
        <v>46</v>
      </c>
      <c r="Y58" s="242"/>
      <c r="Z58" s="55"/>
      <c r="AA58" s="52"/>
      <c r="AB58" s="53"/>
      <c r="AC58" s="242"/>
      <c r="AD58" s="280"/>
      <c r="AE58" s="242"/>
      <c r="AF58" s="55"/>
      <c r="AG58" s="52"/>
      <c r="AH58" s="53"/>
      <c r="AI58" s="242"/>
      <c r="AJ58" s="54"/>
      <c r="AK58" s="242"/>
      <c r="AL58" s="55"/>
      <c r="AM58" s="56"/>
      <c r="AN58" s="28" t="s">
        <v>54</v>
      </c>
      <c r="AO58" s="22"/>
      <c r="AP58" s="22" t="s">
        <v>32</v>
      </c>
      <c r="AQ58" s="23"/>
    </row>
    <row r="59" spans="1:43" ht="33.75" x14ac:dyDescent="0.15">
      <c r="A59" s="290">
        <v>47</v>
      </c>
      <c r="B59" s="172" t="s">
        <v>163</v>
      </c>
      <c r="C59" s="171" t="s">
        <v>164</v>
      </c>
      <c r="D59" s="171" t="s">
        <v>164</v>
      </c>
      <c r="E59" s="297">
        <v>200</v>
      </c>
      <c r="F59" s="299">
        <v>200</v>
      </c>
      <c r="G59" s="299">
        <v>191.8</v>
      </c>
      <c r="H59" s="59" t="s">
        <v>1952</v>
      </c>
      <c r="I59" s="74" t="s">
        <v>45</v>
      </c>
      <c r="J59" s="75" t="s">
        <v>1950</v>
      </c>
      <c r="K59" s="297">
        <v>0</v>
      </c>
      <c r="L59" s="299" t="s">
        <v>2183</v>
      </c>
      <c r="M59" s="299" t="s">
        <v>2183</v>
      </c>
      <c r="N59" s="299" t="s">
        <v>2183</v>
      </c>
      <c r="O59" s="58" t="s">
        <v>44</v>
      </c>
      <c r="P59" s="77" t="s">
        <v>1953</v>
      </c>
      <c r="Q59" s="77"/>
      <c r="R59" s="58" t="s">
        <v>158</v>
      </c>
      <c r="S59" s="62" t="s">
        <v>0</v>
      </c>
      <c r="T59" s="63" t="s">
        <v>159</v>
      </c>
      <c r="U59" s="52" t="s">
        <v>62</v>
      </c>
      <c r="V59" s="53"/>
      <c r="W59" s="242"/>
      <c r="X59" s="280">
        <v>47</v>
      </c>
      <c r="Y59" s="242"/>
      <c r="Z59" s="55"/>
      <c r="AA59" s="52"/>
      <c r="AB59" s="53"/>
      <c r="AC59" s="242"/>
      <c r="AD59" s="280"/>
      <c r="AE59" s="242"/>
      <c r="AF59" s="55"/>
      <c r="AG59" s="52"/>
      <c r="AH59" s="53"/>
      <c r="AI59" s="242"/>
      <c r="AJ59" s="54"/>
      <c r="AK59" s="242"/>
      <c r="AL59" s="55"/>
      <c r="AM59" s="56"/>
      <c r="AN59" s="28" t="s">
        <v>23</v>
      </c>
      <c r="AO59" s="22"/>
      <c r="AP59" s="22" t="s">
        <v>32</v>
      </c>
      <c r="AQ59" s="23"/>
    </row>
    <row r="60" spans="1:43" ht="21" customHeight="1" x14ac:dyDescent="0.15">
      <c r="A60" s="292"/>
      <c r="B60" s="309" t="s">
        <v>165</v>
      </c>
      <c r="C60" s="310"/>
      <c r="D60" s="310"/>
      <c r="E60" s="311"/>
      <c r="F60" s="312"/>
      <c r="G60" s="313"/>
      <c r="H60" s="101"/>
      <c r="I60" s="102"/>
      <c r="J60" s="374"/>
      <c r="K60" s="311"/>
      <c r="L60" s="313"/>
      <c r="M60" s="313"/>
      <c r="N60" s="313"/>
      <c r="O60" s="104"/>
      <c r="P60" s="97"/>
      <c r="Q60" s="419"/>
      <c r="R60" s="104"/>
      <c r="S60" s="105"/>
      <c r="T60" s="432"/>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row>
    <row r="61" spans="1:43" ht="33.75" x14ac:dyDescent="0.15">
      <c r="A61" s="290">
        <v>48</v>
      </c>
      <c r="B61" s="314" t="s">
        <v>166</v>
      </c>
      <c r="C61" s="171" t="s">
        <v>167</v>
      </c>
      <c r="D61" s="171" t="s">
        <v>67</v>
      </c>
      <c r="E61" s="297">
        <v>6.9530000000000003</v>
      </c>
      <c r="F61" s="298">
        <v>6.9530000000000003</v>
      </c>
      <c r="G61" s="299">
        <v>6.9530000000000003</v>
      </c>
      <c r="H61" s="83" t="s">
        <v>1296</v>
      </c>
      <c r="I61" s="74" t="s">
        <v>1714</v>
      </c>
      <c r="J61" s="75" t="s">
        <v>1715</v>
      </c>
      <c r="K61" s="297">
        <v>6.9530000000000003</v>
      </c>
      <c r="L61" s="299">
        <v>6.9530000000000003</v>
      </c>
      <c r="M61" s="299">
        <f t="shared" ref="M61:M62" si="1">L61-K61</f>
        <v>0</v>
      </c>
      <c r="N61" s="299" t="s">
        <v>2183</v>
      </c>
      <c r="O61" s="58" t="s">
        <v>981</v>
      </c>
      <c r="P61" s="107" t="s">
        <v>1716</v>
      </c>
      <c r="Q61" s="77"/>
      <c r="R61" s="84" t="s">
        <v>123</v>
      </c>
      <c r="S61" s="62" t="s">
        <v>0</v>
      </c>
      <c r="T61" s="63" t="s">
        <v>168</v>
      </c>
      <c r="U61" s="52" t="s">
        <v>62</v>
      </c>
      <c r="V61" s="53"/>
      <c r="W61" s="198"/>
      <c r="X61" s="280">
        <v>47</v>
      </c>
      <c r="Y61" s="198"/>
      <c r="Z61" s="55"/>
      <c r="AA61" s="52"/>
      <c r="AB61" s="53"/>
      <c r="AC61" s="198"/>
      <c r="AD61" s="280"/>
      <c r="AE61" s="198"/>
      <c r="AF61" s="55"/>
      <c r="AG61" s="52"/>
      <c r="AH61" s="53"/>
      <c r="AI61" s="198"/>
      <c r="AJ61" s="54"/>
      <c r="AK61" s="198"/>
      <c r="AL61" s="55"/>
      <c r="AM61" s="56"/>
      <c r="AN61" s="65" t="s">
        <v>54</v>
      </c>
      <c r="AO61" s="66" t="s">
        <v>32</v>
      </c>
      <c r="AP61" s="66"/>
      <c r="AQ61" s="67"/>
    </row>
    <row r="62" spans="1:43" ht="33.75" x14ac:dyDescent="0.15">
      <c r="A62" s="290">
        <v>49</v>
      </c>
      <c r="B62" s="314" t="s">
        <v>169</v>
      </c>
      <c r="C62" s="171" t="s">
        <v>96</v>
      </c>
      <c r="D62" s="171" t="s">
        <v>96</v>
      </c>
      <c r="E62" s="297">
        <v>4.0540000000000003</v>
      </c>
      <c r="F62" s="298">
        <v>4.0540000000000003</v>
      </c>
      <c r="G62" s="299">
        <v>1.0089999999999999</v>
      </c>
      <c r="H62" s="83" t="s">
        <v>1717</v>
      </c>
      <c r="I62" s="74" t="s">
        <v>1718</v>
      </c>
      <c r="J62" s="75" t="s">
        <v>1719</v>
      </c>
      <c r="K62" s="297">
        <v>0</v>
      </c>
      <c r="L62" s="299">
        <v>0</v>
      </c>
      <c r="M62" s="299">
        <f t="shared" si="1"/>
        <v>0</v>
      </c>
      <c r="N62" s="299" t="s">
        <v>2183</v>
      </c>
      <c r="O62" s="58" t="s">
        <v>44</v>
      </c>
      <c r="P62" s="107" t="s">
        <v>1720</v>
      </c>
      <c r="Q62" s="77"/>
      <c r="R62" s="84" t="s">
        <v>123</v>
      </c>
      <c r="S62" s="62" t="s">
        <v>0</v>
      </c>
      <c r="T62" s="63" t="s">
        <v>170</v>
      </c>
      <c r="U62" s="52" t="s">
        <v>62</v>
      </c>
      <c r="V62" s="53" t="s">
        <v>897</v>
      </c>
      <c r="W62" s="198" t="s">
        <v>55</v>
      </c>
      <c r="X62" s="280">
        <v>7</v>
      </c>
      <c r="Y62" s="198"/>
      <c r="Z62" s="55"/>
      <c r="AA62" s="52"/>
      <c r="AB62" s="53"/>
      <c r="AC62" s="198"/>
      <c r="AD62" s="280"/>
      <c r="AE62" s="198"/>
      <c r="AF62" s="55"/>
      <c r="AG62" s="52"/>
      <c r="AH62" s="53"/>
      <c r="AI62" s="198"/>
      <c r="AJ62" s="54"/>
      <c r="AK62" s="198"/>
      <c r="AL62" s="55"/>
      <c r="AM62" s="56"/>
      <c r="AN62" s="65" t="s">
        <v>23</v>
      </c>
      <c r="AO62" s="66" t="s">
        <v>32</v>
      </c>
      <c r="AP62" s="66"/>
      <c r="AQ62" s="67"/>
    </row>
    <row r="63" spans="1:43" ht="112.5" x14ac:dyDescent="0.15">
      <c r="A63" s="290">
        <v>50</v>
      </c>
      <c r="B63" s="168" t="s">
        <v>171</v>
      </c>
      <c r="C63" s="171" t="s">
        <v>172</v>
      </c>
      <c r="D63" s="171" t="s">
        <v>67</v>
      </c>
      <c r="E63" s="297">
        <v>12710.017</v>
      </c>
      <c r="F63" s="298">
        <v>11515.41</v>
      </c>
      <c r="G63" s="299">
        <v>11515.302</v>
      </c>
      <c r="H63" s="83" t="s">
        <v>55</v>
      </c>
      <c r="I63" s="74" t="s">
        <v>35</v>
      </c>
      <c r="J63" s="75" t="s">
        <v>1721</v>
      </c>
      <c r="K63" s="297">
        <v>11624.017</v>
      </c>
      <c r="L63" s="299">
        <v>11741.9</v>
      </c>
      <c r="M63" s="299">
        <f>L63-K63</f>
        <v>117.88299999999981</v>
      </c>
      <c r="N63" s="299" t="s">
        <v>2183</v>
      </c>
      <c r="O63" s="58" t="s">
        <v>1631</v>
      </c>
      <c r="P63" s="57" t="s">
        <v>1722</v>
      </c>
      <c r="Q63" s="77" t="s">
        <v>1723</v>
      </c>
      <c r="R63" s="58" t="s">
        <v>173</v>
      </c>
      <c r="S63" s="62" t="s">
        <v>0</v>
      </c>
      <c r="T63" s="63" t="s">
        <v>174</v>
      </c>
      <c r="U63" s="52" t="s">
        <v>62</v>
      </c>
      <c r="V63" s="53"/>
      <c r="W63" s="198"/>
      <c r="X63" s="280">
        <v>48</v>
      </c>
      <c r="Y63" s="198"/>
      <c r="Z63" s="55"/>
      <c r="AA63" s="52"/>
      <c r="AB63" s="53"/>
      <c r="AC63" s="198"/>
      <c r="AD63" s="280"/>
      <c r="AE63" s="198"/>
      <c r="AF63" s="55"/>
      <c r="AG63" s="52"/>
      <c r="AH63" s="53"/>
      <c r="AI63" s="198"/>
      <c r="AJ63" s="54"/>
      <c r="AK63" s="198"/>
      <c r="AL63" s="55"/>
      <c r="AM63" s="56"/>
      <c r="AN63" s="65" t="s">
        <v>54</v>
      </c>
      <c r="AO63" s="66"/>
      <c r="AP63" s="66"/>
      <c r="AQ63" s="67"/>
    </row>
    <row r="64" spans="1:43" ht="33.75" x14ac:dyDescent="0.15">
      <c r="A64" s="290">
        <v>51</v>
      </c>
      <c r="B64" s="172" t="s">
        <v>175</v>
      </c>
      <c r="C64" s="171" t="s">
        <v>176</v>
      </c>
      <c r="D64" s="171" t="s">
        <v>67</v>
      </c>
      <c r="E64" s="297">
        <v>52.575000000000003</v>
      </c>
      <c r="F64" s="298">
        <v>52.575000000000003</v>
      </c>
      <c r="G64" s="299">
        <v>52.401000000000003</v>
      </c>
      <c r="H64" s="83" t="s">
        <v>1724</v>
      </c>
      <c r="I64" s="74" t="s">
        <v>1725</v>
      </c>
      <c r="J64" s="75" t="s">
        <v>1726</v>
      </c>
      <c r="K64" s="297">
        <v>62.575000000000003</v>
      </c>
      <c r="L64" s="299">
        <v>68.637</v>
      </c>
      <c r="M64" s="299">
        <f t="shared" ref="M64:M69" si="2">L64-K64</f>
        <v>6.0619999999999976</v>
      </c>
      <c r="N64" s="299" t="s">
        <v>2183</v>
      </c>
      <c r="O64" s="58" t="s">
        <v>981</v>
      </c>
      <c r="P64" s="57" t="s">
        <v>1727</v>
      </c>
      <c r="Q64" s="77" t="s">
        <v>1728</v>
      </c>
      <c r="R64" s="58" t="s">
        <v>177</v>
      </c>
      <c r="S64" s="62" t="s">
        <v>0</v>
      </c>
      <c r="T64" s="63" t="s">
        <v>170</v>
      </c>
      <c r="U64" s="52" t="s">
        <v>62</v>
      </c>
      <c r="V64" s="53"/>
      <c r="W64" s="198"/>
      <c r="X64" s="280">
        <v>49</v>
      </c>
      <c r="Y64" s="198"/>
      <c r="Z64" s="55"/>
      <c r="AA64" s="52"/>
      <c r="AB64" s="53"/>
      <c r="AC64" s="198"/>
      <c r="AD64" s="280"/>
      <c r="AE64" s="198"/>
      <c r="AF64" s="55"/>
      <c r="AG64" s="52"/>
      <c r="AH64" s="53"/>
      <c r="AI64" s="198"/>
      <c r="AJ64" s="54"/>
      <c r="AK64" s="198"/>
      <c r="AL64" s="55"/>
      <c r="AM64" s="56"/>
      <c r="AN64" s="65" t="s">
        <v>54</v>
      </c>
      <c r="AO64" s="66" t="s">
        <v>32</v>
      </c>
      <c r="AP64" s="66"/>
      <c r="AQ64" s="67"/>
    </row>
    <row r="65" spans="1:43" ht="33.75" x14ac:dyDescent="0.15">
      <c r="A65" s="290">
        <v>52</v>
      </c>
      <c r="B65" s="170" t="s">
        <v>166</v>
      </c>
      <c r="C65" s="171" t="s">
        <v>153</v>
      </c>
      <c r="D65" s="171" t="s">
        <v>67</v>
      </c>
      <c r="E65" s="297">
        <v>39.472999999999999</v>
      </c>
      <c r="F65" s="298">
        <v>39.472999999999999</v>
      </c>
      <c r="G65" s="299">
        <v>37.972999999999999</v>
      </c>
      <c r="H65" s="83" t="s">
        <v>55</v>
      </c>
      <c r="I65" s="74" t="s">
        <v>1729</v>
      </c>
      <c r="J65" s="75" t="s">
        <v>1730</v>
      </c>
      <c r="K65" s="297">
        <v>30.779</v>
      </c>
      <c r="L65" s="299">
        <v>52.158000000000001</v>
      </c>
      <c r="M65" s="299">
        <f t="shared" si="2"/>
        <v>21.379000000000001</v>
      </c>
      <c r="N65" s="299" t="s">
        <v>2183</v>
      </c>
      <c r="O65" s="58" t="s">
        <v>981</v>
      </c>
      <c r="P65" s="57" t="s">
        <v>1731</v>
      </c>
      <c r="Q65" s="77" t="s">
        <v>1732</v>
      </c>
      <c r="R65" s="58" t="s">
        <v>178</v>
      </c>
      <c r="S65" s="62" t="s">
        <v>0</v>
      </c>
      <c r="T65" s="63" t="s">
        <v>170</v>
      </c>
      <c r="U65" s="52" t="s">
        <v>62</v>
      </c>
      <c r="V65" s="53"/>
      <c r="W65" s="198"/>
      <c r="X65" s="280">
        <v>50</v>
      </c>
      <c r="Y65" s="198"/>
      <c r="Z65" s="55"/>
      <c r="AA65" s="52"/>
      <c r="AB65" s="53"/>
      <c r="AC65" s="198"/>
      <c r="AD65" s="280"/>
      <c r="AE65" s="198"/>
      <c r="AF65" s="55"/>
      <c r="AG65" s="52"/>
      <c r="AH65" s="53"/>
      <c r="AI65" s="198"/>
      <c r="AJ65" s="54"/>
      <c r="AK65" s="198"/>
      <c r="AL65" s="55"/>
      <c r="AM65" s="56"/>
      <c r="AN65" s="65" t="s">
        <v>54</v>
      </c>
      <c r="AO65" s="66" t="s">
        <v>32</v>
      </c>
      <c r="AP65" s="66"/>
      <c r="AQ65" s="67"/>
    </row>
    <row r="66" spans="1:43" ht="56.25" x14ac:dyDescent="0.15">
      <c r="A66" s="290">
        <v>53</v>
      </c>
      <c r="B66" s="172" t="s">
        <v>179</v>
      </c>
      <c r="C66" s="171" t="s">
        <v>180</v>
      </c>
      <c r="D66" s="171" t="s">
        <v>67</v>
      </c>
      <c r="E66" s="297">
        <v>7.6120000000000001</v>
      </c>
      <c r="F66" s="298">
        <v>7.6120000000000001</v>
      </c>
      <c r="G66" s="299">
        <v>7.43</v>
      </c>
      <c r="H66" s="83" t="s">
        <v>55</v>
      </c>
      <c r="I66" s="74" t="s">
        <v>1733</v>
      </c>
      <c r="J66" s="75" t="s">
        <v>1734</v>
      </c>
      <c r="K66" s="297">
        <v>7.6120000000000001</v>
      </c>
      <c r="L66" s="299">
        <v>9.8059999999999992</v>
      </c>
      <c r="M66" s="299">
        <f t="shared" si="2"/>
        <v>2.1939999999999991</v>
      </c>
      <c r="N66" s="299" t="s">
        <v>2183</v>
      </c>
      <c r="O66" s="58" t="s">
        <v>981</v>
      </c>
      <c r="P66" s="57" t="s">
        <v>1735</v>
      </c>
      <c r="Q66" s="77"/>
      <c r="R66" s="58" t="s">
        <v>173</v>
      </c>
      <c r="S66" s="62" t="s">
        <v>0</v>
      </c>
      <c r="T66" s="63" t="s">
        <v>170</v>
      </c>
      <c r="U66" s="52" t="s">
        <v>62</v>
      </c>
      <c r="V66" s="53"/>
      <c r="W66" s="198"/>
      <c r="X66" s="280">
        <v>51</v>
      </c>
      <c r="Y66" s="198"/>
      <c r="Z66" s="55"/>
      <c r="AA66" s="52"/>
      <c r="AB66" s="53"/>
      <c r="AC66" s="198"/>
      <c r="AD66" s="280"/>
      <c r="AE66" s="198"/>
      <c r="AF66" s="55"/>
      <c r="AG66" s="52"/>
      <c r="AH66" s="53"/>
      <c r="AI66" s="198"/>
      <c r="AJ66" s="54"/>
      <c r="AK66" s="198"/>
      <c r="AL66" s="55"/>
      <c r="AM66" s="56"/>
      <c r="AN66" s="65" t="s">
        <v>54</v>
      </c>
      <c r="AO66" s="66" t="s">
        <v>32</v>
      </c>
      <c r="AP66" s="66"/>
      <c r="AQ66" s="67"/>
    </row>
    <row r="67" spans="1:43" ht="45" x14ac:dyDescent="0.15">
      <c r="A67" s="290">
        <v>54</v>
      </c>
      <c r="B67" s="172" t="s">
        <v>181</v>
      </c>
      <c r="C67" s="171" t="s">
        <v>182</v>
      </c>
      <c r="D67" s="171" t="s">
        <v>67</v>
      </c>
      <c r="E67" s="297">
        <v>18.533000000000001</v>
      </c>
      <c r="F67" s="298">
        <v>18.533000000000001</v>
      </c>
      <c r="G67" s="299">
        <v>15.991</v>
      </c>
      <c r="H67" s="83" t="s">
        <v>1685</v>
      </c>
      <c r="I67" s="74" t="s">
        <v>1736</v>
      </c>
      <c r="J67" s="75" t="s">
        <v>1737</v>
      </c>
      <c r="K67" s="297">
        <v>15.696999999999999</v>
      </c>
      <c r="L67" s="299">
        <v>15.696999999999999</v>
      </c>
      <c r="M67" s="299">
        <f t="shared" si="2"/>
        <v>0</v>
      </c>
      <c r="N67" s="299" t="s">
        <v>2183</v>
      </c>
      <c r="O67" s="58" t="s">
        <v>981</v>
      </c>
      <c r="P67" s="57" t="s">
        <v>1738</v>
      </c>
      <c r="Q67" s="77"/>
      <c r="R67" s="58" t="s">
        <v>177</v>
      </c>
      <c r="S67" s="62" t="s">
        <v>0</v>
      </c>
      <c r="T67" s="63" t="s">
        <v>170</v>
      </c>
      <c r="U67" s="52" t="s">
        <v>62</v>
      </c>
      <c r="V67" s="53"/>
      <c r="W67" s="198"/>
      <c r="X67" s="280">
        <v>52</v>
      </c>
      <c r="Y67" s="198"/>
      <c r="Z67" s="55"/>
      <c r="AA67" s="52"/>
      <c r="AB67" s="53"/>
      <c r="AC67" s="198"/>
      <c r="AD67" s="280"/>
      <c r="AE67" s="198"/>
      <c r="AF67" s="55"/>
      <c r="AG67" s="52"/>
      <c r="AH67" s="53"/>
      <c r="AI67" s="198"/>
      <c r="AJ67" s="54"/>
      <c r="AK67" s="198"/>
      <c r="AL67" s="55"/>
      <c r="AM67" s="56"/>
      <c r="AN67" s="65" t="s">
        <v>54</v>
      </c>
      <c r="AO67" s="66" t="s">
        <v>32</v>
      </c>
      <c r="AP67" s="66"/>
      <c r="AQ67" s="67"/>
    </row>
    <row r="68" spans="1:43" ht="45" x14ac:dyDescent="0.15">
      <c r="A68" s="290">
        <v>55</v>
      </c>
      <c r="B68" s="170" t="s">
        <v>183</v>
      </c>
      <c r="C68" s="171" t="s">
        <v>184</v>
      </c>
      <c r="D68" s="171" t="s">
        <v>67</v>
      </c>
      <c r="E68" s="297">
        <v>29.823</v>
      </c>
      <c r="F68" s="298">
        <v>29.823</v>
      </c>
      <c r="G68" s="299">
        <v>29.748999999999999</v>
      </c>
      <c r="H68" s="83" t="s">
        <v>1685</v>
      </c>
      <c r="I68" s="74" t="s">
        <v>1739</v>
      </c>
      <c r="J68" s="75" t="s">
        <v>1740</v>
      </c>
      <c r="K68" s="297">
        <v>23.280999999999999</v>
      </c>
      <c r="L68" s="299">
        <v>25.120999999999999</v>
      </c>
      <c r="M68" s="299">
        <f t="shared" si="2"/>
        <v>1.8399999999999999</v>
      </c>
      <c r="N68" s="299" t="s">
        <v>2183</v>
      </c>
      <c r="O68" s="58" t="s">
        <v>981</v>
      </c>
      <c r="P68" s="57" t="s">
        <v>1741</v>
      </c>
      <c r="Q68" s="77"/>
      <c r="R68" s="58" t="s">
        <v>178</v>
      </c>
      <c r="S68" s="62" t="s">
        <v>0</v>
      </c>
      <c r="T68" s="63" t="s">
        <v>170</v>
      </c>
      <c r="U68" s="52" t="s">
        <v>62</v>
      </c>
      <c r="V68" s="53"/>
      <c r="W68" s="198"/>
      <c r="X68" s="280">
        <v>53</v>
      </c>
      <c r="Y68" s="198"/>
      <c r="Z68" s="55"/>
      <c r="AA68" s="52"/>
      <c r="AB68" s="53"/>
      <c r="AC68" s="198"/>
      <c r="AD68" s="280"/>
      <c r="AE68" s="198"/>
      <c r="AF68" s="55"/>
      <c r="AG68" s="52"/>
      <c r="AH68" s="53"/>
      <c r="AI68" s="198"/>
      <c r="AJ68" s="54"/>
      <c r="AK68" s="198"/>
      <c r="AL68" s="55"/>
      <c r="AM68" s="56"/>
      <c r="AN68" s="65" t="s">
        <v>54</v>
      </c>
      <c r="AO68" s="66" t="s">
        <v>32</v>
      </c>
      <c r="AP68" s="66"/>
      <c r="AQ68" s="67"/>
    </row>
    <row r="69" spans="1:43" ht="33.75" x14ac:dyDescent="0.15">
      <c r="A69" s="290">
        <v>56</v>
      </c>
      <c r="B69" s="172" t="s">
        <v>185</v>
      </c>
      <c r="C69" s="171" t="s">
        <v>71</v>
      </c>
      <c r="D69" s="171" t="s">
        <v>96</v>
      </c>
      <c r="E69" s="297">
        <v>12.727</v>
      </c>
      <c r="F69" s="298">
        <v>12.727</v>
      </c>
      <c r="G69" s="299">
        <v>12.614000000000001</v>
      </c>
      <c r="H69" s="83" t="s">
        <v>1685</v>
      </c>
      <c r="I69" s="74" t="s">
        <v>1742</v>
      </c>
      <c r="J69" s="75" t="s">
        <v>1743</v>
      </c>
      <c r="K69" s="297">
        <v>0</v>
      </c>
      <c r="L69" s="299">
        <v>0</v>
      </c>
      <c r="M69" s="299">
        <f t="shared" si="2"/>
        <v>0</v>
      </c>
      <c r="N69" s="299" t="s">
        <v>2183</v>
      </c>
      <c r="O69" s="58" t="s">
        <v>44</v>
      </c>
      <c r="P69" s="57" t="s">
        <v>1744</v>
      </c>
      <c r="Q69" s="77"/>
      <c r="R69" s="58" t="s">
        <v>178</v>
      </c>
      <c r="S69" s="62" t="s">
        <v>0</v>
      </c>
      <c r="T69" s="63" t="s">
        <v>170</v>
      </c>
      <c r="U69" s="52" t="s">
        <v>62</v>
      </c>
      <c r="V69" s="53"/>
      <c r="W69" s="198"/>
      <c r="X69" s="280">
        <v>54</v>
      </c>
      <c r="Y69" s="198"/>
      <c r="Z69" s="55"/>
      <c r="AA69" s="52"/>
      <c r="AB69" s="53"/>
      <c r="AC69" s="198"/>
      <c r="AD69" s="280"/>
      <c r="AE69" s="198"/>
      <c r="AF69" s="55"/>
      <c r="AG69" s="52"/>
      <c r="AH69" s="53"/>
      <c r="AI69" s="198"/>
      <c r="AJ69" s="54"/>
      <c r="AK69" s="198"/>
      <c r="AL69" s="55"/>
      <c r="AM69" s="56"/>
      <c r="AN69" s="65" t="s">
        <v>54</v>
      </c>
      <c r="AO69" s="66" t="s">
        <v>32</v>
      </c>
      <c r="AP69" s="66"/>
      <c r="AQ69" s="67"/>
    </row>
    <row r="70" spans="1:43" ht="21" customHeight="1" x14ac:dyDescent="0.15">
      <c r="A70" s="292"/>
      <c r="B70" s="309" t="s">
        <v>186</v>
      </c>
      <c r="C70" s="310"/>
      <c r="D70" s="310"/>
      <c r="E70" s="311"/>
      <c r="F70" s="312"/>
      <c r="G70" s="313"/>
      <c r="H70" s="101"/>
      <c r="I70" s="102"/>
      <c r="J70" s="374"/>
      <c r="K70" s="311"/>
      <c r="L70" s="313"/>
      <c r="M70" s="313"/>
      <c r="N70" s="313"/>
      <c r="O70" s="104"/>
      <c r="P70" s="97"/>
      <c r="Q70" s="419"/>
      <c r="R70" s="104"/>
      <c r="S70" s="105"/>
      <c r="T70" s="432"/>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row>
    <row r="71" spans="1:43" ht="45" x14ac:dyDescent="0.15">
      <c r="A71" s="290">
        <v>57</v>
      </c>
      <c r="B71" s="170" t="s">
        <v>187</v>
      </c>
      <c r="C71" s="171" t="s">
        <v>136</v>
      </c>
      <c r="D71" s="171" t="s">
        <v>67</v>
      </c>
      <c r="E71" s="297">
        <v>22488.082999999999</v>
      </c>
      <c r="F71" s="298">
        <v>23189.771872000001</v>
      </c>
      <c r="G71" s="298">
        <v>23102.578179</v>
      </c>
      <c r="H71" s="77" t="s">
        <v>1296</v>
      </c>
      <c r="I71" s="74" t="s">
        <v>35</v>
      </c>
      <c r="J71" s="75" t="s">
        <v>1646</v>
      </c>
      <c r="K71" s="297">
        <v>18397.536</v>
      </c>
      <c r="L71" s="352">
        <v>22350.135999999999</v>
      </c>
      <c r="M71" s="352">
        <f>L71-K71</f>
        <v>3952.5999999999985</v>
      </c>
      <c r="N71" s="299" t="s">
        <v>55</v>
      </c>
      <c r="O71" s="58" t="s">
        <v>981</v>
      </c>
      <c r="P71" s="57" t="s">
        <v>2209</v>
      </c>
      <c r="Q71" s="77" t="s">
        <v>1647</v>
      </c>
      <c r="R71" s="58" t="s">
        <v>188</v>
      </c>
      <c r="S71" s="62" t="s">
        <v>0</v>
      </c>
      <c r="T71" s="63" t="s">
        <v>189</v>
      </c>
      <c r="U71" s="52" t="s">
        <v>62</v>
      </c>
      <c r="V71" s="53"/>
      <c r="W71" s="198"/>
      <c r="X71" s="280">
        <v>55</v>
      </c>
      <c r="Y71" s="198"/>
      <c r="Z71" s="55"/>
      <c r="AA71" s="52"/>
      <c r="AB71" s="53"/>
      <c r="AC71" s="198"/>
      <c r="AD71" s="280"/>
      <c r="AE71" s="198"/>
      <c r="AF71" s="55"/>
      <c r="AG71" s="52"/>
      <c r="AH71" s="53"/>
      <c r="AI71" s="198"/>
      <c r="AJ71" s="54"/>
      <c r="AK71" s="198"/>
      <c r="AL71" s="55"/>
      <c r="AM71" s="56"/>
      <c r="AN71" s="65" t="s">
        <v>54</v>
      </c>
      <c r="AO71" s="66" t="s">
        <v>32</v>
      </c>
      <c r="AP71" s="66" t="s">
        <v>32</v>
      </c>
      <c r="AQ71" s="67"/>
    </row>
    <row r="72" spans="1:43" ht="33.75" x14ac:dyDescent="0.15">
      <c r="A72" s="293">
        <v>58</v>
      </c>
      <c r="B72" s="170" t="s">
        <v>192</v>
      </c>
      <c r="C72" s="171" t="s">
        <v>184</v>
      </c>
      <c r="D72" s="171" t="s">
        <v>67</v>
      </c>
      <c r="E72" s="297">
        <v>150</v>
      </c>
      <c r="F72" s="298">
        <v>150</v>
      </c>
      <c r="G72" s="298">
        <v>150</v>
      </c>
      <c r="H72" s="77" t="s">
        <v>55</v>
      </c>
      <c r="I72" s="74" t="s">
        <v>20</v>
      </c>
      <c r="J72" s="75" t="s">
        <v>1648</v>
      </c>
      <c r="K72" s="297">
        <v>150</v>
      </c>
      <c r="L72" s="352">
        <v>150</v>
      </c>
      <c r="M72" s="352">
        <f>L72-K72</f>
        <v>0</v>
      </c>
      <c r="N72" s="299" t="s">
        <v>2183</v>
      </c>
      <c r="O72" s="58" t="s">
        <v>20</v>
      </c>
      <c r="P72" s="57" t="s">
        <v>1649</v>
      </c>
      <c r="Q72" s="77"/>
      <c r="R72" s="58" t="s">
        <v>188</v>
      </c>
      <c r="S72" s="62" t="s">
        <v>0</v>
      </c>
      <c r="T72" s="63" t="s">
        <v>193</v>
      </c>
      <c r="U72" s="52" t="s">
        <v>62</v>
      </c>
      <c r="V72" s="53"/>
      <c r="W72" s="198"/>
      <c r="X72" s="280">
        <v>56</v>
      </c>
      <c r="Y72" s="198"/>
      <c r="Z72" s="55"/>
      <c r="AA72" s="52"/>
      <c r="AB72" s="53"/>
      <c r="AC72" s="198"/>
      <c r="AD72" s="280"/>
      <c r="AE72" s="198"/>
      <c r="AF72" s="55"/>
      <c r="AG72" s="52"/>
      <c r="AH72" s="53"/>
      <c r="AI72" s="198"/>
      <c r="AJ72" s="54"/>
      <c r="AK72" s="198"/>
      <c r="AL72" s="55"/>
      <c r="AM72" s="56"/>
      <c r="AN72" s="65" t="s">
        <v>54</v>
      </c>
      <c r="AO72" s="66"/>
      <c r="AP72" s="66" t="s">
        <v>32</v>
      </c>
      <c r="AQ72" s="67"/>
    </row>
    <row r="73" spans="1:43" ht="21" customHeight="1" x14ac:dyDescent="0.15">
      <c r="A73" s="292"/>
      <c r="B73" s="309" t="s">
        <v>194</v>
      </c>
      <c r="C73" s="310"/>
      <c r="D73" s="310"/>
      <c r="E73" s="311"/>
      <c r="F73" s="312"/>
      <c r="G73" s="313"/>
      <c r="H73" s="101"/>
      <c r="I73" s="102"/>
      <c r="J73" s="374"/>
      <c r="K73" s="311"/>
      <c r="L73" s="313"/>
      <c r="M73" s="313"/>
      <c r="N73" s="313"/>
      <c r="O73" s="104"/>
      <c r="P73" s="97"/>
      <c r="Q73" s="419"/>
      <c r="R73" s="104"/>
      <c r="S73" s="105"/>
      <c r="T73" s="432"/>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row>
    <row r="74" spans="1:43" s="49" customFormat="1" x14ac:dyDescent="0.15">
      <c r="A74" s="290"/>
      <c r="B74" s="170" t="s">
        <v>195</v>
      </c>
      <c r="C74" s="171"/>
      <c r="D74" s="171"/>
      <c r="E74" s="297"/>
      <c r="F74" s="298"/>
      <c r="G74" s="299"/>
      <c r="H74" s="73"/>
      <c r="I74" s="74"/>
      <c r="J74" s="366"/>
      <c r="K74" s="297"/>
      <c r="L74" s="299"/>
      <c r="M74" s="299"/>
      <c r="N74" s="299"/>
      <c r="O74" s="58"/>
      <c r="P74" s="57"/>
      <c r="Q74" s="77"/>
      <c r="R74" s="58" t="s">
        <v>188</v>
      </c>
      <c r="S74" s="62"/>
      <c r="T74" s="106"/>
      <c r="U74" s="52"/>
      <c r="V74" s="53"/>
      <c r="W74" s="257"/>
      <c r="X74" s="280"/>
      <c r="Y74" s="257"/>
      <c r="Z74" s="55"/>
      <c r="AA74" s="52"/>
      <c r="AB74" s="53"/>
      <c r="AC74" s="257"/>
      <c r="AD74" s="280"/>
      <c r="AE74" s="257"/>
      <c r="AF74" s="55"/>
      <c r="AG74" s="52"/>
      <c r="AH74" s="53"/>
      <c r="AI74" s="257"/>
      <c r="AJ74" s="54"/>
      <c r="AK74" s="257"/>
      <c r="AL74" s="55"/>
      <c r="AM74" s="56"/>
      <c r="AN74" s="50"/>
      <c r="AO74" s="80"/>
      <c r="AP74" s="80"/>
      <c r="AQ74" s="164"/>
    </row>
    <row r="75" spans="1:43" ht="101.25" x14ac:dyDescent="0.15">
      <c r="A75" s="290">
        <v>59</v>
      </c>
      <c r="B75" s="172" t="s">
        <v>196</v>
      </c>
      <c r="C75" s="171" t="s">
        <v>197</v>
      </c>
      <c r="D75" s="171" t="s">
        <v>67</v>
      </c>
      <c r="E75" s="297">
        <v>229111.12</v>
      </c>
      <c r="F75" s="298">
        <v>237062.884613</v>
      </c>
      <c r="G75" s="299">
        <v>236607.09128399999</v>
      </c>
      <c r="H75" s="83" t="s">
        <v>55</v>
      </c>
      <c r="I75" s="74" t="s">
        <v>35</v>
      </c>
      <c r="J75" s="75" t="s">
        <v>1745</v>
      </c>
      <c r="K75" s="297">
        <v>184985.5</v>
      </c>
      <c r="L75" s="299">
        <v>293188.03100000002</v>
      </c>
      <c r="M75" s="299">
        <f>L75-K75</f>
        <v>108202.53100000002</v>
      </c>
      <c r="N75" s="299" t="s">
        <v>2183</v>
      </c>
      <c r="O75" s="58" t="s">
        <v>981</v>
      </c>
      <c r="P75" s="57" t="s">
        <v>1746</v>
      </c>
      <c r="Q75" s="77" t="s">
        <v>1747</v>
      </c>
      <c r="R75" s="275" t="s">
        <v>123</v>
      </c>
      <c r="S75" s="62" t="s">
        <v>0</v>
      </c>
      <c r="T75" s="63" t="s">
        <v>198</v>
      </c>
      <c r="U75" s="52" t="s">
        <v>62</v>
      </c>
      <c r="V75" s="53"/>
      <c r="W75" s="198"/>
      <c r="X75" s="280">
        <v>58</v>
      </c>
      <c r="Y75" s="198"/>
      <c r="Z75" s="55"/>
      <c r="AA75" s="52"/>
      <c r="AB75" s="53"/>
      <c r="AC75" s="198"/>
      <c r="AD75" s="280"/>
      <c r="AE75" s="198"/>
      <c r="AF75" s="55"/>
      <c r="AG75" s="52"/>
      <c r="AH75" s="53"/>
      <c r="AI75" s="198"/>
      <c r="AJ75" s="54"/>
      <c r="AK75" s="198"/>
      <c r="AL75" s="55"/>
      <c r="AM75" s="56"/>
      <c r="AN75" s="65" t="s">
        <v>54</v>
      </c>
      <c r="AO75" s="66" t="s">
        <v>32</v>
      </c>
      <c r="AP75" s="66" t="s">
        <v>32</v>
      </c>
      <c r="AQ75" s="67"/>
    </row>
    <row r="76" spans="1:43" ht="78.75" x14ac:dyDescent="0.15">
      <c r="A76" s="290">
        <v>60</v>
      </c>
      <c r="B76" s="172" t="s">
        <v>199</v>
      </c>
      <c r="C76" s="171" t="s">
        <v>200</v>
      </c>
      <c r="D76" s="171" t="s">
        <v>67</v>
      </c>
      <c r="E76" s="297">
        <v>5284.22</v>
      </c>
      <c r="F76" s="298">
        <v>4368.1725999999999</v>
      </c>
      <c r="G76" s="299">
        <v>4149.6392210000004</v>
      </c>
      <c r="H76" s="83" t="s">
        <v>55</v>
      </c>
      <c r="I76" s="74" t="s">
        <v>35</v>
      </c>
      <c r="J76" s="75" t="s">
        <v>1748</v>
      </c>
      <c r="K76" s="297">
        <v>5287.1959999999999</v>
      </c>
      <c r="L76" s="299">
        <v>6362</v>
      </c>
      <c r="M76" s="299">
        <f>L76-K76</f>
        <v>1074.8040000000001</v>
      </c>
      <c r="N76" s="299" t="s">
        <v>2183</v>
      </c>
      <c r="O76" s="58" t="s">
        <v>981</v>
      </c>
      <c r="P76" s="57" t="s">
        <v>1749</v>
      </c>
      <c r="Q76" s="77" t="s">
        <v>1750</v>
      </c>
      <c r="R76" s="275" t="s">
        <v>123</v>
      </c>
      <c r="S76" s="62" t="s">
        <v>0</v>
      </c>
      <c r="T76" s="63" t="s">
        <v>201</v>
      </c>
      <c r="U76" s="52" t="s">
        <v>62</v>
      </c>
      <c r="V76" s="53"/>
      <c r="W76" s="198"/>
      <c r="X76" s="280">
        <v>59</v>
      </c>
      <c r="Y76" s="198"/>
      <c r="Z76" s="55"/>
      <c r="AA76" s="52"/>
      <c r="AB76" s="53"/>
      <c r="AC76" s="198"/>
      <c r="AD76" s="280"/>
      <c r="AE76" s="198"/>
      <c r="AF76" s="55"/>
      <c r="AG76" s="52"/>
      <c r="AH76" s="53"/>
      <c r="AI76" s="198"/>
      <c r="AJ76" s="54"/>
      <c r="AK76" s="198"/>
      <c r="AL76" s="55"/>
      <c r="AM76" s="56"/>
      <c r="AN76" s="65" t="s">
        <v>54</v>
      </c>
      <c r="AO76" s="66" t="s">
        <v>32</v>
      </c>
      <c r="AP76" s="66" t="s">
        <v>32</v>
      </c>
      <c r="AQ76" s="67"/>
    </row>
    <row r="77" spans="1:43" ht="56.25" x14ac:dyDescent="0.15">
      <c r="A77" s="290">
        <v>61</v>
      </c>
      <c r="B77" s="315" t="s">
        <v>202</v>
      </c>
      <c r="C77" s="171" t="s">
        <v>203</v>
      </c>
      <c r="D77" s="171" t="s">
        <v>67</v>
      </c>
      <c r="E77" s="297">
        <v>5.3</v>
      </c>
      <c r="F77" s="307">
        <v>5.3</v>
      </c>
      <c r="G77" s="299">
        <v>5.1840000000000002</v>
      </c>
      <c r="H77" s="83" t="s">
        <v>1685</v>
      </c>
      <c r="I77" s="74" t="s">
        <v>1736</v>
      </c>
      <c r="J77" s="75" t="s">
        <v>1751</v>
      </c>
      <c r="K77" s="297">
        <v>5.3</v>
      </c>
      <c r="L77" s="299">
        <v>5.3</v>
      </c>
      <c r="M77" s="299">
        <f t="shared" ref="M77:M79" si="3">L77-K77</f>
        <v>0</v>
      </c>
      <c r="N77" s="299" t="s">
        <v>2183</v>
      </c>
      <c r="O77" s="58" t="s">
        <v>981</v>
      </c>
      <c r="P77" s="57" t="s">
        <v>1752</v>
      </c>
      <c r="Q77" s="77"/>
      <c r="R77" s="84" t="s">
        <v>123</v>
      </c>
      <c r="S77" s="62" t="s">
        <v>0</v>
      </c>
      <c r="T77" s="63" t="s">
        <v>204</v>
      </c>
      <c r="U77" s="52" t="s">
        <v>62</v>
      </c>
      <c r="V77" s="53"/>
      <c r="W77" s="198"/>
      <c r="X77" s="280">
        <v>60</v>
      </c>
      <c r="Y77" s="198"/>
      <c r="Z77" s="55"/>
      <c r="AA77" s="52"/>
      <c r="AB77" s="53"/>
      <c r="AC77" s="198"/>
      <c r="AD77" s="280"/>
      <c r="AE77" s="198"/>
      <c r="AF77" s="55"/>
      <c r="AG77" s="52"/>
      <c r="AH77" s="53"/>
      <c r="AI77" s="198"/>
      <c r="AJ77" s="54"/>
      <c r="AK77" s="198"/>
      <c r="AL77" s="55"/>
      <c r="AM77" s="56"/>
      <c r="AN77" s="65" t="s">
        <v>54</v>
      </c>
      <c r="AO77" s="66" t="s">
        <v>32</v>
      </c>
      <c r="AP77" s="66"/>
      <c r="AQ77" s="67"/>
    </row>
    <row r="78" spans="1:43" ht="45" x14ac:dyDescent="0.15">
      <c r="A78" s="290">
        <v>62</v>
      </c>
      <c r="B78" s="315" t="s">
        <v>205</v>
      </c>
      <c r="C78" s="171" t="s">
        <v>206</v>
      </c>
      <c r="D78" s="171" t="s">
        <v>67</v>
      </c>
      <c r="E78" s="297">
        <v>110</v>
      </c>
      <c r="F78" s="307">
        <v>110</v>
      </c>
      <c r="G78" s="299">
        <v>107.849</v>
      </c>
      <c r="H78" s="83" t="s">
        <v>1685</v>
      </c>
      <c r="I78" s="74" t="s">
        <v>1739</v>
      </c>
      <c r="J78" s="75" t="s">
        <v>1753</v>
      </c>
      <c r="K78" s="297">
        <v>117.2</v>
      </c>
      <c r="L78" s="299">
        <v>142.5</v>
      </c>
      <c r="M78" s="299">
        <f t="shared" si="3"/>
        <v>25.299999999999997</v>
      </c>
      <c r="N78" s="299" t="s">
        <v>2183</v>
      </c>
      <c r="O78" s="58" t="s">
        <v>981</v>
      </c>
      <c r="P78" s="57" t="s">
        <v>1754</v>
      </c>
      <c r="Q78" s="77" t="s">
        <v>1755</v>
      </c>
      <c r="R78" s="84" t="s">
        <v>123</v>
      </c>
      <c r="S78" s="62" t="s">
        <v>0</v>
      </c>
      <c r="T78" s="63" t="s">
        <v>204</v>
      </c>
      <c r="U78" s="52" t="s">
        <v>62</v>
      </c>
      <c r="V78" s="53"/>
      <c r="W78" s="198"/>
      <c r="X78" s="280">
        <v>61</v>
      </c>
      <c r="Y78" s="198"/>
      <c r="Z78" s="55"/>
      <c r="AA78" s="52"/>
      <c r="AB78" s="53"/>
      <c r="AC78" s="198"/>
      <c r="AD78" s="280"/>
      <c r="AE78" s="198"/>
      <c r="AF78" s="55"/>
      <c r="AG78" s="52"/>
      <c r="AH78" s="53"/>
      <c r="AI78" s="198"/>
      <c r="AJ78" s="54"/>
      <c r="AK78" s="198"/>
      <c r="AL78" s="55"/>
      <c r="AM78" s="56"/>
      <c r="AN78" s="65" t="s">
        <v>54</v>
      </c>
      <c r="AO78" s="66" t="s">
        <v>32</v>
      </c>
      <c r="AP78" s="66"/>
      <c r="AQ78" s="67"/>
    </row>
    <row r="79" spans="1:43" ht="135" x14ac:dyDescent="0.15">
      <c r="A79" s="290">
        <v>63</v>
      </c>
      <c r="B79" s="172" t="s">
        <v>2201</v>
      </c>
      <c r="C79" s="171" t="s">
        <v>105</v>
      </c>
      <c r="D79" s="171" t="s">
        <v>92</v>
      </c>
      <c r="E79" s="297">
        <v>32.5</v>
      </c>
      <c r="F79" s="298">
        <v>32.5</v>
      </c>
      <c r="G79" s="299">
        <v>31.891999999999999</v>
      </c>
      <c r="H79" s="83" t="s">
        <v>1756</v>
      </c>
      <c r="I79" s="74" t="s">
        <v>1729</v>
      </c>
      <c r="J79" s="75" t="s">
        <v>1757</v>
      </c>
      <c r="K79" s="297">
        <v>38.51</v>
      </c>
      <c r="L79" s="299">
        <v>42.2</v>
      </c>
      <c r="M79" s="299">
        <f t="shared" si="3"/>
        <v>3.6900000000000048</v>
      </c>
      <c r="N79" s="299" t="s">
        <v>2183</v>
      </c>
      <c r="O79" s="58" t="s">
        <v>981</v>
      </c>
      <c r="P79" s="57" t="s">
        <v>1758</v>
      </c>
      <c r="Q79" s="77" t="s">
        <v>1759</v>
      </c>
      <c r="R79" s="96" t="s">
        <v>123</v>
      </c>
      <c r="S79" s="50" t="s">
        <v>0</v>
      </c>
      <c r="T79" s="166" t="s">
        <v>204</v>
      </c>
      <c r="U79" s="52" t="s">
        <v>62</v>
      </c>
      <c r="V79" s="53"/>
      <c r="W79" s="198"/>
      <c r="X79" s="280">
        <v>62</v>
      </c>
      <c r="Y79" s="198"/>
      <c r="Z79" s="55"/>
      <c r="AA79" s="52"/>
      <c r="AB79" s="53"/>
      <c r="AC79" s="198"/>
      <c r="AD79" s="280"/>
      <c r="AE79" s="198"/>
      <c r="AF79" s="55"/>
      <c r="AG79" s="52"/>
      <c r="AH79" s="53"/>
      <c r="AI79" s="198"/>
      <c r="AJ79" s="54"/>
      <c r="AK79" s="198"/>
      <c r="AL79" s="55"/>
      <c r="AM79" s="56"/>
      <c r="AN79" s="65" t="s">
        <v>24</v>
      </c>
      <c r="AO79" s="66" t="s">
        <v>32</v>
      </c>
      <c r="AP79" s="66"/>
      <c r="AQ79" s="67"/>
    </row>
    <row r="80" spans="1:43" ht="21" customHeight="1" x14ac:dyDescent="0.15">
      <c r="A80" s="292"/>
      <c r="B80" s="309" t="s">
        <v>207</v>
      </c>
      <c r="C80" s="310"/>
      <c r="D80" s="310"/>
      <c r="E80" s="311"/>
      <c r="F80" s="312"/>
      <c r="G80" s="313"/>
      <c r="H80" s="101"/>
      <c r="I80" s="102"/>
      <c r="J80" s="374"/>
      <c r="K80" s="311"/>
      <c r="L80" s="313"/>
      <c r="M80" s="313"/>
      <c r="N80" s="313"/>
      <c r="O80" s="104"/>
      <c r="P80" s="97"/>
      <c r="Q80" s="419"/>
      <c r="R80" s="104"/>
      <c r="S80" s="105"/>
      <c r="T80" s="432"/>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row>
    <row r="81" spans="1:43" ht="81" customHeight="1" x14ac:dyDescent="0.15">
      <c r="A81" s="290">
        <v>64</v>
      </c>
      <c r="B81" s="172" t="s">
        <v>208</v>
      </c>
      <c r="C81" s="171" t="s">
        <v>209</v>
      </c>
      <c r="D81" s="171" t="s">
        <v>67</v>
      </c>
      <c r="E81" s="316">
        <v>47.188000000000002</v>
      </c>
      <c r="F81" s="298">
        <v>47.188000000000002</v>
      </c>
      <c r="G81" s="306">
        <v>45.988999999999997</v>
      </c>
      <c r="H81" s="83" t="s">
        <v>1296</v>
      </c>
      <c r="I81" s="74" t="s">
        <v>34</v>
      </c>
      <c r="J81" s="75" t="s">
        <v>1347</v>
      </c>
      <c r="K81" s="407">
        <v>45.234000000000002</v>
      </c>
      <c r="L81" s="299">
        <v>40.712000000000003</v>
      </c>
      <c r="M81" s="299">
        <f>L81-K81</f>
        <v>-4.5219999999999985</v>
      </c>
      <c r="N81" s="299" t="s">
        <v>2183</v>
      </c>
      <c r="O81" s="58" t="s">
        <v>1143</v>
      </c>
      <c r="P81" s="57" t="s">
        <v>1348</v>
      </c>
      <c r="Q81" s="417"/>
      <c r="R81" s="58" t="s">
        <v>210</v>
      </c>
      <c r="S81" s="62" t="s">
        <v>0</v>
      </c>
      <c r="T81" s="63" t="s">
        <v>211</v>
      </c>
      <c r="U81" s="52" t="s">
        <v>62</v>
      </c>
      <c r="V81" s="53"/>
      <c r="W81" s="198"/>
      <c r="X81" s="280">
        <v>63</v>
      </c>
      <c r="Y81" s="198"/>
      <c r="Z81" s="55"/>
      <c r="AA81" s="52"/>
      <c r="AB81" s="53"/>
      <c r="AC81" s="198"/>
      <c r="AD81" s="280"/>
      <c r="AE81" s="198"/>
      <c r="AF81" s="55"/>
      <c r="AG81" s="52"/>
      <c r="AH81" s="53"/>
      <c r="AI81" s="198"/>
      <c r="AJ81" s="54"/>
      <c r="AK81" s="198"/>
      <c r="AL81" s="55"/>
      <c r="AM81" s="56"/>
      <c r="AN81" s="65" t="s">
        <v>54</v>
      </c>
      <c r="AO81" s="66" t="s">
        <v>32</v>
      </c>
      <c r="AP81" s="66"/>
      <c r="AQ81" s="67"/>
    </row>
    <row r="82" spans="1:43" ht="68.25" customHeight="1" x14ac:dyDescent="0.15">
      <c r="A82" s="290">
        <v>65</v>
      </c>
      <c r="B82" s="168" t="s">
        <v>212</v>
      </c>
      <c r="C82" s="171" t="s">
        <v>206</v>
      </c>
      <c r="D82" s="171" t="s">
        <v>67</v>
      </c>
      <c r="E82" s="316">
        <v>7.8810000000000002</v>
      </c>
      <c r="F82" s="298">
        <v>7.8810000000000002</v>
      </c>
      <c r="G82" s="306">
        <v>7.5844480000000001</v>
      </c>
      <c r="H82" s="73" t="s">
        <v>55</v>
      </c>
      <c r="I82" s="74" t="s">
        <v>35</v>
      </c>
      <c r="J82" s="75" t="s">
        <v>1349</v>
      </c>
      <c r="K82" s="407">
        <v>7.37</v>
      </c>
      <c r="L82" s="299">
        <v>6.633</v>
      </c>
      <c r="M82" s="299">
        <v>-0.7370000000000001</v>
      </c>
      <c r="N82" s="299" t="s">
        <v>2183</v>
      </c>
      <c r="O82" s="58" t="s">
        <v>1143</v>
      </c>
      <c r="P82" s="57" t="s">
        <v>1350</v>
      </c>
      <c r="Q82" s="417"/>
      <c r="R82" s="58" t="s">
        <v>213</v>
      </c>
      <c r="S82" s="62" t="s">
        <v>0</v>
      </c>
      <c r="T82" s="63" t="s">
        <v>211</v>
      </c>
      <c r="U82" s="52" t="s">
        <v>62</v>
      </c>
      <c r="V82" s="53"/>
      <c r="W82" s="198"/>
      <c r="X82" s="280">
        <v>64</v>
      </c>
      <c r="Y82" s="198"/>
      <c r="Z82" s="55"/>
      <c r="AA82" s="52"/>
      <c r="AB82" s="53"/>
      <c r="AC82" s="198"/>
      <c r="AD82" s="280"/>
      <c r="AE82" s="198"/>
      <c r="AF82" s="55"/>
      <c r="AG82" s="52"/>
      <c r="AH82" s="53"/>
      <c r="AI82" s="198"/>
      <c r="AJ82" s="54"/>
      <c r="AK82" s="198"/>
      <c r="AL82" s="55"/>
      <c r="AM82" s="56"/>
      <c r="AN82" s="65" t="s">
        <v>53</v>
      </c>
      <c r="AO82" s="66" t="s">
        <v>32</v>
      </c>
      <c r="AP82" s="66"/>
      <c r="AQ82" s="67"/>
    </row>
    <row r="83" spans="1:43" ht="67.5" x14ac:dyDescent="0.15">
      <c r="A83" s="290">
        <v>66</v>
      </c>
      <c r="B83" s="172" t="s">
        <v>214</v>
      </c>
      <c r="C83" s="171" t="s">
        <v>215</v>
      </c>
      <c r="D83" s="171" t="s">
        <v>67</v>
      </c>
      <c r="E83" s="297">
        <v>9.7249999999999996</v>
      </c>
      <c r="F83" s="298">
        <v>10</v>
      </c>
      <c r="G83" s="299">
        <v>8</v>
      </c>
      <c r="H83" s="83" t="s">
        <v>2183</v>
      </c>
      <c r="I83" s="74" t="s">
        <v>35</v>
      </c>
      <c r="J83" s="366" t="s">
        <v>1882</v>
      </c>
      <c r="K83" s="297">
        <v>9.2189999999999994</v>
      </c>
      <c r="L83" s="299">
        <v>10.787000000000001</v>
      </c>
      <c r="M83" s="299">
        <f t="shared" ref="M83:M84" si="4">L83-K83</f>
        <v>1.5680000000000014</v>
      </c>
      <c r="N83" s="299" t="s">
        <v>55</v>
      </c>
      <c r="O83" s="58" t="s">
        <v>981</v>
      </c>
      <c r="P83" s="57" t="s">
        <v>1884</v>
      </c>
      <c r="Q83" s="77"/>
      <c r="R83" s="58" t="s">
        <v>210</v>
      </c>
      <c r="S83" s="62" t="s">
        <v>145</v>
      </c>
      <c r="T83" s="63" t="s">
        <v>216</v>
      </c>
      <c r="U83" s="52" t="s">
        <v>62</v>
      </c>
      <c r="V83" s="53"/>
      <c r="W83" s="242"/>
      <c r="X83" s="280">
        <v>65</v>
      </c>
      <c r="Y83" s="242"/>
      <c r="Z83" s="55"/>
      <c r="AA83" s="52"/>
      <c r="AB83" s="53"/>
      <c r="AC83" s="242"/>
      <c r="AD83" s="280"/>
      <c r="AE83" s="242"/>
      <c r="AF83" s="55"/>
      <c r="AG83" s="52"/>
      <c r="AH83" s="53"/>
      <c r="AI83" s="242"/>
      <c r="AJ83" s="54"/>
      <c r="AK83" s="242"/>
      <c r="AL83" s="55"/>
      <c r="AM83" s="56"/>
      <c r="AN83" s="65" t="s">
        <v>54</v>
      </c>
      <c r="AO83" s="66" t="s">
        <v>32</v>
      </c>
      <c r="AP83" s="66"/>
      <c r="AQ83" s="67"/>
    </row>
    <row r="84" spans="1:43" ht="94.5" customHeight="1" x14ac:dyDescent="0.15">
      <c r="A84" s="290">
        <v>67</v>
      </c>
      <c r="B84" s="172" t="s">
        <v>217</v>
      </c>
      <c r="C84" s="171" t="s">
        <v>218</v>
      </c>
      <c r="D84" s="171" t="s">
        <v>67</v>
      </c>
      <c r="E84" s="297">
        <v>39.804000000000002</v>
      </c>
      <c r="F84" s="298">
        <v>40</v>
      </c>
      <c r="G84" s="299">
        <v>30</v>
      </c>
      <c r="H84" s="73" t="s">
        <v>2183</v>
      </c>
      <c r="I84" s="74" t="s">
        <v>34</v>
      </c>
      <c r="J84" s="366" t="s">
        <v>1880</v>
      </c>
      <c r="K84" s="297">
        <v>39.631999999999998</v>
      </c>
      <c r="L84" s="299">
        <v>49.984000000000002</v>
      </c>
      <c r="M84" s="299">
        <f t="shared" si="4"/>
        <v>10.352000000000004</v>
      </c>
      <c r="N84" s="299" t="s">
        <v>55</v>
      </c>
      <c r="O84" s="58" t="s">
        <v>981</v>
      </c>
      <c r="P84" s="57" t="s">
        <v>1881</v>
      </c>
      <c r="Q84" s="77"/>
      <c r="R84" s="58" t="s">
        <v>210</v>
      </c>
      <c r="S84" s="62" t="s">
        <v>145</v>
      </c>
      <c r="T84" s="63" t="s">
        <v>216</v>
      </c>
      <c r="U84" s="52" t="s">
        <v>62</v>
      </c>
      <c r="V84" s="53"/>
      <c r="W84" s="242"/>
      <c r="X84" s="280">
        <v>66</v>
      </c>
      <c r="Y84" s="242"/>
      <c r="Z84" s="55"/>
      <c r="AA84" s="52"/>
      <c r="AB84" s="53"/>
      <c r="AC84" s="242"/>
      <c r="AD84" s="280"/>
      <c r="AE84" s="242"/>
      <c r="AF84" s="55"/>
      <c r="AG84" s="52"/>
      <c r="AH84" s="53"/>
      <c r="AI84" s="242"/>
      <c r="AJ84" s="54"/>
      <c r="AK84" s="242"/>
      <c r="AL84" s="55"/>
      <c r="AM84" s="56"/>
      <c r="AN84" s="65" t="s">
        <v>53</v>
      </c>
      <c r="AO84" s="66" t="s">
        <v>27</v>
      </c>
      <c r="AP84" s="66" t="s">
        <v>32</v>
      </c>
      <c r="AQ84" s="67"/>
    </row>
    <row r="85" spans="1:43" ht="126" customHeight="1" x14ac:dyDescent="0.15">
      <c r="A85" s="290">
        <v>68</v>
      </c>
      <c r="B85" s="170" t="s">
        <v>219</v>
      </c>
      <c r="C85" s="171" t="s">
        <v>74</v>
      </c>
      <c r="D85" s="171" t="s">
        <v>84</v>
      </c>
      <c r="E85" s="297">
        <v>45.3</v>
      </c>
      <c r="F85" s="298">
        <v>45.3</v>
      </c>
      <c r="G85" s="298">
        <v>44.965800000000002</v>
      </c>
      <c r="H85" s="59" t="s">
        <v>1650</v>
      </c>
      <c r="I85" s="74" t="s">
        <v>35</v>
      </c>
      <c r="J85" s="75" t="s">
        <v>1651</v>
      </c>
      <c r="K85" s="297">
        <v>33.695</v>
      </c>
      <c r="L85" s="352">
        <v>43.49</v>
      </c>
      <c r="M85" s="352">
        <f>L85-K85</f>
        <v>9.7950000000000017</v>
      </c>
      <c r="N85" s="299" t="s">
        <v>2183</v>
      </c>
      <c r="O85" s="58" t="s">
        <v>981</v>
      </c>
      <c r="P85" s="57" t="s">
        <v>2210</v>
      </c>
      <c r="Q85" s="77"/>
      <c r="R85" s="58" t="s">
        <v>188</v>
      </c>
      <c r="S85" s="62" t="s">
        <v>0</v>
      </c>
      <c r="T85" s="63" t="s">
        <v>220</v>
      </c>
      <c r="U85" s="52" t="s">
        <v>62</v>
      </c>
      <c r="V85" s="53"/>
      <c r="W85" s="198"/>
      <c r="X85" s="280">
        <v>67</v>
      </c>
      <c r="Y85" s="198"/>
      <c r="Z85" s="55"/>
      <c r="AA85" s="52"/>
      <c r="AB85" s="53"/>
      <c r="AC85" s="198"/>
      <c r="AD85" s="280"/>
      <c r="AE85" s="198"/>
      <c r="AF85" s="55"/>
      <c r="AG85" s="52"/>
      <c r="AH85" s="53"/>
      <c r="AI85" s="198"/>
      <c r="AJ85" s="54"/>
      <c r="AK85" s="198"/>
      <c r="AL85" s="55"/>
      <c r="AM85" s="56"/>
      <c r="AN85" s="65" t="s">
        <v>25</v>
      </c>
      <c r="AO85" s="66" t="s">
        <v>32</v>
      </c>
      <c r="AP85" s="66"/>
      <c r="AQ85" s="67"/>
    </row>
    <row r="86" spans="1:43" ht="33.75" x14ac:dyDescent="0.15">
      <c r="A86" s="290">
        <v>69</v>
      </c>
      <c r="B86" s="172" t="s">
        <v>221</v>
      </c>
      <c r="C86" s="171" t="s">
        <v>95</v>
      </c>
      <c r="D86" s="171" t="s">
        <v>96</v>
      </c>
      <c r="E86" s="297">
        <v>35.880000000000003</v>
      </c>
      <c r="F86" s="298">
        <v>35.880000000000003</v>
      </c>
      <c r="G86" s="299">
        <v>34.905999999999999</v>
      </c>
      <c r="H86" s="83" t="s">
        <v>1296</v>
      </c>
      <c r="I86" s="74" t="s">
        <v>1760</v>
      </c>
      <c r="J86" s="75" t="s">
        <v>1761</v>
      </c>
      <c r="K86" s="297">
        <v>0</v>
      </c>
      <c r="L86" s="299">
        <v>0</v>
      </c>
      <c r="M86" s="299">
        <f>L86-K86</f>
        <v>0</v>
      </c>
      <c r="N86" s="299" t="s">
        <v>2183</v>
      </c>
      <c r="O86" s="58" t="s">
        <v>44</v>
      </c>
      <c r="P86" s="57" t="s">
        <v>1762</v>
      </c>
      <c r="Q86" s="77"/>
      <c r="R86" s="275" t="s">
        <v>123</v>
      </c>
      <c r="S86" s="62" t="s">
        <v>0</v>
      </c>
      <c r="T86" s="63" t="s">
        <v>222</v>
      </c>
      <c r="U86" s="52" t="s">
        <v>62</v>
      </c>
      <c r="V86" s="53"/>
      <c r="W86" s="198"/>
      <c r="X86" s="280">
        <v>68</v>
      </c>
      <c r="Y86" s="198"/>
      <c r="Z86" s="55"/>
      <c r="AA86" s="52"/>
      <c r="AB86" s="53"/>
      <c r="AC86" s="198"/>
      <c r="AD86" s="280"/>
      <c r="AE86" s="198"/>
      <c r="AF86" s="55"/>
      <c r="AG86" s="52"/>
      <c r="AH86" s="53"/>
      <c r="AI86" s="198"/>
      <c r="AJ86" s="54"/>
      <c r="AK86" s="198"/>
      <c r="AL86" s="55"/>
      <c r="AM86" s="56"/>
      <c r="AN86" s="65" t="s">
        <v>54</v>
      </c>
      <c r="AO86" s="66" t="s">
        <v>32</v>
      </c>
      <c r="AP86" s="66"/>
      <c r="AQ86" s="67"/>
    </row>
    <row r="87" spans="1:43" s="49" customFormat="1" ht="186.75" customHeight="1" x14ac:dyDescent="0.15">
      <c r="A87" s="290">
        <v>70</v>
      </c>
      <c r="B87" s="172" t="s">
        <v>223</v>
      </c>
      <c r="C87" s="171" t="s">
        <v>74</v>
      </c>
      <c r="D87" s="171" t="s">
        <v>92</v>
      </c>
      <c r="E87" s="297">
        <v>58.677999999999997</v>
      </c>
      <c r="F87" s="298">
        <v>59</v>
      </c>
      <c r="G87" s="299">
        <v>58</v>
      </c>
      <c r="H87" s="78" t="s">
        <v>2164</v>
      </c>
      <c r="I87" s="60" t="s">
        <v>35</v>
      </c>
      <c r="J87" s="61" t="s">
        <v>2165</v>
      </c>
      <c r="K87" s="297">
        <v>55.293999999999997</v>
      </c>
      <c r="L87" s="299">
        <v>57</v>
      </c>
      <c r="M87" s="299">
        <v>0</v>
      </c>
      <c r="N87" s="299" t="s">
        <v>55</v>
      </c>
      <c r="O87" s="58" t="s">
        <v>981</v>
      </c>
      <c r="P87" s="57" t="s">
        <v>2167</v>
      </c>
      <c r="Q87" s="77"/>
      <c r="R87" s="58" t="s">
        <v>68</v>
      </c>
      <c r="S87" s="62" t="s">
        <v>0</v>
      </c>
      <c r="T87" s="63" t="s">
        <v>224</v>
      </c>
      <c r="U87" s="52" t="s">
        <v>62</v>
      </c>
      <c r="V87" s="53"/>
      <c r="W87" s="273"/>
      <c r="X87" s="280">
        <v>69</v>
      </c>
      <c r="Y87" s="273"/>
      <c r="Z87" s="55"/>
      <c r="AA87" s="52"/>
      <c r="AB87" s="53"/>
      <c r="AC87" s="273"/>
      <c r="AD87" s="280"/>
      <c r="AE87" s="273"/>
      <c r="AF87" s="55"/>
      <c r="AG87" s="52"/>
      <c r="AH87" s="53"/>
      <c r="AI87" s="273"/>
      <c r="AJ87" s="54"/>
      <c r="AK87" s="273"/>
      <c r="AL87" s="55"/>
      <c r="AM87" s="56"/>
      <c r="AN87" s="65" t="s">
        <v>24</v>
      </c>
      <c r="AO87" s="66" t="s">
        <v>32</v>
      </c>
      <c r="AP87" s="66"/>
      <c r="AQ87" s="67"/>
    </row>
    <row r="88" spans="1:43" s="49" customFormat="1" ht="95.25" customHeight="1" x14ac:dyDescent="0.15">
      <c r="A88" s="290">
        <v>71</v>
      </c>
      <c r="B88" s="172" t="s">
        <v>225</v>
      </c>
      <c r="C88" s="171" t="s">
        <v>126</v>
      </c>
      <c r="D88" s="171" t="s">
        <v>107</v>
      </c>
      <c r="E88" s="297">
        <v>10357</v>
      </c>
      <c r="F88" s="298">
        <v>9703</v>
      </c>
      <c r="G88" s="299">
        <v>7943</v>
      </c>
      <c r="H88" s="108" t="s">
        <v>2183</v>
      </c>
      <c r="I88" s="60" t="s">
        <v>35</v>
      </c>
      <c r="J88" s="78" t="s">
        <v>1851</v>
      </c>
      <c r="K88" s="297">
        <v>10221</v>
      </c>
      <c r="L88" s="299">
        <v>11227</v>
      </c>
      <c r="M88" s="299">
        <v>0</v>
      </c>
      <c r="N88" s="299" t="s">
        <v>55</v>
      </c>
      <c r="O88" s="58" t="s">
        <v>981</v>
      </c>
      <c r="P88" s="57" t="s">
        <v>1852</v>
      </c>
      <c r="Q88" s="77"/>
      <c r="R88" s="58" t="s">
        <v>68</v>
      </c>
      <c r="S88" s="62" t="s">
        <v>0</v>
      </c>
      <c r="T88" s="63" t="s">
        <v>224</v>
      </c>
      <c r="U88" s="52" t="s">
        <v>62</v>
      </c>
      <c r="V88" s="53"/>
      <c r="W88" s="273"/>
      <c r="X88" s="280">
        <v>70</v>
      </c>
      <c r="Y88" s="273"/>
      <c r="Z88" s="55"/>
      <c r="AA88" s="52"/>
      <c r="AB88" s="53"/>
      <c r="AC88" s="273"/>
      <c r="AD88" s="280"/>
      <c r="AE88" s="273"/>
      <c r="AF88" s="55"/>
      <c r="AG88" s="52"/>
      <c r="AH88" s="53"/>
      <c r="AI88" s="273"/>
      <c r="AJ88" s="54"/>
      <c r="AK88" s="273"/>
      <c r="AL88" s="55"/>
      <c r="AM88" s="56"/>
      <c r="AN88" s="65" t="s">
        <v>54</v>
      </c>
      <c r="AO88" s="66"/>
      <c r="AP88" s="66" t="s">
        <v>32</v>
      </c>
      <c r="AQ88" s="67"/>
    </row>
    <row r="89" spans="1:43" s="49" customFormat="1" ht="95.25" customHeight="1" x14ac:dyDescent="0.15">
      <c r="A89" s="290">
        <v>72</v>
      </c>
      <c r="B89" s="172" t="s">
        <v>226</v>
      </c>
      <c r="C89" s="171" t="s">
        <v>71</v>
      </c>
      <c r="D89" s="171" t="s">
        <v>96</v>
      </c>
      <c r="E89" s="297">
        <v>300</v>
      </c>
      <c r="F89" s="298">
        <v>508</v>
      </c>
      <c r="G89" s="299">
        <v>333</v>
      </c>
      <c r="H89" s="59" t="s">
        <v>2183</v>
      </c>
      <c r="I89" s="60" t="s">
        <v>45</v>
      </c>
      <c r="J89" s="78" t="s">
        <v>2168</v>
      </c>
      <c r="K89" s="297">
        <v>0</v>
      </c>
      <c r="L89" s="299">
        <v>0</v>
      </c>
      <c r="M89" s="299">
        <v>0</v>
      </c>
      <c r="N89" s="299" t="s">
        <v>55</v>
      </c>
      <c r="O89" s="58" t="s">
        <v>44</v>
      </c>
      <c r="P89" s="57" t="s">
        <v>2169</v>
      </c>
      <c r="Q89" s="77"/>
      <c r="R89" s="58" t="s">
        <v>68</v>
      </c>
      <c r="S89" s="62" t="s">
        <v>0</v>
      </c>
      <c r="T89" s="63" t="s">
        <v>224</v>
      </c>
      <c r="U89" s="52" t="s">
        <v>62</v>
      </c>
      <c r="V89" s="53"/>
      <c r="W89" s="273"/>
      <c r="X89" s="280">
        <v>71</v>
      </c>
      <c r="Y89" s="273"/>
      <c r="Z89" s="55"/>
      <c r="AA89" s="52"/>
      <c r="AB89" s="53"/>
      <c r="AC89" s="273"/>
      <c r="AD89" s="280"/>
      <c r="AE89" s="273"/>
      <c r="AF89" s="55"/>
      <c r="AG89" s="52"/>
      <c r="AH89" s="53"/>
      <c r="AI89" s="273"/>
      <c r="AJ89" s="54"/>
      <c r="AK89" s="273"/>
      <c r="AL89" s="55"/>
      <c r="AM89" s="56"/>
      <c r="AN89" s="65" t="s">
        <v>54</v>
      </c>
      <c r="AO89" s="66"/>
      <c r="AP89" s="66" t="s">
        <v>32</v>
      </c>
      <c r="AQ89" s="67"/>
    </row>
    <row r="90" spans="1:43" ht="45" x14ac:dyDescent="0.15">
      <c r="A90" s="290">
        <v>73</v>
      </c>
      <c r="B90" s="172" t="s">
        <v>227</v>
      </c>
      <c r="C90" s="171" t="s">
        <v>91</v>
      </c>
      <c r="D90" s="171" t="s">
        <v>67</v>
      </c>
      <c r="E90" s="297">
        <v>9.1750000000000007</v>
      </c>
      <c r="F90" s="298">
        <v>9.1750000000000007</v>
      </c>
      <c r="G90" s="299">
        <v>8</v>
      </c>
      <c r="H90" s="59" t="s">
        <v>1187</v>
      </c>
      <c r="I90" s="74" t="s">
        <v>35</v>
      </c>
      <c r="J90" s="75" t="s">
        <v>1188</v>
      </c>
      <c r="K90" s="385">
        <v>12.634</v>
      </c>
      <c r="L90" s="304">
        <v>44.433999999999997</v>
      </c>
      <c r="M90" s="304">
        <f>L90-K90</f>
        <v>31.799999999999997</v>
      </c>
      <c r="N90" s="304" t="s">
        <v>55</v>
      </c>
      <c r="O90" s="218" t="s">
        <v>981</v>
      </c>
      <c r="P90" s="222" t="s">
        <v>1189</v>
      </c>
      <c r="Q90" s="219"/>
      <c r="R90" s="58" t="s">
        <v>228</v>
      </c>
      <c r="S90" s="62" t="s">
        <v>0</v>
      </c>
      <c r="T90" s="63" t="s">
        <v>229</v>
      </c>
      <c r="U90" s="52" t="s">
        <v>62</v>
      </c>
      <c r="V90" s="53"/>
      <c r="W90" s="197"/>
      <c r="X90" s="280">
        <v>72</v>
      </c>
      <c r="Y90" s="197"/>
      <c r="Z90" s="55"/>
      <c r="AA90" s="52"/>
      <c r="AB90" s="53"/>
      <c r="AC90" s="197"/>
      <c r="AD90" s="280"/>
      <c r="AE90" s="197"/>
      <c r="AF90" s="55"/>
      <c r="AG90" s="52"/>
      <c r="AH90" s="53"/>
      <c r="AI90" s="197"/>
      <c r="AJ90" s="54"/>
      <c r="AK90" s="197"/>
      <c r="AL90" s="55"/>
      <c r="AM90" s="56"/>
      <c r="AN90" s="65" t="s">
        <v>25</v>
      </c>
      <c r="AO90" s="66" t="s">
        <v>32</v>
      </c>
      <c r="AP90" s="66"/>
      <c r="AQ90" s="67"/>
    </row>
    <row r="91" spans="1:43" ht="33.75" x14ac:dyDescent="0.15">
      <c r="A91" s="290">
        <v>74</v>
      </c>
      <c r="B91" s="172" t="s">
        <v>230</v>
      </c>
      <c r="C91" s="171" t="s">
        <v>71</v>
      </c>
      <c r="D91" s="171" t="s">
        <v>99</v>
      </c>
      <c r="E91" s="297">
        <v>31.068999999999999</v>
      </c>
      <c r="F91" s="298">
        <v>31</v>
      </c>
      <c r="G91" s="299">
        <v>28</v>
      </c>
      <c r="H91" s="64" t="s">
        <v>2183</v>
      </c>
      <c r="I91" s="74" t="s">
        <v>35</v>
      </c>
      <c r="J91" s="366" t="s">
        <v>1190</v>
      </c>
      <c r="K91" s="385">
        <v>47.218000000000004</v>
      </c>
      <c r="L91" s="304">
        <v>101.97799999999999</v>
      </c>
      <c r="M91" s="304">
        <f>L91-K91</f>
        <v>54.759999999999991</v>
      </c>
      <c r="N91" s="304" t="s">
        <v>55</v>
      </c>
      <c r="O91" s="218" t="s">
        <v>981</v>
      </c>
      <c r="P91" s="222" t="s">
        <v>1191</v>
      </c>
      <c r="Q91" s="219"/>
      <c r="R91" s="58" t="s">
        <v>228</v>
      </c>
      <c r="S91" s="62" t="s">
        <v>0</v>
      </c>
      <c r="T91" s="63" t="s">
        <v>231</v>
      </c>
      <c r="U91" s="52" t="s">
        <v>62</v>
      </c>
      <c r="V91" s="53"/>
      <c r="W91" s="197"/>
      <c r="X91" s="280">
        <v>73</v>
      </c>
      <c r="Y91" s="197"/>
      <c r="Z91" s="55"/>
      <c r="AA91" s="52"/>
      <c r="AB91" s="53"/>
      <c r="AC91" s="197"/>
      <c r="AD91" s="280"/>
      <c r="AE91" s="197"/>
      <c r="AF91" s="55"/>
      <c r="AG91" s="52"/>
      <c r="AH91" s="53"/>
      <c r="AI91" s="197"/>
      <c r="AJ91" s="54"/>
      <c r="AK91" s="197"/>
      <c r="AL91" s="55"/>
      <c r="AM91" s="56"/>
      <c r="AN91" s="65" t="s">
        <v>53</v>
      </c>
      <c r="AO91" s="66" t="s">
        <v>32</v>
      </c>
      <c r="AP91" s="66"/>
      <c r="AQ91" s="67"/>
    </row>
    <row r="92" spans="1:43" ht="21" customHeight="1" x14ac:dyDescent="0.15">
      <c r="A92" s="292"/>
      <c r="B92" s="309" t="s">
        <v>232</v>
      </c>
      <c r="C92" s="310"/>
      <c r="D92" s="310"/>
      <c r="E92" s="311"/>
      <c r="F92" s="312"/>
      <c r="G92" s="313"/>
      <c r="H92" s="101"/>
      <c r="I92" s="102"/>
      <c r="J92" s="374"/>
      <c r="K92" s="311"/>
      <c r="L92" s="313"/>
      <c r="M92" s="313"/>
      <c r="N92" s="313"/>
      <c r="O92" s="104"/>
      <c r="P92" s="97"/>
      <c r="Q92" s="419"/>
      <c r="R92" s="104"/>
      <c r="S92" s="105"/>
      <c r="T92" s="432"/>
      <c r="U92" s="105"/>
      <c r="V92" s="105"/>
      <c r="W92" s="105"/>
      <c r="X92" s="105"/>
      <c r="Y92" s="105"/>
      <c r="Z92" s="105"/>
      <c r="AA92" s="105"/>
      <c r="AB92" s="105"/>
      <c r="AC92" s="105"/>
      <c r="AD92" s="105"/>
      <c r="AE92" s="105"/>
      <c r="AF92" s="105"/>
      <c r="AG92" s="105"/>
      <c r="AH92" s="105"/>
      <c r="AI92" s="105"/>
      <c r="AJ92" s="105"/>
      <c r="AK92" s="105"/>
      <c r="AL92" s="105"/>
      <c r="AM92" s="105"/>
      <c r="AN92" s="105"/>
      <c r="AO92" s="105"/>
      <c r="AP92" s="105"/>
      <c r="AQ92" s="105"/>
    </row>
    <row r="93" spans="1:43" ht="100.5" customHeight="1" x14ac:dyDescent="0.15">
      <c r="A93" s="290">
        <v>75</v>
      </c>
      <c r="B93" s="172" t="s">
        <v>927</v>
      </c>
      <c r="C93" s="171" t="s">
        <v>96</v>
      </c>
      <c r="D93" s="171" t="s">
        <v>99</v>
      </c>
      <c r="E93" s="297">
        <v>7.0880000000000001</v>
      </c>
      <c r="F93" s="298">
        <v>7.0880000000000001</v>
      </c>
      <c r="G93" s="299">
        <v>6.4429999999999996</v>
      </c>
      <c r="H93" s="83" t="s">
        <v>1283</v>
      </c>
      <c r="I93" s="93" t="s">
        <v>35</v>
      </c>
      <c r="J93" s="91" t="s">
        <v>1284</v>
      </c>
      <c r="K93" s="297">
        <v>6.83</v>
      </c>
      <c r="L93" s="297">
        <v>6.83</v>
      </c>
      <c r="M93" s="299">
        <f>L93-K93</f>
        <v>0</v>
      </c>
      <c r="N93" s="299" t="s">
        <v>55</v>
      </c>
      <c r="O93" s="58" t="s">
        <v>981</v>
      </c>
      <c r="P93" s="91" t="s">
        <v>1285</v>
      </c>
      <c r="Q93" s="77"/>
      <c r="R93" s="58" t="s">
        <v>618</v>
      </c>
      <c r="S93" s="62" t="s">
        <v>145</v>
      </c>
      <c r="T93" s="63" t="s">
        <v>233</v>
      </c>
      <c r="U93" s="52" t="s">
        <v>62</v>
      </c>
      <c r="V93" s="53" t="s">
        <v>897</v>
      </c>
      <c r="W93" s="198" t="s">
        <v>883</v>
      </c>
      <c r="X93" s="280">
        <v>8</v>
      </c>
      <c r="Y93" s="198"/>
      <c r="Z93" s="55"/>
      <c r="AA93" s="52"/>
      <c r="AB93" s="53"/>
      <c r="AC93" s="198"/>
      <c r="AD93" s="280"/>
      <c r="AE93" s="198"/>
      <c r="AF93" s="55"/>
      <c r="AG93" s="52"/>
      <c r="AH93" s="53"/>
      <c r="AI93" s="198"/>
      <c r="AJ93" s="54"/>
      <c r="AK93" s="198"/>
      <c r="AL93" s="55"/>
      <c r="AM93" s="56"/>
      <c r="AN93" s="65" t="s">
        <v>23</v>
      </c>
      <c r="AO93" s="66"/>
      <c r="AP93" s="66"/>
      <c r="AQ93" s="67"/>
    </row>
    <row r="94" spans="1:43" ht="78.75" x14ac:dyDescent="0.15">
      <c r="A94" s="290">
        <v>76</v>
      </c>
      <c r="B94" s="170" t="s">
        <v>234</v>
      </c>
      <c r="C94" s="171" t="s">
        <v>235</v>
      </c>
      <c r="D94" s="171" t="s">
        <v>67</v>
      </c>
      <c r="E94" s="297">
        <v>268.56700000000001</v>
      </c>
      <c r="F94" s="298">
        <v>268.56700000000001</v>
      </c>
      <c r="G94" s="299">
        <v>262.32900000000001</v>
      </c>
      <c r="H94" s="85" t="s">
        <v>2183</v>
      </c>
      <c r="I94" s="74" t="s">
        <v>35</v>
      </c>
      <c r="J94" s="366" t="s">
        <v>1567</v>
      </c>
      <c r="K94" s="297">
        <v>262.03800000000001</v>
      </c>
      <c r="L94" s="299">
        <v>269.97199999999998</v>
      </c>
      <c r="M94" s="299">
        <f>L94-K94</f>
        <v>7.9339999999999691</v>
      </c>
      <c r="N94" s="299" t="s">
        <v>2183</v>
      </c>
      <c r="O94" s="58" t="s">
        <v>981</v>
      </c>
      <c r="P94" s="57" t="s">
        <v>1568</v>
      </c>
      <c r="Q94" s="77"/>
      <c r="R94" s="109" t="s">
        <v>236</v>
      </c>
      <c r="S94" s="62" t="s">
        <v>145</v>
      </c>
      <c r="T94" s="63" t="s">
        <v>233</v>
      </c>
      <c r="U94" s="52" t="s">
        <v>62</v>
      </c>
      <c r="V94" s="53"/>
      <c r="W94" s="198"/>
      <c r="X94" s="280">
        <v>74</v>
      </c>
      <c r="Y94" s="198"/>
      <c r="Z94" s="55"/>
      <c r="AA94" s="52"/>
      <c r="AB94" s="53"/>
      <c r="AC94" s="198"/>
      <c r="AD94" s="280"/>
      <c r="AE94" s="198"/>
      <c r="AF94" s="55"/>
      <c r="AG94" s="52"/>
      <c r="AH94" s="53"/>
      <c r="AI94" s="198"/>
      <c r="AJ94" s="54"/>
      <c r="AK94" s="198"/>
      <c r="AL94" s="55"/>
      <c r="AM94" s="56"/>
      <c r="AN94" s="65" t="s">
        <v>54</v>
      </c>
      <c r="AO94" s="66"/>
      <c r="AP94" s="66"/>
      <c r="AQ94" s="67"/>
    </row>
    <row r="95" spans="1:43" ht="45" x14ac:dyDescent="0.15">
      <c r="A95" s="290">
        <v>77</v>
      </c>
      <c r="B95" s="170" t="s">
        <v>237</v>
      </c>
      <c r="C95" s="171" t="s">
        <v>238</v>
      </c>
      <c r="D95" s="171" t="s">
        <v>67</v>
      </c>
      <c r="E95" s="297">
        <v>57.341000000000001</v>
      </c>
      <c r="F95" s="298">
        <v>57.341000000000001</v>
      </c>
      <c r="G95" s="299">
        <v>57.298999999999999</v>
      </c>
      <c r="H95" s="73" t="s">
        <v>2183</v>
      </c>
      <c r="I95" s="74" t="s">
        <v>35</v>
      </c>
      <c r="J95" s="366" t="s">
        <v>1569</v>
      </c>
      <c r="K95" s="297">
        <v>64.212000000000003</v>
      </c>
      <c r="L95" s="299">
        <v>75.605000000000004</v>
      </c>
      <c r="M95" s="299">
        <f>L95-K95</f>
        <v>11.393000000000001</v>
      </c>
      <c r="N95" s="299" t="s">
        <v>55</v>
      </c>
      <c r="O95" s="58" t="s">
        <v>1143</v>
      </c>
      <c r="P95" s="57" t="s">
        <v>1570</v>
      </c>
      <c r="Q95" s="77"/>
      <c r="R95" s="109" t="s">
        <v>236</v>
      </c>
      <c r="S95" s="62" t="s">
        <v>145</v>
      </c>
      <c r="T95" s="63" t="s">
        <v>233</v>
      </c>
      <c r="U95" s="52" t="s">
        <v>62</v>
      </c>
      <c r="V95" s="53"/>
      <c r="W95" s="198"/>
      <c r="X95" s="280">
        <v>75</v>
      </c>
      <c r="Y95" s="198"/>
      <c r="Z95" s="55"/>
      <c r="AA95" s="52"/>
      <c r="AB95" s="53"/>
      <c r="AC95" s="198"/>
      <c r="AD95" s="280"/>
      <c r="AE95" s="198"/>
      <c r="AF95" s="55"/>
      <c r="AG95" s="52"/>
      <c r="AH95" s="53"/>
      <c r="AI95" s="198"/>
      <c r="AJ95" s="54"/>
      <c r="AK95" s="198"/>
      <c r="AL95" s="55"/>
      <c r="AM95" s="56"/>
      <c r="AN95" s="65" t="s">
        <v>54</v>
      </c>
      <c r="AO95" s="66"/>
      <c r="AP95" s="66"/>
      <c r="AQ95" s="67"/>
    </row>
    <row r="96" spans="1:43" ht="33.75" x14ac:dyDescent="0.15">
      <c r="A96" s="290">
        <v>78</v>
      </c>
      <c r="B96" s="170" t="s">
        <v>239</v>
      </c>
      <c r="C96" s="171" t="s">
        <v>240</v>
      </c>
      <c r="D96" s="171" t="s">
        <v>67</v>
      </c>
      <c r="E96" s="297">
        <v>112.14100000000001</v>
      </c>
      <c r="F96" s="298">
        <v>112.14100000000001</v>
      </c>
      <c r="G96" s="299">
        <v>111.57299999999999</v>
      </c>
      <c r="H96" s="73" t="s">
        <v>2183</v>
      </c>
      <c r="I96" s="74" t="s">
        <v>35</v>
      </c>
      <c r="J96" s="366" t="s">
        <v>2184</v>
      </c>
      <c r="K96" s="297">
        <v>104.58</v>
      </c>
      <c r="L96" s="299">
        <v>106.09099999999999</v>
      </c>
      <c r="M96" s="299">
        <f>L96-K96</f>
        <v>1.5109999999999957</v>
      </c>
      <c r="N96" s="299" t="s">
        <v>55</v>
      </c>
      <c r="O96" s="58" t="s">
        <v>1143</v>
      </c>
      <c r="P96" s="57" t="s">
        <v>1571</v>
      </c>
      <c r="Q96" s="77"/>
      <c r="R96" s="109" t="s">
        <v>236</v>
      </c>
      <c r="S96" s="62" t="s">
        <v>145</v>
      </c>
      <c r="T96" s="63" t="s">
        <v>233</v>
      </c>
      <c r="U96" s="52" t="s">
        <v>62</v>
      </c>
      <c r="V96" s="53"/>
      <c r="W96" s="198"/>
      <c r="X96" s="280">
        <v>76</v>
      </c>
      <c r="Y96" s="198"/>
      <c r="Z96" s="55"/>
      <c r="AA96" s="52"/>
      <c r="AB96" s="53"/>
      <c r="AC96" s="198"/>
      <c r="AD96" s="280"/>
      <c r="AE96" s="198"/>
      <c r="AF96" s="55"/>
      <c r="AG96" s="52"/>
      <c r="AH96" s="53"/>
      <c r="AI96" s="198"/>
      <c r="AJ96" s="54"/>
      <c r="AK96" s="198"/>
      <c r="AL96" s="55"/>
      <c r="AM96" s="56"/>
      <c r="AN96" s="65" t="s">
        <v>54</v>
      </c>
      <c r="AO96" s="66"/>
      <c r="AP96" s="66"/>
      <c r="AQ96" s="67"/>
    </row>
    <row r="97" spans="1:43" ht="56.25" x14ac:dyDescent="0.15">
      <c r="A97" s="290">
        <v>79</v>
      </c>
      <c r="B97" s="172" t="s">
        <v>241</v>
      </c>
      <c r="C97" s="171" t="s">
        <v>242</v>
      </c>
      <c r="D97" s="171" t="s">
        <v>67</v>
      </c>
      <c r="E97" s="297">
        <v>615.54399999999998</v>
      </c>
      <c r="F97" s="298">
        <v>615.54399999999998</v>
      </c>
      <c r="G97" s="299">
        <v>600.81700000000001</v>
      </c>
      <c r="H97" s="110" t="s">
        <v>2183</v>
      </c>
      <c r="I97" s="74" t="s">
        <v>35</v>
      </c>
      <c r="J97" s="83" t="s">
        <v>1009</v>
      </c>
      <c r="K97" s="297">
        <v>298.41800000000001</v>
      </c>
      <c r="L97" s="299">
        <v>362.98899999999998</v>
      </c>
      <c r="M97" s="299">
        <v>64.57099999999997</v>
      </c>
      <c r="N97" s="299" t="s">
        <v>2183</v>
      </c>
      <c r="O97" s="58" t="s">
        <v>981</v>
      </c>
      <c r="P97" s="57" t="s">
        <v>1010</v>
      </c>
      <c r="Q97" s="77" t="s">
        <v>1011</v>
      </c>
      <c r="R97" s="58" t="s">
        <v>243</v>
      </c>
      <c r="S97" s="62" t="s">
        <v>0</v>
      </c>
      <c r="T97" s="63" t="s">
        <v>244</v>
      </c>
      <c r="U97" s="52" t="s">
        <v>1012</v>
      </c>
      <c r="V97" s="53"/>
      <c r="W97" s="197"/>
      <c r="X97" s="280">
        <v>77</v>
      </c>
      <c r="Y97" s="197"/>
      <c r="Z97" s="55"/>
      <c r="AA97" s="52"/>
      <c r="AB97" s="53"/>
      <c r="AC97" s="197"/>
      <c r="AD97" s="280"/>
      <c r="AE97" s="197"/>
      <c r="AF97" s="55"/>
      <c r="AG97" s="52"/>
      <c r="AH97" s="53"/>
      <c r="AI97" s="197"/>
      <c r="AJ97" s="54"/>
      <c r="AK97" s="197"/>
      <c r="AL97" s="55"/>
      <c r="AM97" s="56"/>
      <c r="AN97" s="65" t="s">
        <v>54</v>
      </c>
      <c r="AO97" s="66"/>
      <c r="AP97" s="66"/>
      <c r="AQ97" s="67"/>
    </row>
    <row r="98" spans="1:43" ht="45" x14ac:dyDescent="0.15">
      <c r="A98" s="290">
        <v>80</v>
      </c>
      <c r="B98" s="172" t="s">
        <v>245</v>
      </c>
      <c r="C98" s="171" t="s">
        <v>242</v>
      </c>
      <c r="D98" s="171" t="s">
        <v>67</v>
      </c>
      <c r="E98" s="297">
        <v>1268.6379999999999</v>
      </c>
      <c r="F98" s="298">
        <v>1268.6379999999999</v>
      </c>
      <c r="G98" s="299">
        <v>1247.1300000000001</v>
      </c>
      <c r="H98" s="64" t="s">
        <v>1013</v>
      </c>
      <c r="I98" s="74" t="s">
        <v>1014</v>
      </c>
      <c r="J98" s="81" t="s">
        <v>1015</v>
      </c>
      <c r="K98" s="297">
        <v>1202.212</v>
      </c>
      <c r="L98" s="299">
        <v>3664.1190000000001</v>
      </c>
      <c r="M98" s="299">
        <v>2461.9070000000002</v>
      </c>
      <c r="N98" s="299" t="s">
        <v>2183</v>
      </c>
      <c r="O98" s="58" t="s">
        <v>981</v>
      </c>
      <c r="P98" s="57" t="s">
        <v>1016</v>
      </c>
      <c r="Q98" s="77"/>
      <c r="R98" s="58" t="s">
        <v>243</v>
      </c>
      <c r="S98" s="62" t="s">
        <v>0</v>
      </c>
      <c r="T98" s="63" t="s">
        <v>244</v>
      </c>
      <c r="U98" s="52" t="s">
        <v>63</v>
      </c>
      <c r="V98" s="53"/>
      <c r="W98" s="197"/>
      <c r="X98" s="280">
        <v>78</v>
      </c>
      <c r="Y98" s="197"/>
      <c r="Z98" s="55"/>
      <c r="AA98" s="52"/>
      <c r="AB98" s="53"/>
      <c r="AC98" s="197"/>
      <c r="AD98" s="280"/>
      <c r="AE98" s="197"/>
      <c r="AF98" s="55"/>
      <c r="AG98" s="52"/>
      <c r="AH98" s="53"/>
      <c r="AI98" s="197"/>
      <c r="AJ98" s="54"/>
      <c r="AK98" s="197"/>
      <c r="AL98" s="55"/>
      <c r="AM98" s="56"/>
      <c r="AN98" s="65" t="s">
        <v>25</v>
      </c>
      <c r="AO98" s="66"/>
      <c r="AP98" s="66"/>
      <c r="AQ98" s="67"/>
    </row>
    <row r="99" spans="1:43" ht="45" x14ac:dyDescent="0.15">
      <c r="A99" s="290">
        <v>81</v>
      </c>
      <c r="B99" s="172" t="s">
        <v>246</v>
      </c>
      <c r="C99" s="171" t="s">
        <v>247</v>
      </c>
      <c r="D99" s="171" t="s">
        <v>67</v>
      </c>
      <c r="E99" s="297">
        <v>3037.779</v>
      </c>
      <c r="F99" s="298">
        <v>1985.9780000000001</v>
      </c>
      <c r="G99" s="299">
        <v>1960.021</v>
      </c>
      <c r="H99" s="83" t="s">
        <v>2183</v>
      </c>
      <c r="I99" s="74" t="s">
        <v>35</v>
      </c>
      <c r="J99" s="83" t="s">
        <v>1017</v>
      </c>
      <c r="K99" s="297">
        <v>2623.6819999999998</v>
      </c>
      <c r="L99" s="299">
        <v>552.35699999999997</v>
      </c>
      <c r="M99" s="299">
        <v>-2071.3249999999998</v>
      </c>
      <c r="N99" s="299" t="s">
        <v>2183</v>
      </c>
      <c r="O99" s="58" t="s">
        <v>981</v>
      </c>
      <c r="P99" s="57" t="s">
        <v>1018</v>
      </c>
      <c r="Q99" s="77"/>
      <c r="R99" s="58" t="s">
        <v>243</v>
      </c>
      <c r="S99" s="62" t="s">
        <v>0</v>
      </c>
      <c r="T99" s="63" t="s">
        <v>244</v>
      </c>
      <c r="U99" s="52" t="s">
        <v>63</v>
      </c>
      <c r="V99" s="53"/>
      <c r="W99" s="197"/>
      <c r="X99" s="280">
        <v>79</v>
      </c>
      <c r="Y99" s="197"/>
      <c r="Z99" s="55"/>
      <c r="AA99" s="52"/>
      <c r="AB99" s="53"/>
      <c r="AC99" s="197"/>
      <c r="AD99" s="280"/>
      <c r="AE99" s="197"/>
      <c r="AF99" s="55"/>
      <c r="AG99" s="52"/>
      <c r="AH99" s="53"/>
      <c r="AI99" s="197"/>
      <c r="AJ99" s="54"/>
      <c r="AK99" s="197"/>
      <c r="AL99" s="55"/>
      <c r="AM99" s="56"/>
      <c r="AN99" s="65" t="s">
        <v>54</v>
      </c>
      <c r="AO99" s="66"/>
      <c r="AP99" s="66"/>
      <c r="AQ99" s="67"/>
    </row>
    <row r="100" spans="1:43" ht="45" x14ac:dyDescent="0.15">
      <c r="A100" s="290">
        <v>82</v>
      </c>
      <c r="B100" s="172" t="s">
        <v>248</v>
      </c>
      <c r="C100" s="171" t="s">
        <v>242</v>
      </c>
      <c r="D100" s="171" t="s">
        <v>67</v>
      </c>
      <c r="E100" s="297">
        <v>670.90800000000002</v>
      </c>
      <c r="F100" s="298">
        <v>670.90800000000002</v>
      </c>
      <c r="G100" s="299">
        <v>665.93600000000004</v>
      </c>
      <c r="H100" s="111" t="s">
        <v>2183</v>
      </c>
      <c r="I100" s="74" t="s">
        <v>35</v>
      </c>
      <c r="J100" s="77" t="s">
        <v>1019</v>
      </c>
      <c r="K100" s="297">
        <v>677.86699999999996</v>
      </c>
      <c r="L100" s="299">
        <v>1044.6300000000001</v>
      </c>
      <c r="M100" s="299">
        <v>366.76299999999998</v>
      </c>
      <c r="N100" s="299">
        <v>-13.002000000000001</v>
      </c>
      <c r="O100" s="58" t="s">
        <v>19</v>
      </c>
      <c r="P100" s="57" t="s">
        <v>1020</v>
      </c>
      <c r="Q100" s="77" t="s">
        <v>1021</v>
      </c>
      <c r="R100" s="58" t="s">
        <v>243</v>
      </c>
      <c r="S100" s="62" t="s">
        <v>0</v>
      </c>
      <c r="T100" s="63" t="s">
        <v>244</v>
      </c>
      <c r="U100" s="52" t="s">
        <v>63</v>
      </c>
      <c r="V100" s="53"/>
      <c r="W100" s="197"/>
      <c r="X100" s="280">
        <v>80</v>
      </c>
      <c r="Y100" s="197"/>
      <c r="Z100" s="55"/>
      <c r="AA100" s="52"/>
      <c r="AB100" s="53"/>
      <c r="AC100" s="197"/>
      <c r="AD100" s="280"/>
      <c r="AE100" s="197"/>
      <c r="AF100" s="55"/>
      <c r="AG100" s="52"/>
      <c r="AH100" s="53"/>
      <c r="AI100" s="197"/>
      <c r="AJ100" s="54"/>
      <c r="AK100" s="197"/>
      <c r="AL100" s="55"/>
      <c r="AM100" s="56"/>
      <c r="AN100" s="65" t="s">
        <v>54</v>
      </c>
      <c r="AO100" s="66"/>
      <c r="AP100" s="66"/>
      <c r="AQ100" s="67"/>
    </row>
    <row r="101" spans="1:43" ht="78.75" x14ac:dyDescent="0.15">
      <c r="A101" s="290">
        <v>83</v>
      </c>
      <c r="B101" s="172" t="s">
        <v>249</v>
      </c>
      <c r="C101" s="171" t="s">
        <v>242</v>
      </c>
      <c r="D101" s="171" t="s">
        <v>67</v>
      </c>
      <c r="E101" s="297">
        <v>426.17599999999999</v>
      </c>
      <c r="F101" s="298">
        <v>426.17599999999999</v>
      </c>
      <c r="G101" s="299">
        <v>403.34199999999998</v>
      </c>
      <c r="H101" s="111" t="s">
        <v>2183</v>
      </c>
      <c r="I101" s="74" t="s">
        <v>34</v>
      </c>
      <c r="J101" s="83" t="s">
        <v>1022</v>
      </c>
      <c r="K101" s="297">
        <v>753.66300000000001</v>
      </c>
      <c r="L101" s="299">
        <v>3831.848</v>
      </c>
      <c r="M101" s="299">
        <v>3078.1849999999999</v>
      </c>
      <c r="N101" s="299">
        <v>-5.4349999999999996</v>
      </c>
      <c r="O101" s="58" t="s">
        <v>19</v>
      </c>
      <c r="P101" s="57" t="s">
        <v>1023</v>
      </c>
      <c r="Q101" s="77" t="s">
        <v>1024</v>
      </c>
      <c r="R101" s="58" t="s">
        <v>243</v>
      </c>
      <c r="S101" s="62" t="s">
        <v>0</v>
      </c>
      <c r="T101" s="63" t="s">
        <v>257</v>
      </c>
      <c r="U101" s="52" t="s">
        <v>63</v>
      </c>
      <c r="V101" s="53"/>
      <c r="W101" s="197"/>
      <c r="X101" s="280">
        <v>81</v>
      </c>
      <c r="Y101" s="197"/>
      <c r="Z101" s="55"/>
      <c r="AA101" s="52"/>
      <c r="AB101" s="53"/>
      <c r="AC101" s="197"/>
      <c r="AD101" s="280"/>
      <c r="AE101" s="197"/>
      <c r="AF101" s="55"/>
      <c r="AG101" s="52"/>
      <c r="AH101" s="53"/>
      <c r="AI101" s="197"/>
      <c r="AJ101" s="54"/>
      <c r="AK101" s="197"/>
      <c r="AL101" s="55"/>
      <c r="AM101" s="56"/>
      <c r="AN101" s="65" t="s">
        <v>54</v>
      </c>
      <c r="AO101" s="66"/>
      <c r="AP101" s="66"/>
      <c r="AQ101" s="67"/>
    </row>
    <row r="102" spans="1:43" ht="56.25" x14ac:dyDescent="0.15">
      <c r="A102" s="290">
        <v>84</v>
      </c>
      <c r="B102" s="172" t="s">
        <v>250</v>
      </c>
      <c r="C102" s="171" t="s">
        <v>242</v>
      </c>
      <c r="D102" s="171" t="s">
        <v>67</v>
      </c>
      <c r="E102" s="297">
        <v>27.619</v>
      </c>
      <c r="F102" s="298">
        <v>27.619</v>
      </c>
      <c r="G102" s="299">
        <v>27.038</v>
      </c>
      <c r="H102" s="59" t="s">
        <v>1025</v>
      </c>
      <c r="I102" s="74" t="s">
        <v>35</v>
      </c>
      <c r="J102" s="81" t="s">
        <v>1026</v>
      </c>
      <c r="K102" s="297">
        <v>27.619</v>
      </c>
      <c r="L102" s="299">
        <v>27.619</v>
      </c>
      <c r="M102" s="299">
        <v>0</v>
      </c>
      <c r="N102" s="299" t="s">
        <v>2183</v>
      </c>
      <c r="O102" s="58" t="s">
        <v>981</v>
      </c>
      <c r="P102" s="57" t="s">
        <v>1027</v>
      </c>
      <c r="Q102" s="77"/>
      <c r="R102" s="58" t="s">
        <v>243</v>
      </c>
      <c r="S102" s="62" t="s">
        <v>0</v>
      </c>
      <c r="T102" s="63" t="s">
        <v>244</v>
      </c>
      <c r="U102" s="52" t="s">
        <v>63</v>
      </c>
      <c r="V102" s="53"/>
      <c r="W102" s="197"/>
      <c r="X102" s="280">
        <v>82</v>
      </c>
      <c r="Y102" s="197"/>
      <c r="Z102" s="55"/>
      <c r="AA102" s="52"/>
      <c r="AB102" s="53"/>
      <c r="AC102" s="197"/>
      <c r="AD102" s="280"/>
      <c r="AE102" s="197"/>
      <c r="AF102" s="55"/>
      <c r="AG102" s="52"/>
      <c r="AH102" s="53"/>
      <c r="AI102" s="197"/>
      <c r="AJ102" s="54"/>
      <c r="AK102" s="197"/>
      <c r="AL102" s="55"/>
      <c r="AM102" s="56"/>
      <c r="AN102" s="65" t="s">
        <v>25</v>
      </c>
      <c r="AO102" s="66"/>
      <c r="AP102" s="66"/>
      <c r="AQ102" s="67"/>
    </row>
    <row r="103" spans="1:43" ht="45" x14ac:dyDescent="0.15">
      <c r="A103" s="290">
        <v>85</v>
      </c>
      <c r="B103" s="172" t="s">
        <v>251</v>
      </c>
      <c r="C103" s="171" t="s">
        <v>242</v>
      </c>
      <c r="D103" s="171" t="s">
        <v>67</v>
      </c>
      <c r="E103" s="297">
        <v>12.023</v>
      </c>
      <c r="F103" s="298">
        <v>12.023</v>
      </c>
      <c r="G103" s="299">
        <v>11.965999999999999</v>
      </c>
      <c r="H103" s="111" t="s">
        <v>2183</v>
      </c>
      <c r="I103" s="74" t="s">
        <v>35</v>
      </c>
      <c r="J103" s="83" t="s">
        <v>1028</v>
      </c>
      <c r="K103" s="297">
        <v>12.023</v>
      </c>
      <c r="L103" s="299">
        <v>12.023</v>
      </c>
      <c r="M103" s="299">
        <v>0</v>
      </c>
      <c r="N103" s="299" t="s">
        <v>2183</v>
      </c>
      <c r="O103" s="58" t="s">
        <v>981</v>
      </c>
      <c r="P103" s="57" t="s">
        <v>1018</v>
      </c>
      <c r="Q103" s="77"/>
      <c r="R103" s="58" t="s">
        <v>243</v>
      </c>
      <c r="S103" s="62" t="s">
        <v>0</v>
      </c>
      <c r="T103" s="63" t="s">
        <v>244</v>
      </c>
      <c r="U103" s="52" t="s">
        <v>63</v>
      </c>
      <c r="V103" s="53"/>
      <c r="W103" s="197"/>
      <c r="X103" s="280">
        <v>83</v>
      </c>
      <c r="Y103" s="197"/>
      <c r="Z103" s="55"/>
      <c r="AA103" s="52"/>
      <c r="AB103" s="53"/>
      <c r="AC103" s="197"/>
      <c r="AD103" s="280"/>
      <c r="AE103" s="197"/>
      <c r="AF103" s="55"/>
      <c r="AG103" s="52"/>
      <c r="AH103" s="53"/>
      <c r="AI103" s="197"/>
      <c r="AJ103" s="54"/>
      <c r="AK103" s="197"/>
      <c r="AL103" s="55"/>
      <c r="AM103" s="56"/>
      <c r="AN103" s="65" t="s">
        <v>279</v>
      </c>
      <c r="AO103" s="66"/>
      <c r="AP103" s="66"/>
      <c r="AQ103" s="67"/>
    </row>
    <row r="104" spans="1:43" ht="45" x14ac:dyDescent="0.15">
      <c r="A104" s="290">
        <v>86</v>
      </c>
      <c r="B104" s="172" t="s">
        <v>252</v>
      </c>
      <c r="C104" s="171" t="s">
        <v>86</v>
      </c>
      <c r="D104" s="171" t="s">
        <v>67</v>
      </c>
      <c r="E104" s="297">
        <v>167.613</v>
      </c>
      <c r="F104" s="298">
        <v>167.613</v>
      </c>
      <c r="G104" s="299">
        <v>166.81200000000001</v>
      </c>
      <c r="H104" s="111" t="s">
        <v>2183</v>
      </c>
      <c r="I104" s="74" t="s">
        <v>35</v>
      </c>
      <c r="J104" s="366" t="s">
        <v>1019</v>
      </c>
      <c r="K104" s="297">
        <v>276.77</v>
      </c>
      <c r="L104" s="299">
        <v>275.42200000000003</v>
      </c>
      <c r="M104" s="299">
        <v>-1.3480000000000001</v>
      </c>
      <c r="N104" s="299">
        <v>-4.6580000000000004</v>
      </c>
      <c r="O104" s="58" t="s">
        <v>19</v>
      </c>
      <c r="P104" s="57" t="s">
        <v>1029</v>
      </c>
      <c r="Q104" s="77"/>
      <c r="R104" s="58" t="s">
        <v>243</v>
      </c>
      <c r="S104" s="62" t="s">
        <v>0</v>
      </c>
      <c r="T104" s="63" t="s">
        <v>244</v>
      </c>
      <c r="U104" s="52" t="s">
        <v>63</v>
      </c>
      <c r="V104" s="53"/>
      <c r="W104" s="197"/>
      <c r="X104" s="280">
        <v>84</v>
      </c>
      <c r="Y104" s="197"/>
      <c r="Z104" s="55"/>
      <c r="AA104" s="52"/>
      <c r="AB104" s="53"/>
      <c r="AC104" s="197"/>
      <c r="AD104" s="280"/>
      <c r="AE104" s="197"/>
      <c r="AF104" s="55"/>
      <c r="AG104" s="52"/>
      <c r="AH104" s="53"/>
      <c r="AI104" s="197"/>
      <c r="AJ104" s="54"/>
      <c r="AK104" s="197"/>
      <c r="AL104" s="55"/>
      <c r="AM104" s="56"/>
      <c r="AN104" s="65" t="s">
        <v>78</v>
      </c>
      <c r="AO104" s="66"/>
      <c r="AP104" s="66"/>
      <c r="AQ104" s="67"/>
    </row>
    <row r="105" spans="1:43" ht="45" x14ac:dyDescent="0.15">
      <c r="A105" s="290">
        <v>87</v>
      </c>
      <c r="B105" s="172" t="s">
        <v>253</v>
      </c>
      <c r="C105" s="171" t="s">
        <v>242</v>
      </c>
      <c r="D105" s="171" t="s">
        <v>67</v>
      </c>
      <c r="E105" s="297">
        <v>547.23199999999997</v>
      </c>
      <c r="F105" s="298">
        <v>547.23199999999997</v>
      </c>
      <c r="G105" s="299">
        <v>544.42999999999995</v>
      </c>
      <c r="H105" s="64" t="s">
        <v>1013</v>
      </c>
      <c r="I105" s="74" t="s">
        <v>35</v>
      </c>
      <c r="J105" s="81" t="s">
        <v>1019</v>
      </c>
      <c r="K105" s="297">
        <v>455.61</v>
      </c>
      <c r="L105" s="299">
        <v>455.61</v>
      </c>
      <c r="M105" s="299">
        <v>0</v>
      </c>
      <c r="N105" s="299" t="s">
        <v>2183</v>
      </c>
      <c r="O105" s="58" t="s">
        <v>981</v>
      </c>
      <c r="P105" s="57" t="s">
        <v>1018</v>
      </c>
      <c r="Q105" s="77"/>
      <c r="R105" s="58" t="s">
        <v>243</v>
      </c>
      <c r="S105" s="62" t="s">
        <v>0</v>
      </c>
      <c r="T105" s="63" t="s">
        <v>244</v>
      </c>
      <c r="U105" s="52" t="s">
        <v>63</v>
      </c>
      <c r="V105" s="53"/>
      <c r="W105" s="197"/>
      <c r="X105" s="280">
        <v>85</v>
      </c>
      <c r="Y105" s="197"/>
      <c r="Z105" s="55"/>
      <c r="AA105" s="52"/>
      <c r="AB105" s="53"/>
      <c r="AC105" s="197"/>
      <c r="AD105" s="280"/>
      <c r="AE105" s="197"/>
      <c r="AF105" s="55"/>
      <c r="AG105" s="52"/>
      <c r="AH105" s="53"/>
      <c r="AI105" s="197"/>
      <c r="AJ105" s="54"/>
      <c r="AK105" s="197"/>
      <c r="AL105" s="55"/>
      <c r="AM105" s="56"/>
      <c r="AN105" s="65" t="s">
        <v>25</v>
      </c>
      <c r="AO105" s="66"/>
      <c r="AP105" s="66"/>
      <c r="AQ105" s="67"/>
    </row>
    <row r="106" spans="1:43" ht="56.25" x14ac:dyDescent="0.15">
      <c r="A106" s="290">
        <v>88</v>
      </c>
      <c r="B106" s="172" t="s">
        <v>254</v>
      </c>
      <c r="C106" s="171" t="s">
        <v>242</v>
      </c>
      <c r="D106" s="171" t="s">
        <v>67</v>
      </c>
      <c r="E106" s="297">
        <v>1370.1610000000001</v>
      </c>
      <c r="F106" s="298">
        <v>1370.1610000000001</v>
      </c>
      <c r="G106" s="299">
        <v>1365.472</v>
      </c>
      <c r="H106" s="85" t="s">
        <v>2183</v>
      </c>
      <c r="I106" s="74" t="s">
        <v>34</v>
      </c>
      <c r="J106" s="83" t="s">
        <v>1030</v>
      </c>
      <c r="K106" s="297">
        <v>1533.4849999999999</v>
      </c>
      <c r="L106" s="299">
        <v>2246.1559999999999</v>
      </c>
      <c r="M106" s="299">
        <v>712.67100000000005</v>
      </c>
      <c r="N106" s="299" t="s">
        <v>2183</v>
      </c>
      <c r="O106" s="58" t="s">
        <v>981</v>
      </c>
      <c r="P106" s="57" t="s">
        <v>1031</v>
      </c>
      <c r="Q106" s="77" t="s">
        <v>1032</v>
      </c>
      <c r="R106" s="58" t="s">
        <v>243</v>
      </c>
      <c r="S106" s="62" t="s">
        <v>0</v>
      </c>
      <c r="T106" s="63" t="s">
        <v>244</v>
      </c>
      <c r="U106" s="52" t="s">
        <v>63</v>
      </c>
      <c r="V106" s="53"/>
      <c r="W106" s="197"/>
      <c r="X106" s="280">
        <v>86</v>
      </c>
      <c r="Y106" s="197"/>
      <c r="Z106" s="55"/>
      <c r="AA106" s="52"/>
      <c r="AB106" s="53"/>
      <c r="AC106" s="197"/>
      <c r="AD106" s="280"/>
      <c r="AE106" s="197"/>
      <c r="AF106" s="55"/>
      <c r="AG106" s="52"/>
      <c r="AH106" s="53"/>
      <c r="AI106" s="197"/>
      <c r="AJ106" s="54"/>
      <c r="AK106" s="197"/>
      <c r="AL106" s="55"/>
      <c r="AM106" s="56"/>
      <c r="AN106" s="65" t="s">
        <v>54</v>
      </c>
      <c r="AO106" s="66"/>
      <c r="AP106" s="66"/>
      <c r="AQ106" s="67"/>
    </row>
    <row r="107" spans="1:43" ht="45" x14ac:dyDescent="0.15">
      <c r="A107" s="290">
        <v>89</v>
      </c>
      <c r="B107" s="172" t="s">
        <v>255</v>
      </c>
      <c r="C107" s="171" t="s">
        <v>242</v>
      </c>
      <c r="D107" s="171" t="s">
        <v>67</v>
      </c>
      <c r="E107" s="297">
        <v>43.927999999999997</v>
      </c>
      <c r="F107" s="298">
        <v>43.927999999999997</v>
      </c>
      <c r="G107" s="299">
        <v>43.722000000000001</v>
      </c>
      <c r="H107" s="111" t="s">
        <v>1033</v>
      </c>
      <c r="I107" s="74" t="s">
        <v>20</v>
      </c>
      <c r="J107" s="81" t="s">
        <v>1017</v>
      </c>
      <c r="K107" s="297">
        <v>54.567</v>
      </c>
      <c r="L107" s="299">
        <v>114.94799999999999</v>
      </c>
      <c r="M107" s="299">
        <v>60.381</v>
      </c>
      <c r="N107" s="299" t="s">
        <v>2183</v>
      </c>
      <c r="O107" s="58" t="s">
        <v>981</v>
      </c>
      <c r="P107" s="57" t="s">
        <v>1034</v>
      </c>
      <c r="Q107" s="77" t="s">
        <v>1035</v>
      </c>
      <c r="R107" s="58" t="s">
        <v>243</v>
      </c>
      <c r="S107" s="62" t="s">
        <v>0</v>
      </c>
      <c r="T107" s="63" t="s">
        <v>244</v>
      </c>
      <c r="U107" s="52" t="s">
        <v>63</v>
      </c>
      <c r="V107" s="53"/>
      <c r="W107" s="197"/>
      <c r="X107" s="280">
        <v>87</v>
      </c>
      <c r="Y107" s="197"/>
      <c r="Z107" s="55"/>
      <c r="AA107" s="52"/>
      <c r="AB107" s="53"/>
      <c r="AC107" s="197"/>
      <c r="AD107" s="280"/>
      <c r="AE107" s="197"/>
      <c r="AF107" s="55"/>
      <c r="AG107" s="52"/>
      <c r="AH107" s="53"/>
      <c r="AI107" s="197"/>
      <c r="AJ107" s="54"/>
      <c r="AK107" s="197"/>
      <c r="AL107" s="55"/>
      <c r="AM107" s="56"/>
      <c r="AN107" s="65" t="s">
        <v>25</v>
      </c>
      <c r="AO107" s="66"/>
      <c r="AP107" s="66"/>
      <c r="AQ107" s="67"/>
    </row>
    <row r="108" spans="1:43" ht="78.75" x14ac:dyDescent="0.15">
      <c r="A108" s="290">
        <v>90</v>
      </c>
      <c r="B108" s="172" t="s">
        <v>256</v>
      </c>
      <c r="C108" s="171" t="s">
        <v>242</v>
      </c>
      <c r="D108" s="171" t="s">
        <v>67</v>
      </c>
      <c r="E108" s="297">
        <v>2020.6880000000001</v>
      </c>
      <c r="F108" s="298">
        <v>1579.576</v>
      </c>
      <c r="G108" s="299">
        <v>1489.6279999999999</v>
      </c>
      <c r="H108" s="64" t="s">
        <v>2183</v>
      </c>
      <c r="I108" s="74" t="s">
        <v>35</v>
      </c>
      <c r="J108" s="366" t="s">
        <v>1036</v>
      </c>
      <c r="K108" s="297">
        <v>1260.6949999999999</v>
      </c>
      <c r="L108" s="299">
        <v>1052.0709999999999</v>
      </c>
      <c r="M108" s="299">
        <v>-208.624</v>
      </c>
      <c r="N108" s="299" t="s">
        <v>2183</v>
      </c>
      <c r="O108" s="58" t="s">
        <v>981</v>
      </c>
      <c r="P108" s="57" t="s">
        <v>1037</v>
      </c>
      <c r="Q108" s="77" t="s">
        <v>1038</v>
      </c>
      <c r="R108" s="58" t="s">
        <v>243</v>
      </c>
      <c r="S108" s="62" t="s">
        <v>0</v>
      </c>
      <c r="T108" s="63" t="s">
        <v>257</v>
      </c>
      <c r="U108" s="52" t="s">
        <v>63</v>
      </c>
      <c r="V108" s="53"/>
      <c r="W108" s="197"/>
      <c r="X108" s="280">
        <v>88</v>
      </c>
      <c r="Y108" s="197"/>
      <c r="Z108" s="55"/>
      <c r="AA108" s="52"/>
      <c r="AB108" s="53"/>
      <c r="AC108" s="197"/>
      <c r="AD108" s="280"/>
      <c r="AE108" s="197"/>
      <c r="AF108" s="55"/>
      <c r="AG108" s="52"/>
      <c r="AH108" s="53"/>
      <c r="AI108" s="197"/>
      <c r="AJ108" s="54"/>
      <c r="AK108" s="197"/>
      <c r="AL108" s="55"/>
      <c r="AM108" s="56"/>
      <c r="AN108" s="65" t="s">
        <v>78</v>
      </c>
      <c r="AO108" s="66"/>
      <c r="AP108" s="66"/>
      <c r="AQ108" s="67"/>
    </row>
    <row r="109" spans="1:43" ht="45" x14ac:dyDescent="0.15">
      <c r="A109" s="290">
        <v>91</v>
      </c>
      <c r="B109" s="172" t="s">
        <v>258</v>
      </c>
      <c r="C109" s="171" t="s">
        <v>242</v>
      </c>
      <c r="D109" s="171" t="s">
        <v>67</v>
      </c>
      <c r="E109" s="297">
        <v>865.26499999999999</v>
      </c>
      <c r="F109" s="298">
        <v>701.32100000000003</v>
      </c>
      <c r="G109" s="299">
        <v>689.77200000000005</v>
      </c>
      <c r="H109" s="64" t="s">
        <v>2183</v>
      </c>
      <c r="I109" s="74" t="s">
        <v>35</v>
      </c>
      <c r="J109" s="366" t="s">
        <v>1039</v>
      </c>
      <c r="K109" s="297">
        <v>667.35500000000002</v>
      </c>
      <c r="L109" s="299">
        <v>683.16200000000003</v>
      </c>
      <c r="M109" s="299">
        <v>15.807</v>
      </c>
      <c r="N109" s="299" t="s">
        <v>2183</v>
      </c>
      <c r="O109" s="58" t="s">
        <v>981</v>
      </c>
      <c r="P109" s="57" t="s">
        <v>1040</v>
      </c>
      <c r="Q109" s="77"/>
      <c r="R109" s="58" t="s">
        <v>243</v>
      </c>
      <c r="S109" s="62" t="s">
        <v>0</v>
      </c>
      <c r="T109" s="63" t="s">
        <v>244</v>
      </c>
      <c r="U109" s="52" t="s">
        <v>63</v>
      </c>
      <c r="V109" s="53"/>
      <c r="W109" s="197"/>
      <c r="X109" s="280">
        <v>89</v>
      </c>
      <c r="Y109" s="197"/>
      <c r="Z109" s="55"/>
      <c r="AA109" s="52"/>
      <c r="AB109" s="53"/>
      <c r="AC109" s="197"/>
      <c r="AD109" s="280"/>
      <c r="AE109" s="197"/>
      <c r="AF109" s="55"/>
      <c r="AG109" s="52"/>
      <c r="AH109" s="53"/>
      <c r="AI109" s="197"/>
      <c r="AJ109" s="54"/>
      <c r="AK109" s="197"/>
      <c r="AL109" s="55"/>
      <c r="AM109" s="56"/>
      <c r="AN109" s="65" t="s">
        <v>78</v>
      </c>
      <c r="AO109" s="66"/>
      <c r="AP109" s="66"/>
      <c r="AQ109" s="67"/>
    </row>
    <row r="110" spans="1:43" ht="45" x14ac:dyDescent="0.15">
      <c r="A110" s="290">
        <v>92</v>
      </c>
      <c r="B110" s="172" t="s">
        <v>259</v>
      </c>
      <c r="C110" s="171" t="s">
        <v>260</v>
      </c>
      <c r="D110" s="171" t="s">
        <v>67</v>
      </c>
      <c r="E110" s="297">
        <v>74.442999999999998</v>
      </c>
      <c r="F110" s="298">
        <v>74.442999999999998</v>
      </c>
      <c r="G110" s="299">
        <v>74.055999999999997</v>
      </c>
      <c r="H110" s="64" t="s">
        <v>2183</v>
      </c>
      <c r="I110" s="74" t="s">
        <v>35</v>
      </c>
      <c r="J110" s="83" t="s">
        <v>1017</v>
      </c>
      <c r="K110" s="297">
        <v>74.442999999999998</v>
      </c>
      <c r="L110" s="299">
        <v>74.442999999999998</v>
      </c>
      <c r="M110" s="299">
        <v>0</v>
      </c>
      <c r="N110" s="299" t="s">
        <v>2183</v>
      </c>
      <c r="O110" s="58" t="s">
        <v>981</v>
      </c>
      <c r="P110" s="57" t="s">
        <v>1018</v>
      </c>
      <c r="Q110" s="77"/>
      <c r="R110" s="58" t="s">
        <v>243</v>
      </c>
      <c r="S110" s="62" t="s">
        <v>0</v>
      </c>
      <c r="T110" s="63" t="s">
        <v>244</v>
      </c>
      <c r="U110" s="52" t="s">
        <v>63</v>
      </c>
      <c r="V110" s="53"/>
      <c r="W110" s="197"/>
      <c r="X110" s="280">
        <v>90</v>
      </c>
      <c r="Y110" s="197"/>
      <c r="Z110" s="55"/>
      <c r="AA110" s="52"/>
      <c r="AB110" s="53"/>
      <c r="AC110" s="197"/>
      <c r="AD110" s="280"/>
      <c r="AE110" s="197"/>
      <c r="AF110" s="55"/>
      <c r="AG110" s="52"/>
      <c r="AH110" s="53"/>
      <c r="AI110" s="197"/>
      <c r="AJ110" s="54"/>
      <c r="AK110" s="197"/>
      <c r="AL110" s="55"/>
      <c r="AM110" s="56"/>
      <c r="AN110" s="65" t="s">
        <v>53</v>
      </c>
      <c r="AO110" s="66"/>
      <c r="AP110" s="66"/>
      <c r="AQ110" s="67"/>
    </row>
    <row r="111" spans="1:43" ht="45" x14ac:dyDescent="0.15">
      <c r="A111" s="290">
        <v>93</v>
      </c>
      <c r="B111" s="172" t="s">
        <v>261</v>
      </c>
      <c r="C111" s="171" t="s">
        <v>260</v>
      </c>
      <c r="D111" s="171" t="s">
        <v>67</v>
      </c>
      <c r="E111" s="297">
        <v>73.658000000000001</v>
      </c>
      <c r="F111" s="298">
        <v>73.658000000000001</v>
      </c>
      <c r="G111" s="299">
        <v>72.399000000000001</v>
      </c>
      <c r="H111" s="83" t="s">
        <v>2183</v>
      </c>
      <c r="I111" s="74" t="s">
        <v>34</v>
      </c>
      <c r="J111" s="83" t="s">
        <v>1030</v>
      </c>
      <c r="K111" s="297">
        <v>95.820999999999998</v>
      </c>
      <c r="L111" s="299">
        <v>95.820999999999998</v>
      </c>
      <c r="M111" s="299">
        <v>0</v>
      </c>
      <c r="N111" s="299" t="s">
        <v>2183</v>
      </c>
      <c r="O111" s="58" t="s">
        <v>981</v>
      </c>
      <c r="P111" s="57" t="s">
        <v>1041</v>
      </c>
      <c r="Q111" s="77"/>
      <c r="R111" s="58" t="s">
        <v>243</v>
      </c>
      <c r="S111" s="62" t="s">
        <v>0</v>
      </c>
      <c r="T111" s="63" t="s">
        <v>244</v>
      </c>
      <c r="U111" s="52" t="s">
        <v>63</v>
      </c>
      <c r="V111" s="53"/>
      <c r="W111" s="197"/>
      <c r="X111" s="280">
        <v>91</v>
      </c>
      <c r="Y111" s="197"/>
      <c r="Z111" s="55"/>
      <c r="AA111" s="52"/>
      <c r="AB111" s="53"/>
      <c r="AC111" s="197"/>
      <c r="AD111" s="280"/>
      <c r="AE111" s="197"/>
      <c r="AF111" s="55"/>
      <c r="AG111" s="52"/>
      <c r="AH111" s="53"/>
      <c r="AI111" s="197"/>
      <c r="AJ111" s="54"/>
      <c r="AK111" s="197"/>
      <c r="AL111" s="55"/>
      <c r="AM111" s="56"/>
      <c r="AN111" s="65" t="s">
        <v>54</v>
      </c>
      <c r="AO111" s="66"/>
      <c r="AP111" s="66"/>
      <c r="AQ111" s="67"/>
    </row>
    <row r="112" spans="1:43" ht="45" x14ac:dyDescent="0.15">
      <c r="A112" s="290">
        <v>94</v>
      </c>
      <c r="B112" s="172" t="s">
        <v>262</v>
      </c>
      <c r="C112" s="171" t="s">
        <v>263</v>
      </c>
      <c r="D112" s="171" t="s">
        <v>67</v>
      </c>
      <c r="E112" s="297">
        <v>146.02000000000001</v>
      </c>
      <c r="F112" s="298">
        <v>146.02000000000001</v>
      </c>
      <c r="G112" s="299">
        <v>144.87700000000001</v>
      </c>
      <c r="H112" s="59" t="s">
        <v>1042</v>
      </c>
      <c r="I112" s="74" t="s">
        <v>35</v>
      </c>
      <c r="J112" s="81" t="s">
        <v>1043</v>
      </c>
      <c r="K112" s="297">
        <v>263.17200000000003</v>
      </c>
      <c r="L112" s="299">
        <v>146.13900000000001</v>
      </c>
      <c r="M112" s="299">
        <v>-117.033</v>
      </c>
      <c r="N112" s="299" t="s">
        <v>2183</v>
      </c>
      <c r="O112" s="58" t="s">
        <v>981</v>
      </c>
      <c r="P112" s="57" t="s">
        <v>1018</v>
      </c>
      <c r="Q112" s="77"/>
      <c r="R112" s="58" t="s">
        <v>243</v>
      </c>
      <c r="S112" s="62" t="s">
        <v>0</v>
      </c>
      <c r="T112" s="63" t="s">
        <v>244</v>
      </c>
      <c r="U112" s="52" t="s">
        <v>63</v>
      </c>
      <c r="V112" s="53"/>
      <c r="W112" s="197"/>
      <c r="X112" s="280">
        <v>92</v>
      </c>
      <c r="Y112" s="197"/>
      <c r="Z112" s="55"/>
      <c r="AA112" s="52"/>
      <c r="AB112" s="53"/>
      <c r="AC112" s="197"/>
      <c r="AD112" s="280"/>
      <c r="AE112" s="197"/>
      <c r="AF112" s="55"/>
      <c r="AG112" s="52"/>
      <c r="AH112" s="53"/>
      <c r="AI112" s="197"/>
      <c r="AJ112" s="54"/>
      <c r="AK112" s="197"/>
      <c r="AL112" s="55"/>
      <c r="AM112" s="56"/>
      <c r="AN112" s="65" t="s">
        <v>25</v>
      </c>
      <c r="AO112" s="66"/>
      <c r="AP112" s="66"/>
      <c r="AQ112" s="67"/>
    </row>
    <row r="113" spans="1:43" ht="45" x14ac:dyDescent="0.15">
      <c r="A113" s="290">
        <v>95</v>
      </c>
      <c r="B113" s="172" t="s">
        <v>264</v>
      </c>
      <c r="C113" s="171" t="s">
        <v>265</v>
      </c>
      <c r="D113" s="171" t="s">
        <v>67</v>
      </c>
      <c r="E113" s="297">
        <v>114.129</v>
      </c>
      <c r="F113" s="298">
        <v>114.129</v>
      </c>
      <c r="G113" s="299">
        <v>113.309</v>
      </c>
      <c r="H113" s="110" t="s">
        <v>2183</v>
      </c>
      <c r="I113" s="74" t="s">
        <v>35</v>
      </c>
      <c r="J113" s="83" t="s">
        <v>1017</v>
      </c>
      <c r="K113" s="297">
        <v>73.703999999999994</v>
      </c>
      <c r="L113" s="299">
        <v>148.94499999999999</v>
      </c>
      <c r="M113" s="299">
        <v>75.241</v>
      </c>
      <c r="N113" s="299" t="s">
        <v>2183</v>
      </c>
      <c r="O113" s="58" t="s">
        <v>981</v>
      </c>
      <c r="P113" s="57" t="s">
        <v>1044</v>
      </c>
      <c r="Q113" s="77" t="s">
        <v>1045</v>
      </c>
      <c r="R113" s="58" t="s">
        <v>243</v>
      </c>
      <c r="S113" s="62" t="s">
        <v>0</v>
      </c>
      <c r="T113" s="63" t="s">
        <v>244</v>
      </c>
      <c r="U113" s="52" t="s">
        <v>63</v>
      </c>
      <c r="V113" s="53"/>
      <c r="W113" s="197"/>
      <c r="X113" s="280">
        <v>93</v>
      </c>
      <c r="Y113" s="197"/>
      <c r="Z113" s="55"/>
      <c r="AA113" s="52"/>
      <c r="AB113" s="53"/>
      <c r="AC113" s="197"/>
      <c r="AD113" s="280"/>
      <c r="AE113" s="197"/>
      <c r="AF113" s="55"/>
      <c r="AG113" s="52"/>
      <c r="AH113" s="53"/>
      <c r="AI113" s="197"/>
      <c r="AJ113" s="54"/>
      <c r="AK113" s="197"/>
      <c r="AL113" s="55"/>
      <c r="AM113" s="56"/>
      <c r="AN113" s="65" t="s">
        <v>53</v>
      </c>
      <c r="AO113" s="66"/>
      <c r="AP113" s="66"/>
      <c r="AQ113" s="67"/>
    </row>
    <row r="114" spans="1:43" ht="45" x14ac:dyDescent="0.15">
      <c r="A114" s="290">
        <v>96</v>
      </c>
      <c r="B114" s="172" t="s">
        <v>266</v>
      </c>
      <c r="C114" s="171" t="s">
        <v>267</v>
      </c>
      <c r="D114" s="171" t="s">
        <v>67</v>
      </c>
      <c r="E114" s="297">
        <v>25.44</v>
      </c>
      <c r="F114" s="298">
        <v>25.44</v>
      </c>
      <c r="G114" s="299">
        <v>25.318000000000001</v>
      </c>
      <c r="H114" s="64" t="s">
        <v>2183</v>
      </c>
      <c r="I114" s="74" t="s">
        <v>35</v>
      </c>
      <c r="J114" s="83" t="s">
        <v>1017</v>
      </c>
      <c r="K114" s="297">
        <v>11.958</v>
      </c>
      <c r="L114" s="299">
        <v>139.791</v>
      </c>
      <c r="M114" s="299">
        <v>127.833</v>
      </c>
      <c r="N114" s="299">
        <v>-2.4769999999999999</v>
      </c>
      <c r="O114" s="58" t="s">
        <v>19</v>
      </c>
      <c r="P114" s="57" t="s">
        <v>1018</v>
      </c>
      <c r="Q114" s="77"/>
      <c r="R114" s="58" t="s">
        <v>243</v>
      </c>
      <c r="S114" s="62" t="s">
        <v>0</v>
      </c>
      <c r="T114" s="63" t="s">
        <v>244</v>
      </c>
      <c r="U114" s="52" t="s">
        <v>63</v>
      </c>
      <c r="V114" s="53"/>
      <c r="W114" s="197"/>
      <c r="X114" s="280">
        <v>94</v>
      </c>
      <c r="Y114" s="197"/>
      <c r="Z114" s="55"/>
      <c r="AA114" s="52"/>
      <c r="AB114" s="53"/>
      <c r="AC114" s="197"/>
      <c r="AD114" s="280"/>
      <c r="AE114" s="197"/>
      <c r="AF114" s="55"/>
      <c r="AG114" s="52"/>
      <c r="AH114" s="53"/>
      <c r="AI114" s="197"/>
      <c r="AJ114" s="54"/>
      <c r="AK114" s="197"/>
      <c r="AL114" s="55"/>
      <c r="AM114" s="56"/>
      <c r="AN114" s="65" t="s">
        <v>53</v>
      </c>
      <c r="AO114" s="66"/>
      <c r="AP114" s="66"/>
      <c r="AQ114" s="67"/>
    </row>
    <row r="115" spans="1:43" ht="45" x14ac:dyDescent="0.15">
      <c r="A115" s="290">
        <v>97</v>
      </c>
      <c r="B115" s="172" t="s">
        <v>268</v>
      </c>
      <c r="C115" s="171" t="s">
        <v>260</v>
      </c>
      <c r="D115" s="171" t="s">
        <v>67</v>
      </c>
      <c r="E115" s="297">
        <v>3.17</v>
      </c>
      <c r="F115" s="298">
        <v>3.17</v>
      </c>
      <c r="G115" s="299">
        <v>3.1520000000000001</v>
      </c>
      <c r="H115" s="64" t="s">
        <v>2183</v>
      </c>
      <c r="I115" s="74" t="s">
        <v>35</v>
      </c>
      <c r="J115" s="83" t="s">
        <v>1017</v>
      </c>
      <c r="K115" s="297">
        <v>3.17</v>
      </c>
      <c r="L115" s="299">
        <v>3.17</v>
      </c>
      <c r="M115" s="299">
        <v>0</v>
      </c>
      <c r="N115" s="299" t="s">
        <v>2183</v>
      </c>
      <c r="O115" s="58" t="s">
        <v>981</v>
      </c>
      <c r="P115" s="57" t="s">
        <v>1018</v>
      </c>
      <c r="Q115" s="77"/>
      <c r="R115" s="58" t="s">
        <v>243</v>
      </c>
      <c r="S115" s="62" t="s">
        <v>0</v>
      </c>
      <c r="T115" s="63" t="s">
        <v>244</v>
      </c>
      <c r="U115" s="52" t="s">
        <v>63</v>
      </c>
      <c r="V115" s="53"/>
      <c r="W115" s="197"/>
      <c r="X115" s="280">
        <v>95</v>
      </c>
      <c r="Y115" s="197"/>
      <c r="Z115" s="55"/>
      <c r="AA115" s="52"/>
      <c r="AB115" s="53"/>
      <c r="AC115" s="197"/>
      <c r="AD115" s="280"/>
      <c r="AE115" s="197"/>
      <c r="AF115" s="55"/>
      <c r="AG115" s="52"/>
      <c r="AH115" s="53"/>
      <c r="AI115" s="197"/>
      <c r="AJ115" s="54"/>
      <c r="AK115" s="197"/>
      <c r="AL115" s="55"/>
      <c r="AM115" s="56"/>
      <c r="AN115" s="65" t="s">
        <v>53</v>
      </c>
      <c r="AO115" s="66"/>
      <c r="AP115" s="66"/>
      <c r="AQ115" s="67"/>
    </row>
    <row r="116" spans="1:43" ht="45" x14ac:dyDescent="0.15">
      <c r="A116" s="290">
        <v>98</v>
      </c>
      <c r="B116" s="172" t="s">
        <v>269</v>
      </c>
      <c r="C116" s="171" t="s">
        <v>270</v>
      </c>
      <c r="D116" s="171" t="s">
        <v>67</v>
      </c>
      <c r="E116" s="297">
        <v>12.564</v>
      </c>
      <c r="F116" s="298">
        <v>12.564</v>
      </c>
      <c r="G116" s="299">
        <v>12.403</v>
      </c>
      <c r="H116" s="59" t="s">
        <v>1046</v>
      </c>
      <c r="I116" s="74" t="s">
        <v>35</v>
      </c>
      <c r="J116" s="81" t="s">
        <v>1017</v>
      </c>
      <c r="K116" s="297">
        <v>48.073</v>
      </c>
      <c r="L116" s="299">
        <v>6.2240000000000002</v>
      </c>
      <c r="M116" s="299">
        <f t="shared" ref="M116" si="5">+L116-K116</f>
        <v>-41.849000000000004</v>
      </c>
      <c r="N116" s="299">
        <v>-2.577</v>
      </c>
      <c r="O116" s="58" t="s">
        <v>19</v>
      </c>
      <c r="P116" s="57" t="s">
        <v>1018</v>
      </c>
      <c r="Q116" s="77"/>
      <c r="R116" s="58" t="s">
        <v>243</v>
      </c>
      <c r="S116" s="62" t="s">
        <v>0</v>
      </c>
      <c r="T116" s="63" t="s">
        <v>244</v>
      </c>
      <c r="U116" s="52" t="s">
        <v>63</v>
      </c>
      <c r="V116" s="53"/>
      <c r="W116" s="197"/>
      <c r="X116" s="280">
        <v>96</v>
      </c>
      <c r="Y116" s="197"/>
      <c r="Z116" s="55"/>
      <c r="AA116" s="52"/>
      <c r="AB116" s="53"/>
      <c r="AC116" s="197"/>
      <c r="AD116" s="280"/>
      <c r="AE116" s="197"/>
      <c r="AF116" s="55"/>
      <c r="AG116" s="52"/>
      <c r="AH116" s="53"/>
      <c r="AI116" s="197"/>
      <c r="AJ116" s="54"/>
      <c r="AK116" s="197"/>
      <c r="AL116" s="55"/>
      <c r="AM116" s="56"/>
      <c r="AN116" s="65" t="s">
        <v>25</v>
      </c>
      <c r="AO116" s="66"/>
      <c r="AP116" s="66"/>
      <c r="AQ116" s="67"/>
    </row>
    <row r="117" spans="1:43" ht="45" x14ac:dyDescent="0.15">
      <c r="A117" s="290">
        <v>99</v>
      </c>
      <c r="B117" s="172" t="s">
        <v>271</v>
      </c>
      <c r="C117" s="171" t="s">
        <v>180</v>
      </c>
      <c r="D117" s="171" t="s">
        <v>67</v>
      </c>
      <c r="E117" s="297">
        <v>40.082999999999998</v>
      </c>
      <c r="F117" s="298">
        <v>40.082999999999998</v>
      </c>
      <c r="G117" s="299">
        <v>39.826000000000001</v>
      </c>
      <c r="H117" s="64" t="s">
        <v>2183</v>
      </c>
      <c r="I117" s="74" t="s">
        <v>35</v>
      </c>
      <c r="J117" s="83" t="s">
        <v>1017</v>
      </c>
      <c r="K117" s="297">
        <v>40.082999999999998</v>
      </c>
      <c r="L117" s="299">
        <v>40.082999999999998</v>
      </c>
      <c r="M117" s="299">
        <v>0</v>
      </c>
      <c r="N117" s="299" t="s">
        <v>2183</v>
      </c>
      <c r="O117" s="58" t="s">
        <v>981</v>
      </c>
      <c r="P117" s="57" t="s">
        <v>1018</v>
      </c>
      <c r="Q117" s="77"/>
      <c r="R117" s="58" t="s">
        <v>243</v>
      </c>
      <c r="S117" s="62" t="s">
        <v>0</v>
      </c>
      <c r="T117" s="63" t="s">
        <v>244</v>
      </c>
      <c r="U117" s="52" t="s">
        <v>63</v>
      </c>
      <c r="V117" s="53"/>
      <c r="W117" s="197"/>
      <c r="X117" s="280">
        <v>97</v>
      </c>
      <c r="Y117" s="197"/>
      <c r="Z117" s="55"/>
      <c r="AA117" s="52"/>
      <c r="AB117" s="53"/>
      <c r="AC117" s="197"/>
      <c r="AD117" s="280"/>
      <c r="AE117" s="197"/>
      <c r="AF117" s="55"/>
      <c r="AG117" s="52"/>
      <c r="AH117" s="53"/>
      <c r="AI117" s="197"/>
      <c r="AJ117" s="54"/>
      <c r="AK117" s="197"/>
      <c r="AL117" s="55"/>
      <c r="AM117" s="56"/>
      <c r="AN117" s="65" t="s">
        <v>53</v>
      </c>
      <c r="AO117" s="66"/>
      <c r="AP117" s="66"/>
      <c r="AQ117" s="67"/>
    </row>
    <row r="118" spans="1:43" ht="56.25" x14ac:dyDescent="0.15">
      <c r="A118" s="290">
        <v>100</v>
      </c>
      <c r="B118" s="172" t="s">
        <v>272</v>
      </c>
      <c r="C118" s="171" t="s">
        <v>209</v>
      </c>
      <c r="D118" s="171" t="s">
        <v>67</v>
      </c>
      <c r="E118" s="297">
        <v>18.709</v>
      </c>
      <c r="F118" s="298">
        <v>18.709</v>
      </c>
      <c r="G118" s="299">
        <v>18.62</v>
      </c>
      <c r="H118" s="59" t="s">
        <v>1047</v>
      </c>
      <c r="I118" s="74" t="s">
        <v>35</v>
      </c>
      <c r="J118" s="81" t="s">
        <v>1048</v>
      </c>
      <c r="K118" s="297">
        <v>6.3330000000000002</v>
      </c>
      <c r="L118" s="299">
        <v>6.3330000000000002</v>
      </c>
      <c r="M118" s="299">
        <v>0</v>
      </c>
      <c r="N118" s="299" t="s">
        <v>2183</v>
      </c>
      <c r="O118" s="58" t="s">
        <v>981</v>
      </c>
      <c r="P118" s="57" t="s">
        <v>1049</v>
      </c>
      <c r="Q118" s="77"/>
      <c r="R118" s="58" t="s">
        <v>243</v>
      </c>
      <c r="S118" s="62" t="s">
        <v>0</v>
      </c>
      <c r="T118" s="63" t="s">
        <v>244</v>
      </c>
      <c r="U118" s="52" t="s">
        <v>63</v>
      </c>
      <c r="V118" s="53"/>
      <c r="W118" s="197"/>
      <c r="X118" s="280">
        <v>98</v>
      </c>
      <c r="Y118" s="197"/>
      <c r="Z118" s="55"/>
      <c r="AA118" s="52"/>
      <c r="AB118" s="53"/>
      <c r="AC118" s="197"/>
      <c r="AD118" s="280"/>
      <c r="AE118" s="197"/>
      <c r="AF118" s="55"/>
      <c r="AG118" s="52"/>
      <c r="AH118" s="53"/>
      <c r="AI118" s="197"/>
      <c r="AJ118" s="54"/>
      <c r="AK118" s="197"/>
      <c r="AL118" s="55"/>
      <c r="AM118" s="56"/>
      <c r="AN118" s="65" t="s">
        <v>25</v>
      </c>
      <c r="AO118" s="66"/>
      <c r="AP118" s="66"/>
      <c r="AQ118" s="67"/>
    </row>
    <row r="119" spans="1:43" ht="45" x14ac:dyDescent="0.15">
      <c r="A119" s="290">
        <v>101</v>
      </c>
      <c r="B119" s="172" t="s">
        <v>273</v>
      </c>
      <c r="C119" s="171" t="s">
        <v>274</v>
      </c>
      <c r="D119" s="171" t="s">
        <v>67</v>
      </c>
      <c r="E119" s="297">
        <v>64.893000000000001</v>
      </c>
      <c r="F119" s="298">
        <v>64.893000000000001</v>
      </c>
      <c r="G119" s="299">
        <v>64.027000000000001</v>
      </c>
      <c r="H119" s="64" t="s">
        <v>2183</v>
      </c>
      <c r="I119" s="74" t="s">
        <v>35</v>
      </c>
      <c r="J119" s="83" t="s">
        <v>1017</v>
      </c>
      <c r="K119" s="297">
        <v>128.66499999999999</v>
      </c>
      <c r="L119" s="299">
        <v>115.161</v>
      </c>
      <c r="M119" s="299">
        <v>-13.504</v>
      </c>
      <c r="N119" s="299" t="s">
        <v>2183</v>
      </c>
      <c r="O119" s="58" t="s">
        <v>981</v>
      </c>
      <c r="P119" s="57" t="s">
        <v>1050</v>
      </c>
      <c r="Q119" s="77" t="s">
        <v>1051</v>
      </c>
      <c r="R119" s="58" t="s">
        <v>243</v>
      </c>
      <c r="S119" s="62" t="s">
        <v>0</v>
      </c>
      <c r="T119" s="63" t="s">
        <v>244</v>
      </c>
      <c r="U119" s="52" t="s">
        <v>63</v>
      </c>
      <c r="V119" s="53"/>
      <c r="W119" s="197"/>
      <c r="X119" s="280">
        <v>99</v>
      </c>
      <c r="Y119" s="197"/>
      <c r="Z119" s="55"/>
      <c r="AA119" s="52"/>
      <c r="AB119" s="53"/>
      <c r="AC119" s="197"/>
      <c r="AD119" s="280"/>
      <c r="AE119" s="197"/>
      <c r="AF119" s="55"/>
      <c r="AG119" s="52"/>
      <c r="AH119" s="53"/>
      <c r="AI119" s="197"/>
      <c r="AJ119" s="54"/>
      <c r="AK119" s="197"/>
      <c r="AL119" s="55"/>
      <c r="AM119" s="56"/>
      <c r="AN119" s="65" t="s">
        <v>53</v>
      </c>
      <c r="AO119" s="66"/>
      <c r="AP119" s="66"/>
      <c r="AQ119" s="67"/>
    </row>
    <row r="120" spans="1:43" ht="78.75" x14ac:dyDescent="0.15">
      <c r="A120" s="290">
        <v>102</v>
      </c>
      <c r="B120" s="172" t="s">
        <v>275</v>
      </c>
      <c r="C120" s="171" t="s">
        <v>276</v>
      </c>
      <c r="D120" s="171" t="s">
        <v>67</v>
      </c>
      <c r="E120" s="297">
        <v>3617.6379999999999</v>
      </c>
      <c r="F120" s="298">
        <v>3617.6379999999999</v>
      </c>
      <c r="G120" s="299">
        <v>3593.125</v>
      </c>
      <c r="H120" s="64" t="s">
        <v>2183</v>
      </c>
      <c r="I120" s="74" t="s">
        <v>35</v>
      </c>
      <c r="J120" s="83" t="s">
        <v>1017</v>
      </c>
      <c r="K120" s="297">
        <v>3292.3789999999999</v>
      </c>
      <c r="L120" s="299">
        <v>3114.596</v>
      </c>
      <c r="M120" s="299">
        <v>-177.7829999999999</v>
      </c>
      <c r="N120" s="299" t="s">
        <v>2183</v>
      </c>
      <c r="O120" s="58" t="s">
        <v>981</v>
      </c>
      <c r="P120" s="57" t="s">
        <v>1052</v>
      </c>
      <c r="Q120" s="77"/>
      <c r="R120" s="58" t="s">
        <v>243</v>
      </c>
      <c r="S120" s="62" t="s">
        <v>0</v>
      </c>
      <c r="T120" s="63" t="s">
        <v>277</v>
      </c>
      <c r="U120" s="52" t="s">
        <v>63</v>
      </c>
      <c r="V120" s="53"/>
      <c r="W120" s="197"/>
      <c r="X120" s="280">
        <v>101</v>
      </c>
      <c r="Y120" s="197"/>
      <c r="Z120" s="55"/>
      <c r="AA120" s="52"/>
      <c r="AB120" s="53"/>
      <c r="AC120" s="197"/>
      <c r="AD120" s="280"/>
      <c r="AE120" s="197"/>
      <c r="AF120" s="55"/>
      <c r="AG120" s="52"/>
      <c r="AH120" s="53"/>
      <c r="AI120" s="197"/>
      <c r="AJ120" s="54"/>
      <c r="AK120" s="197"/>
      <c r="AL120" s="55"/>
      <c r="AM120" s="56"/>
      <c r="AN120" s="65" t="s">
        <v>78</v>
      </c>
      <c r="AO120" s="66"/>
      <c r="AP120" s="66"/>
      <c r="AQ120" s="67"/>
    </row>
    <row r="121" spans="1:43" ht="56.25" x14ac:dyDescent="0.15">
      <c r="A121" s="290">
        <v>103</v>
      </c>
      <c r="B121" s="172" t="s">
        <v>278</v>
      </c>
      <c r="C121" s="171" t="s">
        <v>242</v>
      </c>
      <c r="D121" s="171" t="s">
        <v>67</v>
      </c>
      <c r="E121" s="297">
        <v>772.899</v>
      </c>
      <c r="F121" s="298">
        <v>772.899</v>
      </c>
      <c r="G121" s="299">
        <v>772.89700000000005</v>
      </c>
      <c r="H121" s="110" t="s">
        <v>2183</v>
      </c>
      <c r="I121" s="74" t="s">
        <v>35</v>
      </c>
      <c r="J121" s="83" t="s">
        <v>1053</v>
      </c>
      <c r="K121" s="297">
        <v>742.2</v>
      </c>
      <c r="L121" s="299">
        <v>749.24800000000005</v>
      </c>
      <c r="M121" s="299">
        <v>7.0480000000000018</v>
      </c>
      <c r="N121" s="299" t="s">
        <v>2183</v>
      </c>
      <c r="O121" s="58" t="s">
        <v>981</v>
      </c>
      <c r="P121" s="57" t="s">
        <v>1054</v>
      </c>
      <c r="Q121" s="77"/>
      <c r="R121" s="58" t="s">
        <v>243</v>
      </c>
      <c r="S121" s="62" t="s">
        <v>0</v>
      </c>
      <c r="T121" s="63" t="s">
        <v>244</v>
      </c>
      <c r="U121" s="52" t="s">
        <v>63</v>
      </c>
      <c r="V121" s="53"/>
      <c r="W121" s="197"/>
      <c r="X121" s="280">
        <v>102</v>
      </c>
      <c r="Y121" s="197"/>
      <c r="Z121" s="55"/>
      <c r="AA121" s="52"/>
      <c r="AB121" s="53"/>
      <c r="AC121" s="197"/>
      <c r="AD121" s="280"/>
      <c r="AE121" s="197"/>
      <c r="AF121" s="55"/>
      <c r="AG121" s="52"/>
      <c r="AH121" s="53"/>
      <c r="AI121" s="197"/>
      <c r="AJ121" s="54"/>
      <c r="AK121" s="197"/>
      <c r="AL121" s="55"/>
      <c r="AM121" s="56"/>
      <c r="AN121" s="65" t="s">
        <v>54</v>
      </c>
      <c r="AO121" s="66"/>
      <c r="AP121" s="66"/>
      <c r="AQ121" s="67"/>
    </row>
    <row r="122" spans="1:43" x14ac:dyDescent="0.15">
      <c r="A122" s="292"/>
      <c r="B122" s="309" t="s">
        <v>280</v>
      </c>
      <c r="C122" s="310"/>
      <c r="D122" s="310"/>
      <c r="E122" s="311"/>
      <c r="F122" s="312"/>
      <c r="G122" s="313"/>
      <c r="H122" s="101"/>
      <c r="I122" s="102"/>
      <c r="J122" s="374"/>
      <c r="K122" s="387"/>
      <c r="L122" s="387"/>
      <c r="M122" s="387"/>
      <c r="N122" s="387"/>
      <c r="O122" s="103"/>
      <c r="P122" s="103"/>
      <c r="Q122" s="374"/>
      <c r="R122" s="102"/>
      <c r="S122" s="102"/>
      <c r="T122" s="374"/>
      <c r="U122" s="103"/>
      <c r="V122" s="103"/>
      <c r="W122" s="103"/>
      <c r="X122" s="102"/>
      <c r="Y122" s="103"/>
      <c r="Z122" s="103"/>
      <c r="AA122" s="103"/>
      <c r="AB122" s="103"/>
      <c r="AC122" s="103"/>
      <c r="AD122" s="102"/>
      <c r="AE122" s="103"/>
      <c r="AF122" s="103"/>
      <c r="AG122" s="103"/>
      <c r="AH122" s="103"/>
      <c r="AI122" s="103"/>
      <c r="AJ122" s="103"/>
      <c r="AK122" s="103"/>
      <c r="AL122" s="103"/>
      <c r="AM122" s="103"/>
      <c r="AN122" s="103"/>
      <c r="AO122" s="103"/>
      <c r="AP122" s="103"/>
      <c r="AQ122" s="103"/>
    </row>
    <row r="123" spans="1:43" s="49" customFormat="1" ht="80.25" customHeight="1" x14ac:dyDescent="0.15">
      <c r="A123" s="290">
        <v>104</v>
      </c>
      <c r="B123" s="170" t="s">
        <v>190</v>
      </c>
      <c r="C123" s="171" t="s">
        <v>191</v>
      </c>
      <c r="D123" s="171" t="s">
        <v>67</v>
      </c>
      <c r="E123" s="297">
        <v>2800</v>
      </c>
      <c r="F123" s="298">
        <v>2518.4</v>
      </c>
      <c r="G123" s="298">
        <v>2518.4</v>
      </c>
      <c r="H123" s="77" t="s">
        <v>1296</v>
      </c>
      <c r="I123" s="74" t="s">
        <v>35</v>
      </c>
      <c r="J123" s="75" t="s">
        <v>1652</v>
      </c>
      <c r="K123" s="297">
        <v>2737</v>
      </c>
      <c r="L123" s="352">
        <v>2737</v>
      </c>
      <c r="M123" s="352">
        <f>L123-K123</f>
        <v>0</v>
      </c>
      <c r="N123" s="299" t="s">
        <v>883</v>
      </c>
      <c r="O123" s="58" t="s">
        <v>981</v>
      </c>
      <c r="P123" s="57" t="s">
        <v>1653</v>
      </c>
      <c r="Q123" s="77"/>
      <c r="R123" s="58" t="s">
        <v>188</v>
      </c>
      <c r="S123" s="62" t="s">
        <v>0</v>
      </c>
      <c r="T123" s="63" t="s">
        <v>1654</v>
      </c>
      <c r="U123" s="52" t="s">
        <v>1298</v>
      </c>
      <c r="V123" s="53"/>
      <c r="W123" s="257"/>
      <c r="X123" s="280">
        <v>55</v>
      </c>
      <c r="Y123" s="257"/>
      <c r="Z123" s="55"/>
      <c r="AA123" s="52"/>
      <c r="AB123" s="53"/>
      <c r="AC123" s="257"/>
      <c r="AD123" s="280"/>
      <c r="AE123" s="257"/>
      <c r="AF123" s="55"/>
      <c r="AG123" s="52"/>
      <c r="AH123" s="53"/>
      <c r="AI123" s="257"/>
      <c r="AJ123" s="54"/>
      <c r="AK123" s="257"/>
      <c r="AL123" s="55"/>
      <c r="AM123" s="56"/>
      <c r="AN123" s="65" t="s">
        <v>54</v>
      </c>
      <c r="AO123" s="66"/>
      <c r="AP123" s="66" t="s">
        <v>32</v>
      </c>
      <c r="AQ123" s="67"/>
    </row>
    <row r="124" spans="1:43" s="49" customFormat="1" ht="87.75" customHeight="1" x14ac:dyDescent="0.15">
      <c r="A124" s="290">
        <v>105</v>
      </c>
      <c r="B124" s="172" t="s">
        <v>281</v>
      </c>
      <c r="C124" s="171" t="s">
        <v>140</v>
      </c>
      <c r="D124" s="171" t="s">
        <v>67</v>
      </c>
      <c r="E124" s="297">
        <v>156.80000000000001</v>
      </c>
      <c r="F124" s="298">
        <v>149.5856</v>
      </c>
      <c r="G124" s="298">
        <v>86.227988999999994</v>
      </c>
      <c r="H124" s="64" t="s">
        <v>55</v>
      </c>
      <c r="I124" s="74" t="s">
        <v>34</v>
      </c>
      <c r="J124" s="75" t="s">
        <v>1655</v>
      </c>
      <c r="K124" s="297">
        <v>101.01</v>
      </c>
      <c r="L124" s="299">
        <v>101.01</v>
      </c>
      <c r="M124" s="299">
        <v>0</v>
      </c>
      <c r="N124" s="299" t="s">
        <v>55</v>
      </c>
      <c r="O124" s="58" t="s">
        <v>981</v>
      </c>
      <c r="P124" s="57" t="s">
        <v>2211</v>
      </c>
      <c r="Q124" s="77"/>
      <c r="R124" s="58" t="s">
        <v>188</v>
      </c>
      <c r="S124" s="62" t="s">
        <v>0</v>
      </c>
      <c r="T124" s="63" t="s">
        <v>282</v>
      </c>
      <c r="U124" s="52" t="s">
        <v>62</v>
      </c>
      <c r="V124" s="53"/>
      <c r="W124" s="257"/>
      <c r="X124" s="280">
        <v>103</v>
      </c>
      <c r="Y124" s="257"/>
      <c r="Z124" s="55"/>
      <c r="AA124" s="52"/>
      <c r="AB124" s="53"/>
      <c r="AC124" s="257"/>
      <c r="AD124" s="280"/>
      <c r="AE124" s="257"/>
      <c r="AF124" s="55"/>
      <c r="AG124" s="52"/>
      <c r="AH124" s="53"/>
      <c r="AI124" s="257"/>
      <c r="AJ124" s="54"/>
      <c r="AK124" s="257"/>
      <c r="AL124" s="55"/>
      <c r="AM124" s="56"/>
      <c r="AN124" s="65" t="s">
        <v>279</v>
      </c>
      <c r="AO124" s="66"/>
      <c r="AP124" s="66" t="s">
        <v>32</v>
      </c>
      <c r="AQ124" s="67"/>
    </row>
    <row r="125" spans="1:43" s="49" customFormat="1" ht="49.5" customHeight="1" x14ac:dyDescent="0.15">
      <c r="A125" s="290">
        <v>106</v>
      </c>
      <c r="B125" s="172" t="s">
        <v>283</v>
      </c>
      <c r="C125" s="171" t="s">
        <v>71</v>
      </c>
      <c r="D125" s="171" t="s">
        <v>67</v>
      </c>
      <c r="E125" s="297">
        <v>500</v>
      </c>
      <c r="F125" s="298">
        <v>400</v>
      </c>
      <c r="G125" s="298">
        <v>329.54500000000002</v>
      </c>
      <c r="H125" s="64" t="s">
        <v>55</v>
      </c>
      <c r="I125" s="74" t="s">
        <v>35</v>
      </c>
      <c r="J125" s="75" t="s">
        <v>1656</v>
      </c>
      <c r="K125" s="297">
        <v>400</v>
      </c>
      <c r="L125" s="352">
        <v>410</v>
      </c>
      <c r="M125" s="352">
        <f>L125-K125</f>
        <v>10</v>
      </c>
      <c r="N125" s="299" t="s">
        <v>55</v>
      </c>
      <c r="O125" s="58" t="s">
        <v>981</v>
      </c>
      <c r="P125" s="57" t="s">
        <v>2212</v>
      </c>
      <c r="Q125" s="77" t="s">
        <v>1320</v>
      </c>
      <c r="R125" s="58" t="s">
        <v>188</v>
      </c>
      <c r="S125" s="62" t="s">
        <v>0</v>
      </c>
      <c r="T125" s="63" t="s">
        <v>284</v>
      </c>
      <c r="U125" s="52" t="s">
        <v>62</v>
      </c>
      <c r="V125" s="53"/>
      <c r="W125" s="257"/>
      <c r="X125" s="280">
        <v>104</v>
      </c>
      <c r="Y125" s="257"/>
      <c r="Z125" s="55"/>
      <c r="AA125" s="52"/>
      <c r="AB125" s="53"/>
      <c r="AC125" s="257"/>
      <c r="AD125" s="280"/>
      <c r="AE125" s="257"/>
      <c r="AF125" s="55"/>
      <c r="AG125" s="52"/>
      <c r="AH125" s="53"/>
      <c r="AI125" s="257"/>
      <c r="AJ125" s="54"/>
      <c r="AK125" s="257"/>
      <c r="AL125" s="55"/>
      <c r="AM125" s="56"/>
      <c r="AN125" s="65" t="s">
        <v>78</v>
      </c>
      <c r="AO125" s="66"/>
      <c r="AP125" s="66" t="s">
        <v>32</v>
      </c>
      <c r="AQ125" s="67"/>
    </row>
    <row r="126" spans="1:43" s="49" customFormat="1" ht="165.75" customHeight="1" x14ac:dyDescent="0.15">
      <c r="A126" s="290">
        <v>107</v>
      </c>
      <c r="B126" s="172" t="s">
        <v>285</v>
      </c>
      <c r="C126" s="171" t="s">
        <v>95</v>
      </c>
      <c r="D126" s="171" t="s">
        <v>67</v>
      </c>
      <c r="E126" s="297">
        <v>39.700000000000003</v>
      </c>
      <c r="F126" s="298">
        <v>39.700000000000003</v>
      </c>
      <c r="G126" s="298">
        <v>39.582000000000001</v>
      </c>
      <c r="H126" s="64" t="s">
        <v>55</v>
      </c>
      <c r="I126" s="74" t="s">
        <v>35</v>
      </c>
      <c r="J126" s="75" t="s">
        <v>1657</v>
      </c>
      <c r="K126" s="297">
        <v>21</v>
      </c>
      <c r="L126" s="352">
        <v>55</v>
      </c>
      <c r="M126" s="352">
        <v>24</v>
      </c>
      <c r="N126" s="299" t="s">
        <v>2183</v>
      </c>
      <c r="O126" s="58" t="s">
        <v>981</v>
      </c>
      <c r="P126" s="57" t="s">
        <v>2213</v>
      </c>
      <c r="Q126" s="77" t="s">
        <v>1553</v>
      </c>
      <c r="R126" s="58" t="s">
        <v>286</v>
      </c>
      <c r="S126" s="62" t="s">
        <v>0</v>
      </c>
      <c r="T126" s="63" t="s">
        <v>287</v>
      </c>
      <c r="U126" s="52" t="s">
        <v>62</v>
      </c>
      <c r="V126" s="53"/>
      <c r="W126" s="257"/>
      <c r="X126" s="280">
        <v>105</v>
      </c>
      <c r="Y126" s="257"/>
      <c r="Z126" s="55"/>
      <c r="AA126" s="52"/>
      <c r="AB126" s="53"/>
      <c r="AC126" s="257"/>
      <c r="AD126" s="280"/>
      <c r="AE126" s="257"/>
      <c r="AF126" s="55"/>
      <c r="AG126" s="52"/>
      <c r="AH126" s="53"/>
      <c r="AI126" s="257"/>
      <c r="AJ126" s="54"/>
      <c r="AK126" s="257"/>
      <c r="AL126" s="55"/>
      <c r="AM126" s="56"/>
      <c r="AN126" s="65" t="s">
        <v>78</v>
      </c>
      <c r="AO126" s="66" t="s">
        <v>32</v>
      </c>
      <c r="AP126" s="66"/>
      <c r="AQ126" s="67"/>
    </row>
    <row r="127" spans="1:43" s="49" customFormat="1" ht="55.5" customHeight="1" x14ac:dyDescent="0.15">
      <c r="A127" s="290">
        <v>108</v>
      </c>
      <c r="B127" s="172" t="s">
        <v>288</v>
      </c>
      <c r="C127" s="171" t="s">
        <v>95</v>
      </c>
      <c r="D127" s="171" t="s">
        <v>99</v>
      </c>
      <c r="E127" s="297">
        <v>150</v>
      </c>
      <c r="F127" s="298">
        <v>252.18899999999999</v>
      </c>
      <c r="G127" s="298">
        <v>250.20895999999999</v>
      </c>
      <c r="H127" s="64" t="s">
        <v>55</v>
      </c>
      <c r="I127" s="74" t="s">
        <v>35</v>
      </c>
      <c r="J127" s="75" t="s">
        <v>1658</v>
      </c>
      <c r="K127" s="297">
        <v>98.037999999999997</v>
      </c>
      <c r="L127" s="352">
        <v>69</v>
      </c>
      <c r="M127" s="299">
        <f t="shared" ref="M127:M132" si="6">L127-K127</f>
        <v>-29.037999999999997</v>
      </c>
      <c r="N127" s="299" t="s">
        <v>55</v>
      </c>
      <c r="O127" s="58" t="s">
        <v>981</v>
      </c>
      <c r="P127" s="57" t="s">
        <v>2214</v>
      </c>
      <c r="Q127" s="77" t="s">
        <v>55</v>
      </c>
      <c r="R127" s="58" t="s">
        <v>286</v>
      </c>
      <c r="S127" s="62" t="s">
        <v>0</v>
      </c>
      <c r="T127" s="63" t="s">
        <v>289</v>
      </c>
      <c r="U127" s="52" t="s">
        <v>62</v>
      </c>
      <c r="V127" s="53"/>
      <c r="W127" s="257"/>
      <c r="X127" s="280">
        <v>106</v>
      </c>
      <c r="Y127" s="257"/>
      <c r="Z127" s="55"/>
      <c r="AA127" s="52"/>
      <c r="AB127" s="53"/>
      <c r="AC127" s="257"/>
      <c r="AD127" s="280"/>
      <c r="AE127" s="257"/>
      <c r="AF127" s="55"/>
      <c r="AG127" s="52"/>
      <c r="AH127" s="53"/>
      <c r="AI127" s="257"/>
      <c r="AJ127" s="54"/>
      <c r="AK127" s="257"/>
      <c r="AL127" s="55"/>
      <c r="AM127" s="56"/>
      <c r="AN127" s="65" t="s">
        <v>78</v>
      </c>
      <c r="AO127" s="66"/>
      <c r="AP127" s="66" t="s">
        <v>32</v>
      </c>
      <c r="AQ127" s="67"/>
    </row>
    <row r="128" spans="1:43" s="49" customFormat="1" x14ac:dyDescent="0.15">
      <c r="A128" s="290"/>
      <c r="B128" s="172" t="s">
        <v>975</v>
      </c>
      <c r="C128" s="171"/>
      <c r="D128" s="171"/>
      <c r="E128" s="297"/>
      <c r="F128" s="298"/>
      <c r="G128" s="299"/>
      <c r="H128" s="73"/>
      <c r="I128" s="74"/>
      <c r="J128" s="366"/>
      <c r="K128" s="297"/>
      <c r="L128" s="299"/>
      <c r="M128" s="299"/>
      <c r="N128" s="299"/>
      <c r="O128" s="58"/>
      <c r="P128" s="57"/>
      <c r="Q128" s="77"/>
      <c r="R128" s="275" t="s">
        <v>123</v>
      </c>
      <c r="S128" s="62"/>
      <c r="T128" s="63"/>
      <c r="U128" s="52"/>
      <c r="V128" s="53"/>
      <c r="W128" s="257"/>
      <c r="X128" s="280"/>
      <c r="Y128" s="257"/>
      <c r="Z128" s="55"/>
      <c r="AA128" s="52"/>
      <c r="AB128" s="53"/>
      <c r="AC128" s="257"/>
      <c r="AD128" s="280"/>
      <c r="AE128" s="257"/>
      <c r="AF128" s="55"/>
      <c r="AG128" s="52"/>
      <c r="AH128" s="53"/>
      <c r="AI128" s="257"/>
      <c r="AJ128" s="54"/>
      <c r="AK128" s="257"/>
      <c r="AL128" s="55"/>
      <c r="AM128" s="56"/>
      <c r="AN128" s="65"/>
      <c r="AO128" s="66"/>
      <c r="AP128" s="66"/>
      <c r="AQ128" s="67"/>
    </row>
    <row r="129" spans="1:43" s="49" customFormat="1" ht="45" x14ac:dyDescent="0.15">
      <c r="A129" s="290">
        <v>109</v>
      </c>
      <c r="B129" s="172" t="s">
        <v>290</v>
      </c>
      <c r="C129" s="171" t="s">
        <v>71</v>
      </c>
      <c r="D129" s="171" t="s">
        <v>92</v>
      </c>
      <c r="E129" s="297">
        <v>37</v>
      </c>
      <c r="F129" s="298">
        <v>37</v>
      </c>
      <c r="G129" s="299">
        <v>35.512</v>
      </c>
      <c r="H129" s="83" t="s">
        <v>1763</v>
      </c>
      <c r="I129" s="74" t="s">
        <v>1760</v>
      </c>
      <c r="J129" s="75" t="s">
        <v>1764</v>
      </c>
      <c r="K129" s="297">
        <v>36</v>
      </c>
      <c r="L129" s="299">
        <v>0</v>
      </c>
      <c r="M129" s="299">
        <f t="shared" si="6"/>
        <v>-36</v>
      </c>
      <c r="N129" s="299">
        <v>0</v>
      </c>
      <c r="O129" s="58" t="s">
        <v>44</v>
      </c>
      <c r="P129" s="57" t="s">
        <v>1765</v>
      </c>
      <c r="Q129" s="77"/>
      <c r="R129" s="275" t="s">
        <v>123</v>
      </c>
      <c r="S129" s="62" t="s">
        <v>0</v>
      </c>
      <c r="T129" s="63" t="s">
        <v>287</v>
      </c>
      <c r="U129" s="52" t="s">
        <v>62</v>
      </c>
      <c r="V129" s="53"/>
      <c r="W129" s="257"/>
      <c r="X129" s="280">
        <v>107</v>
      </c>
      <c r="Y129" s="257"/>
      <c r="Z129" s="55"/>
      <c r="AA129" s="52"/>
      <c r="AB129" s="53"/>
      <c r="AC129" s="257"/>
      <c r="AD129" s="280"/>
      <c r="AE129" s="257"/>
      <c r="AF129" s="55"/>
      <c r="AG129" s="52"/>
      <c r="AH129" s="53"/>
      <c r="AI129" s="257"/>
      <c r="AJ129" s="54"/>
      <c r="AK129" s="257"/>
      <c r="AL129" s="55"/>
      <c r="AM129" s="56"/>
      <c r="AN129" s="65" t="s">
        <v>24</v>
      </c>
      <c r="AO129" s="66" t="s">
        <v>32</v>
      </c>
      <c r="AP129" s="66"/>
      <c r="AQ129" s="67"/>
    </row>
    <row r="130" spans="1:43" ht="33.75" x14ac:dyDescent="0.15">
      <c r="A130" s="290">
        <v>110</v>
      </c>
      <c r="B130" s="172" t="s">
        <v>291</v>
      </c>
      <c r="C130" s="171" t="s">
        <v>95</v>
      </c>
      <c r="D130" s="171" t="s">
        <v>96</v>
      </c>
      <c r="E130" s="297">
        <v>18.2</v>
      </c>
      <c r="F130" s="298">
        <v>18.2</v>
      </c>
      <c r="G130" s="299">
        <v>17.765999999999998</v>
      </c>
      <c r="H130" s="83" t="s">
        <v>55</v>
      </c>
      <c r="I130" s="74" t="s">
        <v>1718</v>
      </c>
      <c r="J130" s="75" t="s">
        <v>1766</v>
      </c>
      <c r="K130" s="297">
        <v>0</v>
      </c>
      <c r="L130" s="299">
        <v>0</v>
      </c>
      <c r="M130" s="299">
        <f t="shared" si="6"/>
        <v>0</v>
      </c>
      <c r="N130" s="299">
        <v>0</v>
      </c>
      <c r="O130" s="58" t="s">
        <v>44</v>
      </c>
      <c r="P130" s="112" t="s">
        <v>1767</v>
      </c>
      <c r="Q130" s="77"/>
      <c r="R130" s="275" t="s">
        <v>123</v>
      </c>
      <c r="S130" s="62" t="s">
        <v>0</v>
      </c>
      <c r="T130" s="63" t="s">
        <v>292</v>
      </c>
      <c r="U130" s="52" t="s">
        <v>62</v>
      </c>
      <c r="V130" s="53"/>
      <c r="W130" s="198"/>
      <c r="X130" s="280">
        <v>108</v>
      </c>
      <c r="Y130" s="198"/>
      <c r="Z130" s="55"/>
      <c r="AA130" s="52"/>
      <c r="AB130" s="53"/>
      <c r="AC130" s="198"/>
      <c r="AD130" s="280"/>
      <c r="AE130" s="198"/>
      <c r="AF130" s="55"/>
      <c r="AG130" s="52"/>
      <c r="AH130" s="53"/>
      <c r="AI130" s="198"/>
      <c r="AJ130" s="54"/>
      <c r="AK130" s="198"/>
      <c r="AL130" s="55"/>
      <c r="AM130" s="56"/>
      <c r="AN130" s="65" t="s">
        <v>54</v>
      </c>
      <c r="AO130" s="66" t="s">
        <v>32</v>
      </c>
      <c r="AP130" s="66"/>
      <c r="AQ130" s="67"/>
    </row>
    <row r="131" spans="1:43" ht="45" x14ac:dyDescent="0.15">
      <c r="A131" s="290">
        <v>111</v>
      </c>
      <c r="B131" s="317" t="s">
        <v>951</v>
      </c>
      <c r="C131" s="171" t="s">
        <v>105</v>
      </c>
      <c r="D131" s="171" t="s">
        <v>96</v>
      </c>
      <c r="E131" s="297">
        <v>14</v>
      </c>
      <c r="F131" s="298">
        <v>14</v>
      </c>
      <c r="G131" s="299">
        <v>13.932</v>
      </c>
      <c r="H131" s="83" t="s">
        <v>55</v>
      </c>
      <c r="I131" s="74" t="s">
        <v>1718</v>
      </c>
      <c r="J131" s="75" t="s">
        <v>1768</v>
      </c>
      <c r="K131" s="297">
        <v>0</v>
      </c>
      <c r="L131" s="299">
        <v>0</v>
      </c>
      <c r="M131" s="299">
        <f t="shared" si="6"/>
        <v>0</v>
      </c>
      <c r="N131" s="299">
        <v>0</v>
      </c>
      <c r="O131" s="58" t="s">
        <v>44</v>
      </c>
      <c r="P131" s="57" t="s">
        <v>1769</v>
      </c>
      <c r="Q131" s="418"/>
      <c r="R131" s="94" t="s">
        <v>123</v>
      </c>
      <c r="S131" s="95" t="s">
        <v>0</v>
      </c>
      <c r="T131" s="433" t="s">
        <v>292</v>
      </c>
      <c r="U131" s="52" t="s">
        <v>62</v>
      </c>
      <c r="V131" s="53"/>
      <c r="W131" s="198"/>
      <c r="X131" s="280">
        <v>109</v>
      </c>
      <c r="Y131" s="198"/>
      <c r="Z131" s="55"/>
      <c r="AA131" s="52"/>
      <c r="AB131" s="53"/>
      <c r="AC131" s="198"/>
      <c r="AD131" s="280"/>
      <c r="AE131" s="198"/>
      <c r="AF131" s="55"/>
      <c r="AG131" s="52"/>
      <c r="AH131" s="53"/>
      <c r="AI131" s="198"/>
      <c r="AJ131" s="54"/>
      <c r="AK131" s="198"/>
      <c r="AL131" s="55"/>
      <c r="AM131" s="56"/>
      <c r="AN131" s="65" t="s">
        <v>54</v>
      </c>
      <c r="AO131" s="66" t="s">
        <v>32</v>
      </c>
      <c r="AP131" s="66"/>
      <c r="AQ131" s="67"/>
    </row>
    <row r="132" spans="1:43" ht="90" x14ac:dyDescent="0.15">
      <c r="A132" s="290">
        <v>112</v>
      </c>
      <c r="B132" s="317" t="s">
        <v>952</v>
      </c>
      <c r="C132" s="171" t="s">
        <v>105</v>
      </c>
      <c r="D132" s="171" t="s">
        <v>92</v>
      </c>
      <c r="E132" s="297">
        <v>51.5</v>
      </c>
      <c r="F132" s="298">
        <v>51.5</v>
      </c>
      <c r="G132" s="299">
        <v>49.805999999999997</v>
      </c>
      <c r="H132" s="83" t="s">
        <v>1770</v>
      </c>
      <c r="I132" s="74" t="s">
        <v>1718</v>
      </c>
      <c r="J132" s="75" t="s">
        <v>1771</v>
      </c>
      <c r="K132" s="297">
        <v>50</v>
      </c>
      <c r="L132" s="299">
        <v>0</v>
      </c>
      <c r="M132" s="299">
        <f t="shared" si="6"/>
        <v>-50</v>
      </c>
      <c r="N132" s="299">
        <v>0</v>
      </c>
      <c r="O132" s="58" t="s">
        <v>44</v>
      </c>
      <c r="P132" s="57" t="s">
        <v>1772</v>
      </c>
      <c r="Q132" s="418"/>
      <c r="R132" s="96" t="s">
        <v>123</v>
      </c>
      <c r="S132" s="50" t="s">
        <v>0</v>
      </c>
      <c r="T132" s="63" t="s">
        <v>292</v>
      </c>
      <c r="U132" s="52" t="s">
        <v>62</v>
      </c>
      <c r="V132" s="53"/>
      <c r="W132" s="198"/>
      <c r="X132" s="280">
        <v>110</v>
      </c>
      <c r="Y132" s="198"/>
      <c r="Z132" s="55"/>
      <c r="AA132" s="52"/>
      <c r="AB132" s="53"/>
      <c r="AC132" s="198"/>
      <c r="AD132" s="280"/>
      <c r="AE132" s="198"/>
      <c r="AF132" s="55"/>
      <c r="AG132" s="52"/>
      <c r="AH132" s="53"/>
      <c r="AI132" s="198"/>
      <c r="AJ132" s="54"/>
      <c r="AK132" s="198"/>
      <c r="AL132" s="55"/>
      <c r="AM132" s="56"/>
      <c r="AN132" s="65" t="s">
        <v>24</v>
      </c>
      <c r="AO132" s="66" t="s">
        <v>32</v>
      </c>
      <c r="AP132" s="66"/>
      <c r="AQ132" s="67"/>
    </row>
    <row r="133" spans="1:43" s="49" customFormat="1" ht="69.75" customHeight="1" x14ac:dyDescent="0.15">
      <c r="A133" s="290">
        <v>113</v>
      </c>
      <c r="B133" s="172" t="s">
        <v>293</v>
      </c>
      <c r="C133" s="171" t="s">
        <v>294</v>
      </c>
      <c r="D133" s="171" t="s">
        <v>67</v>
      </c>
      <c r="E133" s="297">
        <v>12879</v>
      </c>
      <c r="F133" s="298">
        <v>13281</v>
      </c>
      <c r="G133" s="299">
        <v>13251</v>
      </c>
      <c r="H133" s="59" t="s">
        <v>2183</v>
      </c>
      <c r="I133" s="60" t="s">
        <v>34</v>
      </c>
      <c r="J133" s="78" t="s">
        <v>2170</v>
      </c>
      <c r="K133" s="297">
        <v>12476</v>
      </c>
      <c r="L133" s="299">
        <v>10879</v>
      </c>
      <c r="M133" s="299">
        <f>L133-K133</f>
        <v>-1597</v>
      </c>
      <c r="N133" s="299" t="s">
        <v>2166</v>
      </c>
      <c r="O133" s="58" t="s">
        <v>981</v>
      </c>
      <c r="P133" s="57" t="s">
        <v>2171</v>
      </c>
      <c r="Q133" s="418"/>
      <c r="R133" s="58" t="s">
        <v>68</v>
      </c>
      <c r="S133" s="62" t="s">
        <v>0</v>
      </c>
      <c r="T133" s="63" t="s">
        <v>295</v>
      </c>
      <c r="U133" s="52" t="s">
        <v>62</v>
      </c>
      <c r="V133" s="53"/>
      <c r="W133" s="273"/>
      <c r="X133" s="280">
        <v>111</v>
      </c>
      <c r="Y133" s="273"/>
      <c r="Z133" s="55"/>
      <c r="AA133" s="52"/>
      <c r="AB133" s="53"/>
      <c r="AC133" s="273"/>
      <c r="AD133" s="280"/>
      <c r="AE133" s="273"/>
      <c r="AF133" s="55"/>
      <c r="AG133" s="52"/>
      <c r="AH133" s="53"/>
      <c r="AI133" s="273"/>
      <c r="AJ133" s="54"/>
      <c r="AK133" s="273"/>
      <c r="AL133" s="55"/>
      <c r="AM133" s="56"/>
      <c r="AN133" s="65" t="s">
        <v>54</v>
      </c>
      <c r="AO133" s="66"/>
      <c r="AP133" s="66" t="s">
        <v>32</v>
      </c>
      <c r="AQ133" s="67"/>
    </row>
    <row r="134" spans="1:43" s="49" customFormat="1" ht="302.25" customHeight="1" x14ac:dyDescent="0.15">
      <c r="A134" s="290">
        <v>114</v>
      </c>
      <c r="B134" s="172" t="s">
        <v>296</v>
      </c>
      <c r="C134" s="171" t="s">
        <v>95</v>
      </c>
      <c r="D134" s="171" t="s">
        <v>67</v>
      </c>
      <c r="E134" s="297">
        <v>2970</v>
      </c>
      <c r="F134" s="298">
        <v>3711</v>
      </c>
      <c r="G134" s="299">
        <v>3276</v>
      </c>
      <c r="H134" s="59" t="s">
        <v>1853</v>
      </c>
      <c r="I134" s="60" t="s">
        <v>35</v>
      </c>
      <c r="J134" s="61" t="s">
        <v>1854</v>
      </c>
      <c r="K134" s="297">
        <v>3370</v>
      </c>
      <c r="L134" s="299">
        <v>7790</v>
      </c>
      <c r="M134" s="299">
        <f>L134-K134</f>
        <v>4420</v>
      </c>
      <c r="N134" s="299" t="s">
        <v>55</v>
      </c>
      <c r="O134" s="58" t="s">
        <v>981</v>
      </c>
      <c r="P134" s="57" t="s">
        <v>2202</v>
      </c>
      <c r="Q134" s="418"/>
      <c r="R134" s="58" t="s">
        <v>68</v>
      </c>
      <c r="S134" s="62" t="s">
        <v>0</v>
      </c>
      <c r="T134" s="63" t="s">
        <v>295</v>
      </c>
      <c r="U134" s="52" t="s">
        <v>62</v>
      </c>
      <c r="V134" s="53"/>
      <c r="W134" s="273"/>
      <c r="X134" s="280">
        <v>111</v>
      </c>
      <c r="Y134" s="273"/>
      <c r="Z134" s="55"/>
      <c r="AA134" s="52"/>
      <c r="AB134" s="53"/>
      <c r="AC134" s="273"/>
      <c r="AD134" s="280"/>
      <c r="AE134" s="273"/>
      <c r="AF134" s="55"/>
      <c r="AG134" s="52"/>
      <c r="AH134" s="53"/>
      <c r="AI134" s="273"/>
      <c r="AJ134" s="54"/>
      <c r="AK134" s="273"/>
      <c r="AL134" s="55"/>
      <c r="AM134" s="56"/>
      <c r="AN134" s="65" t="s">
        <v>25</v>
      </c>
      <c r="AO134" s="66"/>
      <c r="AP134" s="66" t="s">
        <v>32</v>
      </c>
      <c r="AQ134" s="67"/>
    </row>
    <row r="135" spans="1:43" s="49" customFormat="1" ht="84.75" customHeight="1" x14ac:dyDescent="0.15">
      <c r="A135" s="290">
        <v>115</v>
      </c>
      <c r="B135" s="172" t="s">
        <v>297</v>
      </c>
      <c r="C135" s="171" t="s">
        <v>105</v>
      </c>
      <c r="D135" s="171" t="s">
        <v>298</v>
      </c>
      <c r="E135" s="297">
        <v>2300</v>
      </c>
      <c r="F135" s="298">
        <v>2692</v>
      </c>
      <c r="G135" s="299">
        <v>2531</v>
      </c>
      <c r="H135" s="59" t="s">
        <v>2183</v>
      </c>
      <c r="I135" s="60" t="s">
        <v>35</v>
      </c>
      <c r="J135" s="78" t="s">
        <v>1855</v>
      </c>
      <c r="K135" s="297">
        <v>2700</v>
      </c>
      <c r="L135" s="299">
        <v>4000</v>
      </c>
      <c r="M135" s="299">
        <f>L135-K135</f>
        <v>1300</v>
      </c>
      <c r="N135" s="299" t="s">
        <v>55</v>
      </c>
      <c r="O135" s="58" t="s">
        <v>981</v>
      </c>
      <c r="P135" s="57" t="s">
        <v>1856</v>
      </c>
      <c r="Q135" s="418" t="s">
        <v>1857</v>
      </c>
      <c r="R135" s="58" t="s">
        <v>68</v>
      </c>
      <c r="S135" s="62" t="s">
        <v>0</v>
      </c>
      <c r="T135" s="63" t="s">
        <v>295</v>
      </c>
      <c r="U135" s="52" t="s">
        <v>62</v>
      </c>
      <c r="V135" s="53"/>
      <c r="W135" s="273"/>
      <c r="X135" s="280">
        <v>111</v>
      </c>
      <c r="Y135" s="273"/>
      <c r="Z135" s="55"/>
      <c r="AA135" s="52"/>
      <c r="AB135" s="53"/>
      <c r="AC135" s="273"/>
      <c r="AD135" s="280"/>
      <c r="AE135" s="273"/>
      <c r="AF135" s="55"/>
      <c r="AG135" s="52"/>
      <c r="AH135" s="53"/>
      <c r="AI135" s="273"/>
      <c r="AJ135" s="54"/>
      <c r="AK135" s="273"/>
      <c r="AL135" s="55"/>
      <c r="AM135" s="56"/>
      <c r="AN135" s="65" t="s">
        <v>54</v>
      </c>
      <c r="AO135" s="66"/>
      <c r="AP135" s="66" t="s">
        <v>32</v>
      </c>
      <c r="AQ135" s="67"/>
    </row>
    <row r="136" spans="1:43" s="49" customFormat="1" ht="84.75" customHeight="1" x14ac:dyDescent="0.15">
      <c r="A136" s="290">
        <v>116</v>
      </c>
      <c r="B136" s="172" t="s">
        <v>299</v>
      </c>
      <c r="C136" s="171" t="s">
        <v>91</v>
      </c>
      <c r="D136" s="171" t="s">
        <v>67</v>
      </c>
      <c r="E136" s="297">
        <v>24500</v>
      </c>
      <c r="F136" s="298">
        <v>46735</v>
      </c>
      <c r="G136" s="299">
        <v>46557</v>
      </c>
      <c r="H136" s="59" t="s">
        <v>2183</v>
      </c>
      <c r="I136" s="60" t="s">
        <v>35</v>
      </c>
      <c r="J136" s="78" t="s">
        <v>1858</v>
      </c>
      <c r="K136" s="297">
        <v>26700</v>
      </c>
      <c r="L136" s="299">
        <v>46200</v>
      </c>
      <c r="M136" s="299">
        <v>19500</v>
      </c>
      <c r="N136" s="299" t="s">
        <v>55</v>
      </c>
      <c r="O136" s="58" t="s">
        <v>981</v>
      </c>
      <c r="P136" s="57" t="s">
        <v>1859</v>
      </c>
      <c r="Q136" s="418" t="s">
        <v>1860</v>
      </c>
      <c r="R136" s="58" t="s">
        <v>68</v>
      </c>
      <c r="S136" s="62" t="s">
        <v>0</v>
      </c>
      <c r="T136" s="63" t="s">
        <v>295</v>
      </c>
      <c r="U136" s="52" t="s">
        <v>62</v>
      </c>
      <c r="V136" s="53"/>
      <c r="W136" s="273"/>
      <c r="X136" s="280">
        <v>112</v>
      </c>
      <c r="Y136" s="273"/>
      <c r="Z136" s="55"/>
      <c r="AA136" s="52"/>
      <c r="AB136" s="53"/>
      <c r="AC136" s="273"/>
      <c r="AD136" s="280"/>
      <c r="AE136" s="273"/>
      <c r="AF136" s="55"/>
      <c r="AG136" s="52"/>
      <c r="AH136" s="53"/>
      <c r="AI136" s="273"/>
      <c r="AJ136" s="54"/>
      <c r="AK136" s="273"/>
      <c r="AL136" s="55"/>
      <c r="AM136" s="56"/>
      <c r="AN136" s="65" t="s">
        <v>54</v>
      </c>
      <c r="AO136" s="66"/>
      <c r="AP136" s="66" t="s">
        <v>32</v>
      </c>
      <c r="AQ136" s="67"/>
    </row>
    <row r="137" spans="1:43" s="49" customFormat="1" ht="115.5" customHeight="1" x14ac:dyDescent="0.15">
      <c r="A137" s="290">
        <v>117</v>
      </c>
      <c r="B137" s="172" t="s">
        <v>300</v>
      </c>
      <c r="C137" s="171" t="s">
        <v>91</v>
      </c>
      <c r="D137" s="171" t="s">
        <v>92</v>
      </c>
      <c r="E137" s="297">
        <v>12000</v>
      </c>
      <c r="F137" s="298">
        <v>9293</v>
      </c>
      <c r="G137" s="299">
        <v>5998</v>
      </c>
      <c r="H137" s="59" t="s">
        <v>2172</v>
      </c>
      <c r="I137" s="60" t="s">
        <v>35</v>
      </c>
      <c r="J137" s="61" t="s">
        <v>2173</v>
      </c>
      <c r="K137" s="297">
        <v>12000</v>
      </c>
      <c r="L137" s="297">
        <v>12000</v>
      </c>
      <c r="M137" s="299">
        <f>L137-K137</f>
        <v>0</v>
      </c>
      <c r="N137" s="299" t="s">
        <v>2166</v>
      </c>
      <c r="O137" s="58" t="s">
        <v>981</v>
      </c>
      <c r="P137" s="57" t="s">
        <v>2174</v>
      </c>
      <c r="Q137" s="77"/>
      <c r="R137" s="58" t="s">
        <v>68</v>
      </c>
      <c r="S137" s="62" t="s">
        <v>0</v>
      </c>
      <c r="T137" s="63" t="s">
        <v>295</v>
      </c>
      <c r="U137" s="52" t="s">
        <v>62</v>
      </c>
      <c r="V137" s="53"/>
      <c r="W137" s="273"/>
      <c r="X137" s="280">
        <v>113</v>
      </c>
      <c r="Y137" s="273"/>
      <c r="Z137" s="55"/>
      <c r="AA137" s="52"/>
      <c r="AB137" s="53"/>
      <c r="AC137" s="273"/>
      <c r="AD137" s="280"/>
      <c r="AE137" s="273"/>
      <c r="AF137" s="55"/>
      <c r="AG137" s="52"/>
      <c r="AH137" s="53"/>
      <c r="AI137" s="273"/>
      <c r="AJ137" s="54"/>
      <c r="AK137" s="273"/>
      <c r="AL137" s="55"/>
      <c r="AM137" s="56"/>
      <c r="AN137" s="65" t="s">
        <v>24</v>
      </c>
      <c r="AO137" s="66"/>
      <c r="AP137" s="66" t="s">
        <v>32</v>
      </c>
      <c r="AQ137" s="67"/>
    </row>
    <row r="138" spans="1:43" s="49" customFormat="1" ht="73.5" customHeight="1" x14ac:dyDescent="0.15">
      <c r="A138" s="290">
        <v>118</v>
      </c>
      <c r="B138" s="172" t="s">
        <v>301</v>
      </c>
      <c r="C138" s="171" t="s">
        <v>77</v>
      </c>
      <c r="D138" s="171" t="s">
        <v>107</v>
      </c>
      <c r="E138" s="297">
        <v>32000</v>
      </c>
      <c r="F138" s="298">
        <v>22011</v>
      </c>
      <c r="G138" s="299">
        <v>17590</v>
      </c>
      <c r="H138" s="59" t="s">
        <v>2183</v>
      </c>
      <c r="I138" s="60" t="s">
        <v>34</v>
      </c>
      <c r="J138" s="78" t="s">
        <v>1861</v>
      </c>
      <c r="K138" s="297">
        <v>30500</v>
      </c>
      <c r="L138" s="299">
        <v>30500</v>
      </c>
      <c r="M138" s="299">
        <v>0</v>
      </c>
      <c r="N138" s="299" t="s">
        <v>55</v>
      </c>
      <c r="O138" s="58" t="s">
        <v>1143</v>
      </c>
      <c r="P138" s="57" t="s">
        <v>2175</v>
      </c>
      <c r="Q138" s="418"/>
      <c r="R138" s="58" t="s">
        <v>68</v>
      </c>
      <c r="S138" s="62" t="s">
        <v>0</v>
      </c>
      <c r="T138" s="63" t="s">
        <v>295</v>
      </c>
      <c r="U138" s="52" t="s">
        <v>62</v>
      </c>
      <c r="V138" s="53"/>
      <c r="W138" s="273"/>
      <c r="X138" s="280">
        <v>114</v>
      </c>
      <c r="Y138" s="273"/>
      <c r="Z138" s="55"/>
      <c r="AA138" s="52"/>
      <c r="AB138" s="53"/>
      <c r="AC138" s="273"/>
      <c r="AD138" s="280"/>
      <c r="AE138" s="273"/>
      <c r="AF138" s="55"/>
      <c r="AG138" s="52"/>
      <c r="AH138" s="53"/>
      <c r="AI138" s="273"/>
      <c r="AJ138" s="54"/>
      <c r="AK138" s="273"/>
      <c r="AL138" s="55"/>
      <c r="AM138" s="56"/>
      <c r="AN138" s="65" t="s">
        <v>54</v>
      </c>
      <c r="AO138" s="66"/>
      <c r="AP138" s="66" t="s">
        <v>32</v>
      </c>
      <c r="AQ138" s="67"/>
    </row>
    <row r="139" spans="1:43" s="49" customFormat="1" ht="33.75" x14ac:dyDescent="0.15">
      <c r="A139" s="290">
        <v>119</v>
      </c>
      <c r="B139" s="172" t="s">
        <v>302</v>
      </c>
      <c r="C139" s="171" t="s">
        <v>71</v>
      </c>
      <c r="D139" s="171" t="s">
        <v>92</v>
      </c>
      <c r="E139" s="297">
        <v>3000</v>
      </c>
      <c r="F139" s="298">
        <v>1644</v>
      </c>
      <c r="G139" s="299">
        <v>1633</v>
      </c>
      <c r="H139" s="83" t="s">
        <v>2176</v>
      </c>
      <c r="I139" s="60" t="s">
        <v>35</v>
      </c>
      <c r="J139" s="61" t="s">
        <v>2177</v>
      </c>
      <c r="K139" s="297">
        <v>3000</v>
      </c>
      <c r="L139" s="297">
        <v>3000</v>
      </c>
      <c r="M139" s="299">
        <f>L139-K139</f>
        <v>0</v>
      </c>
      <c r="N139" s="299" t="s">
        <v>2166</v>
      </c>
      <c r="O139" s="58" t="s">
        <v>1143</v>
      </c>
      <c r="P139" s="57" t="s">
        <v>2178</v>
      </c>
      <c r="Q139" s="77"/>
      <c r="R139" s="58" t="s">
        <v>68</v>
      </c>
      <c r="S139" s="62" t="s">
        <v>0</v>
      </c>
      <c r="T139" s="63" t="s">
        <v>303</v>
      </c>
      <c r="U139" s="52" t="s">
        <v>62</v>
      </c>
      <c r="V139" s="53"/>
      <c r="W139" s="273"/>
      <c r="X139" s="280">
        <v>115</v>
      </c>
      <c r="Y139" s="273"/>
      <c r="Z139" s="55"/>
      <c r="AA139" s="52"/>
      <c r="AB139" s="53"/>
      <c r="AC139" s="273"/>
      <c r="AD139" s="280"/>
      <c r="AE139" s="273"/>
      <c r="AF139" s="55"/>
      <c r="AG139" s="52"/>
      <c r="AH139" s="53"/>
      <c r="AI139" s="273"/>
      <c r="AJ139" s="54"/>
      <c r="AK139" s="273"/>
      <c r="AL139" s="55"/>
      <c r="AM139" s="56"/>
      <c r="AN139" s="65" t="s">
        <v>24</v>
      </c>
      <c r="AO139" s="66"/>
      <c r="AP139" s="66" t="s">
        <v>32</v>
      </c>
      <c r="AQ139" s="67"/>
    </row>
    <row r="140" spans="1:43" s="49" customFormat="1" ht="33.75" x14ac:dyDescent="0.15">
      <c r="A140" s="290">
        <v>120</v>
      </c>
      <c r="B140" s="168" t="s">
        <v>304</v>
      </c>
      <c r="C140" s="171" t="s">
        <v>95</v>
      </c>
      <c r="D140" s="171" t="s">
        <v>107</v>
      </c>
      <c r="E140" s="297">
        <v>11400</v>
      </c>
      <c r="F140" s="298">
        <v>13978</v>
      </c>
      <c r="G140" s="299">
        <v>11457</v>
      </c>
      <c r="H140" s="59" t="s">
        <v>2183</v>
      </c>
      <c r="I140" s="60" t="s">
        <v>35</v>
      </c>
      <c r="J140" s="78" t="s">
        <v>2179</v>
      </c>
      <c r="K140" s="297">
        <v>11500</v>
      </c>
      <c r="L140" s="299">
        <v>14000</v>
      </c>
      <c r="M140" s="299">
        <v>2500</v>
      </c>
      <c r="N140" s="299" t="s">
        <v>2166</v>
      </c>
      <c r="O140" s="58" t="s">
        <v>20</v>
      </c>
      <c r="P140" s="57" t="s">
        <v>2180</v>
      </c>
      <c r="Q140" s="418"/>
      <c r="R140" s="58" t="s">
        <v>68</v>
      </c>
      <c r="S140" s="62" t="s">
        <v>0</v>
      </c>
      <c r="T140" s="63" t="s">
        <v>295</v>
      </c>
      <c r="U140" s="52" t="s">
        <v>62</v>
      </c>
      <c r="V140" s="53"/>
      <c r="W140" s="273"/>
      <c r="X140" s="280">
        <v>117</v>
      </c>
      <c r="Y140" s="273"/>
      <c r="Z140" s="55"/>
      <c r="AA140" s="52"/>
      <c r="AB140" s="53"/>
      <c r="AC140" s="273"/>
      <c r="AD140" s="280"/>
      <c r="AE140" s="273"/>
      <c r="AF140" s="55"/>
      <c r="AG140" s="52"/>
      <c r="AH140" s="53"/>
      <c r="AI140" s="273"/>
      <c r="AJ140" s="54"/>
      <c r="AK140" s="273"/>
      <c r="AL140" s="55"/>
      <c r="AM140" s="56"/>
      <c r="AN140" s="65" t="s">
        <v>54</v>
      </c>
      <c r="AO140" s="66"/>
      <c r="AP140" s="66" t="s">
        <v>32</v>
      </c>
      <c r="AQ140" s="67"/>
    </row>
    <row r="141" spans="1:43" s="49" customFormat="1" ht="33.75" x14ac:dyDescent="0.15">
      <c r="A141" s="290">
        <v>121</v>
      </c>
      <c r="B141" s="168" t="s">
        <v>305</v>
      </c>
      <c r="C141" s="171" t="s">
        <v>105</v>
      </c>
      <c r="D141" s="171" t="s">
        <v>99</v>
      </c>
      <c r="E141" s="297">
        <v>4100</v>
      </c>
      <c r="F141" s="298">
        <v>3616</v>
      </c>
      <c r="G141" s="299">
        <v>3407</v>
      </c>
      <c r="H141" s="59" t="s">
        <v>2183</v>
      </c>
      <c r="I141" s="60" t="s">
        <v>35</v>
      </c>
      <c r="J141" s="78" t="s">
        <v>2181</v>
      </c>
      <c r="K141" s="297">
        <v>4200</v>
      </c>
      <c r="L141" s="299">
        <v>4500</v>
      </c>
      <c r="M141" s="299">
        <v>300</v>
      </c>
      <c r="N141" s="299" t="s">
        <v>2121</v>
      </c>
      <c r="O141" s="58" t="s">
        <v>20</v>
      </c>
      <c r="P141" s="57" t="s">
        <v>2182</v>
      </c>
      <c r="Q141" s="418"/>
      <c r="R141" s="79" t="s">
        <v>68</v>
      </c>
      <c r="S141" s="65" t="s">
        <v>0</v>
      </c>
      <c r="T141" s="113" t="s">
        <v>295</v>
      </c>
      <c r="U141" s="52" t="s">
        <v>62</v>
      </c>
      <c r="V141" s="53"/>
      <c r="W141" s="273"/>
      <c r="X141" s="280">
        <v>118</v>
      </c>
      <c r="Y141" s="273"/>
      <c r="Z141" s="55"/>
      <c r="AA141" s="52"/>
      <c r="AB141" s="53"/>
      <c r="AC141" s="273"/>
      <c r="AD141" s="280"/>
      <c r="AE141" s="273"/>
      <c r="AF141" s="55"/>
      <c r="AG141" s="52"/>
      <c r="AH141" s="53"/>
      <c r="AI141" s="273"/>
      <c r="AJ141" s="54"/>
      <c r="AK141" s="273"/>
      <c r="AL141" s="55"/>
      <c r="AM141" s="56"/>
      <c r="AN141" s="65" t="s">
        <v>54</v>
      </c>
      <c r="AO141" s="66"/>
      <c r="AP141" s="66" t="s">
        <v>32</v>
      </c>
      <c r="AQ141" s="67"/>
    </row>
    <row r="142" spans="1:43" ht="20.25" customHeight="1" x14ac:dyDescent="0.15">
      <c r="A142" s="292"/>
      <c r="B142" s="309" t="s">
        <v>306</v>
      </c>
      <c r="C142" s="310"/>
      <c r="D142" s="310"/>
      <c r="E142" s="311"/>
      <c r="F142" s="312"/>
      <c r="G142" s="313"/>
      <c r="H142" s="101"/>
      <c r="I142" s="102"/>
      <c r="J142" s="374"/>
      <c r="K142" s="387"/>
      <c r="L142" s="387"/>
      <c r="M142" s="387"/>
      <c r="N142" s="387"/>
      <c r="O142" s="103"/>
      <c r="P142" s="103"/>
      <c r="Q142" s="374"/>
      <c r="R142" s="102"/>
      <c r="S142" s="102"/>
      <c r="T142" s="374"/>
      <c r="U142" s="103"/>
      <c r="V142" s="103"/>
      <c r="W142" s="103"/>
      <c r="X142" s="102"/>
      <c r="Y142" s="103"/>
      <c r="Z142" s="103"/>
      <c r="AA142" s="103"/>
      <c r="AB142" s="103"/>
      <c r="AC142" s="103"/>
      <c r="AD142" s="102"/>
      <c r="AE142" s="103"/>
      <c r="AF142" s="103"/>
      <c r="AG142" s="103"/>
      <c r="AH142" s="103"/>
      <c r="AI142" s="103"/>
      <c r="AJ142" s="103"/>
      <c r="AK142" s="103"/>
      <c r="AL142" s="103"/>
      <c r="AM142" s="103"/>
      <c r="AN142" s="103"/>
      <c r="AO142" s="103"/>
      <c r="AP142" s="103"/>
      <c r="AQ142" s="103"/>
    </row>
    <row r="143" spans="1:43" ht="76.5" customHeight="1" x14ac:dyDescent="0.15">
      <c r="A143" s="290">
        <v>122</v>
      </c>
      <c r="B143" s="172" t="s">
        <v>307</v>
      </c>
      <c r="C143" s="171" t="s">
        <v>308</v>
      </c>
      <c r="D143" s="171" t="s">
        <v>67</v>
      </c>
      <c r="E143" s="297">
        <v>13438</v>
      </c>
      <c r="F143" s="298">
        <v>10296.494000000001</v>
      </c>
      <c r="G143" s="298">
        <v>10197.066999999999</v>
      </c>
      <c r="H143" s="83" t="s">
        <v>1296</v>
      </c>
      <c r="I143" s="60" t="s">
        <v>35</v>
      </c>
      <c r="J143" s="61" t="s">
        <v>1384</v>
      </c>
      <c r="K143" s="297">
        <v>13438</v>
      </c>
      <c r="L143" s="298">
        <v>16127</v>
      </c>
      <c r="M143" s="352">
        <f>L143-K143</f>
        <v>2689</v>
      </c>
      <c r="N143" s="299" t="s">
        <v>2183</v>
      </c>
      <c r="O143" s="58" t="s">
        <v>981</v>
      </c>
      <c r="P143" s="57" t="s">
        <v>1385</v>
      </c>
      <c r="Q143" s="77" t="s">
        <v>1386</v>
      </c>
      <c r="R143" s="58" t="s">
        <v>309</v>
      </c>
      <c r="S143" s="62" t="s">
        <v>0</v>
      </c>
      <c r="T143" s="63" t="s">
        <v>310</v>
      </c>
      <c r="U143" s="52" t="s">
        <v>62</v>
      </c>
      <c r="V143" s="53"/>
      <c r="W143" s="198"/>
      <c r="X143" s="280">
        <v>120</v>
      </c>
      <c r="Y143" s="198"/>
      <c r="Z143" s="55"/>
      <c r="AA143" s="52"/>
      <c r="AB143" s="53"/>
      <c r="AC143" s="198"/>
      <c r="AD143" s="280"/>
      <c r="AE143" s="198"/>
      <c r="AF143" s="55"/>
      <c r="AG143" s="52"/>
      <c r="AH143" s="53"/>
      <c r="AI143" s="198"/>
      <c r="AJ143" s="54"/>
      <c r="AK143" s="198"/>
      <c r="AL143" s="55"/>
      <c r="AM143" s="56"/>
      <c r="AN143" s="65" t="s">
        <v>78</v>
      </c>
      <c r="AO143" s="66"/>
      <c r="AP143" s="66"/>
      <c r="AQ143" s="67"/>
    </row>
    <row r="144" spans="1:43" s="49" customFormat="1" x14ac:dyDescent="0.15">
      <c r="A144" s="290"/>
      <c r="B144" s="172" t="s">
        <v>977</v>
      </c>
      <c r="C144" s="171"/>
      <c r="D144" s="171"/>
      <c r="E144" s="297"/>
      <c r="F144" s="298"/>
      <c r="G144" s="299"/>
      <c r="H144" s="73"/>
      <c r="I144" s="74"/>
      <c r="J144" s="366"/>
      <c r="K144" s="297"/>
      <c r="L144" s="299"/>
      <c r="M144" s="299"/>
      <c r="N144" s="299"/>
      <c r="O144" s="58"/>
      <c r="P144" s="57"/>
      <c r="Q144" s="77"/>
      <c r="R144" s="275" t="s">
        <v>123</v>
      </c>
      <c r="S144" s="62"/>
      <c r="T144" s="63"/>
      <c r="U144" s="52"/>
      <c r="V144" s="53"/>
      <c r="W144" s="257"/>
      <c r="X144" s="280"/>
      <c r="Y144" s="257"/>
      <c r="Z144" s="55"/>
      <c r="AA144" s="52"/>
      <c r="AB144" s="53"/>
      <c r="AC144" s="257"/>
      <c r="AD144" s="280"/>
      <c r="AE144" s="257"/>
      <c r="AF144" s="55"/>
      <c r="AG144" s="52"/>
      <c r="AH144" s="53"/>
      <c r="AI144" s="257"/>
      <c r="AJ144" s="54"/>
      <c r="AK144" s="257"/>
      <c r="AL144" s="55"/>
      <c r="AM144" s="56"/>
      <c r="AN144" s="65"/>
      <c r="AO144" s="66"/>
      <c r="AP144" s="66"/>
      <c r="AQ144" s="67"/>
    </row>
    <row r="145" spans="1:43" ht="33.75" x14ac:dyDescent="0.15">
      <c r="A145" s="290">
        <v>123</v>
      </c>
      <c r="B145" s="172" t="s">
        <v>311</v>
      </c>
      <c r="C145" s="171" t="s">
        <v>312</v>
      </c>
      <c r="D145" s="171" t="s">
        <v>67</v>
      </c>
      <c r="E145" s="297">
        <v>9455</v>
      </c>
      <c r="F145" s="298">
        <v>8288.4706760000008</v>
      </c>
      <c r="G145" s="299">
        <v>8288.470507</v>
      </c>
      <c r="H145" s="83" t="s">
        <v>1773</v>
      </c>
      <c r="I145" s="74" t="s">
        <v>35</v>
      </c>
      <c r="J145" s="75" t="s">
        <v>1774</v>
      </c>
      <c r="K145" s="297">
        <v>8154</v>
      </c>
      <c r="L145" s="299">
        <v>7542</v>
      </c>
      <c r="M145" s="299">
        <f t="shared" ref="M145:M153" si="7">L145-K145</f>
        <v>-612</v>
      </c>
      <c r="N145" s="299" t="s">
        <v>2183</v>
      </c>
      <c r="O145" s="58" t="s">
        <v>981</v>
      </c>
      <c r="P145" s="57" t="s">
        <v>1775</v>
      </c>
      <c r="Q145" s="77" t="s">
        <v>1776</v>
      </c>
      <c r="R145" s="275" t="s">
        <v>123</v>
      </c>
      <c r="S145" s="62" t="s">
        <v>0</v>
      </c>
      <c r="T145" s="63" t="s">
        <v>313</v>
      </c>
      <c r="U145" s="52" t="s">
        <v>62</v>
      </c>
      <c r="V145" s="53"/>
      <c r="W145" s="198"/>
      <c r="X145" s="280">
        <v>121</v>
      </c>
      <c r="Y145" s="198"/>
      <c r="Z145" s="55"/>
      <c r="AA145" s="52"/>
      <c r="AB145" s="53"/>
      <c r="AC145" s="198"/>
      <c r="AD145" s="280"/>
      <c r="AE145" s="198"/>
      <c r="AF145" s="55"/>
      <c r="AG145" s="52"/>
      <c r="AH145" s="53"/>
      <c r="AI145" s="198"/>
      <c r="AJ145" s="54"/>
      <c r="AK145" s="198"/>
      <c r="AL145" s="55"/>
      <c r="AM145" s="56"/>
      <c r="AN145" s="65" t="s">
        <v>53</v>
      </c>
      <c r="AO145" s="66"/>
      <c r="AP145" s="66" t="s">
        <v>32</v>
      </c>
      <c r="AQ145" s="67"/>
    </row>
    <row r="146" spans="1:43" ht="112.5" x14ac:dyDescent="0.15">
      <c r="A146" s="290">
        <v>124</v>
      </c>
      <c r="B146" s="172" t="s">
        <v>314</v>
      </c>
      <c r="C146" s="171" t="s">
        <v>315</v>
      </c>
      <c r="D146" s="171" t="s">
        <v>67</v>
      </c>
      <c r="E146" s="297">
        <v>152252.614</v>
      </c>
      <c r="F146" s="298">
        <v>135756.967829</v>
      </c>
      <c r="G146" s="299">
        <v>135523.91407100001</v>
      </c>
      <c r="H146" s="83" t="s">
        <v>1773</v>
      </c>
      <c r="I146" s="74" t="s">
        <v>35</v>
      </c>
      <c r="J146" s="75" t="s">
        <v>1777</v>
      </c>
      <c r="K146" s="297">
        <v>163299.22099999999</v>
      </c>
      <c r="L146" s="299">
        <v>163643.53400000001</v>
      </c>
      <c r="M146" s="299">
        <f t="shared" si="7"/>
        <v>344.31300000002375</v>
      </c>
      <c r="N146" s="299" t="s">
        <v>2183</v>
      </c>
      <c r="O146" s="58" t="s">
        <v>981</v>
      </c>
      <c r="P146" s="57" t="s">
        <v>1778</v>
      </c>
      <c r="Q146" s="77"/>
      <c r="R146" s="275" t="s">
        <v>123</v>
      </c>
      <c r="S146" s="62" t="s">
        <v>0</v>
      </c>
      <c r="T146" s="63" t="s">
        <v>316</v>
      </c>
      <c r="U146" s="52" t="s">
        <v>1779</v>
      </c>
      <c r="V146" s="53"/>
      <c r="W146" s="198"/>
      <c r="X146" s="280">
        <v>122</v>
      </c>
      <c r="Y146" s="198"/>
      <c r="Z146" s="55"/>
      <c r="AA146" s="52"/>
      <c r="AB146" s="53"/>
      <c r="AC146" s="198"/>
      <c r="AD146" s="280"/>
      <c r="AE146" s="198"/>
      <c r="AF146" s="55"/>
      <c r="AG146" s="52"/>
      <c r="AH146" s="53"/>
      <c r="AI146" s="198"/>
      <c r="AJ146" s="54"/>
      <c r="AK146" s="198"/>
      <c r="AL146" s="55"/>
      <c r="AM146" s="56"/>
      <c r="AN146" s="65" t="s">
        <v>78</v>
      </c>
      <c r="AO146" s="66" t="s">
        <v>32</v>
      </c>
      <c r="AP146" s="66" t="s">
        <v>32</v>
      </c>
      <c r="AQ146" s="67"/>
    </row>
    <row r="147" spans="1:43" ht="33.75" x14ac:dyDescent="0.15">
      <c r="A147" s="290">
        <v>125</v>
      </c>
      <c r="B147" s="172" t="s">
        <v>317</v>
      </c>
      <c r="C147" s="171" t="s">
        <v>197</v>
      </c>
      <c r="D147" s="171" t="s">
        <v>67</v>
      </c>
      <c r="E147" s="297">
        <v>157422.976</v>
      </c>
      <c r="F147" s="298">
        <v>161272.60107599999</v>
      </c>
      <c r="G147" s="299">
        <v>160915.75861200001</v>
      </c>
      <c r="H147" s="83" t="s">
        <v>1780</v>
      </c>
      <c r="I147" s="74" t="s">
        <v>35</v>
      </c>
      <c r="J147" s="75" t="s">
        <v>1781</v>
      </c>
      <c r="K147" s="297">
        <v>151578.90700000001</v>
      </c>
      <c r="L147" s="299">
        <v>154153.86499999999</v>
      </c>
      <c r="M147" s="299">
        <f t="shared" si="7"/>
        <v>2574.9579999999842</v>
      </c>
      <c r="N147" s="299" t="s">
        <v>2183</v>
      </c>
      <c r="O147" s="58" t="s">
        <v>981</v>
      </c>
      <c r="P147" s="57" t="s">
        <v>1782</v>
      </c>
      <c r="Q147" s="77"/>
      <c r="R147" s="275" t="s">
        <v>123</v>
      </c>
      <c r="S147" s="62" t="s">
        <v>0</v>
      </c>
      <c r="T147" s="63" t="s">
        <v>1783</v>
      </c>
      <c r="U147" s="52" t="s">
        <v>1779</v>
      </c>
      <c r="V147" s="53"/>
      <c r="W147" s="198"/>
      <c r="X147" s="280">
        <v>123</v>
      </c>
      <c r="Y147" s="198"/>
      <c r="Z147" s="55"/>
      <c r="AA147" s="52"/>
      <c r="AB147" s="53"/>
      <c r="AC147" s="198"/>
      <c r="AD147" s="280"/>
      <c r="AE147" s="198"/>
      <c r="AF147" s="55"/>
      <c r="AG147" s="52"/>
      <c r="AH147" s="53"/>
      <c r="AI147" s="198"/>
      <c r="AJ147" s="54"/>
      <c r="AK147" s="198"/>
      <c r="AL147" s="55"/>
      <c r="AM147" s="56"/>
      <c r="AN147" s="65" t="s">
        <v>25</v>
      </c>
      <c r="AO147" s="66"/>
      <c r="AP147" s="66"/>
      <c r="AQ147" s="67"/>
    </row>
    <row r="148" spans="1:43" ht="78.75" x14ac:dyDescent="0.15">
      <c r="A148" s="290">
        <v>126</v>
      </c>
      <c r="B148" s="172" t="s">
        <v>318</v>
      </c>
      <c r="C148" s="171" t="s">
        <v>197</v>
      </c>
      <c r="D148" s="171" t="s">
        <v>67</v>
      </c>
      <c r="E148" s="297">
        <v>94580.135999999999</v>
      </c>
      <c r="F148" s="298">
        <v>83703.510819999996</v>
      </c>
      <c r="G148" s="299">
        <v>83239.013294000004</v>
      </c>
      <c r="H148" s="83" t="s">
        <v>55</v>
      </c>
      <c r="I148" s="74" t="s">
        <v>35</v>
      </c>
      <c r="J148" s="75" t="s">
        <v>1784</v>
      </c>
      <c r="K148" s="297">
        <v>80048.077000000005</v>
      </c>
      <c r="L148" s="299">
        <v>97342.462</v>
      </c>
      <c r="M148" s="299">
        <f t="shared" si="7"/>
        <v>17294.384999999995</v>
      </c>
      <c r="N148" s="299" t="s">
        <v>2183</v>
      </c>
      <c r="O148" s="58" t="s">
        <v>981</v>
      </c>
      <c r="P148" s="57" t="s">
        <v>1785</v>
      </c>
      <c r="Q148" s="77" t="s">
        <v>1786</v>
      </c>
      <c r="R148" s="275" t="s">
        <v>123</v>
      </c>
      <c r="S148" s="62" t="s">
        <v>0</v>
      </c>
      <c r="T148" s="63" t="s">
        <v>319</v>
      </c>
      <c r="U148" s="52" t="s">
        <v>63</v>
      </c>
      <c r="V148" s="53"/>
      <c r="W148" s="198"/>
      <c r="X148" s="280">
        <v>124</v>
      </c>
      <c r="Y148" s="198"/>
      <c r="Z148" s="55"/>
      <c r="AA148" s="52"/>
      <c r="AB148" s="53"/>
      <c r="AC148" s="198"/>
      <c r="AD148" s="280"/>
      <c r="AE148" s="198"/>
      <c r="AF148" s="55"/>
      <c r="AG148" s="52"/>
      <c r="AH148" s="53"/>
      <c r="AI148" s="198"/>
      <c r="AJ148" s="54"/>
      <c r="AK148" s="198"/>
      <c r="AL148" s="55"/>
      <c r="AM148" s="56"/>
      <c r="AN148" s="65" t="s">
        <v>279</v>
      </c>
      <c r="AO148" s="66" t="s">
        <v>32</v>
      </c>
      <c r="AP148" s="66" t="s">
        <v>32</v>
      </c>
      <c r="AQ148" s="67"/>
    </row>
    <row r="149" spans="1:43" ht="27" x14ac:dyDescent="0.15">
      <c r="A149" s="290">
        <v>127</v>
      </c>
      <c r="B149" s="172" t="s">
        <v>320</v>
      </c>
      <c r="C149" s="171" t="s">
        <v>88</v>
      </c>
      <c r="D149" s="171" t="s">
        <v>67</v>
      </c>
      <c r="E149" s="297">
        <v>701.59100000000001</v>
      </c>
      <c r="F149" s="298">
        <v>766.16751099999999</v>
      </c>
      <c r="G149" s="299">
        <v>766.00055299999997</v>
      </c>
      <c r="H149" s="83" t="s">
        <v>55</v>
      </c>
      <c r="I149" s="74" t="s">
        <v>35</v>
      </c>
      <c r="J149" s="75" t="s">
        <v>1787</v>
      </c>
      <c r="K149" s="297">
        <v>702.58199999999999</v>
      </c>
      <c r="L149" s="299">
        <v>701.64800000000002</v>
      </c>
      <c r="M149" s="299">
        <f t="shared" si="7"/>
        <v>-0.93399999999996908</v>
      </c>
      <c r="N149" s="299" t="s">
        <v>2183</v>
      </c>
      <c r="O149" s="58" t="s">
        <v>981</v>
      </c>
      <c r="P149" s="57" t="s">
        <v>1788</v>
      </c>
      <c r="Q149" s="77"/>
      <c r="R149" s="275" t="s">
        <v>123</v>
      </c>
      <c r="S149" s="62" t="s">
        <v>0</v>
      </c>
      <c r="T149" s="63" t="s">
        <v>321</v>
      </c>
      <c r="U149" s="52" t="s">
        <v>63</v>
      </c>
      <c r="V149" s="53"/>
      <c r="W149" s="198"/>
      <c r="X149" s="280">
        <v>125</v>
      </c>
      <c r="Y149" s="198"/>
      <c r="Z149" s="55"/>
      <c r="AA149" s="52"/>
      <c r="AB149" s="53"/>
      <c r="AC149" s="198"/>
      <c r="AD149" s="280"/>
      <c r="AE149" s="198"/>
      <c r="AF149" s="55"/>
      <c r="AG149" s="52"/>
      <c r="AH149" s="53"/>
      <c r="AI149" s="198"/>
      <c r="AJ149" s="54"/>
      <c r="AK149" s="198"/>
      <c r="AL149" s="55"/>
      <c r="AM149" s="56"/>
      <c r="AN149" s="65" t="s">
        <v>25</v>
      </c>
      <c r="AO149" s="66"/>
      <c r="AP149" s="66"/>
      <c r="AQ149" s="67"/>
    </row>
    <row r="150" spans="1:43" ht="56.25" x14ac:dyDescent="0.15">
      <c r="A150" s="290">
        <v>128</v>
      </c>
      <c r="B150" s="172" t="s">
        <v>322</v>
      </c>
      <c r="C150" s="171" t="s">
        <v>149</v>
      </c>
      <c r="D150" s="171" t="s">
        <v>67</v>
      </c>
      <c r="E150" s="297">
        <v>7446.8090000000002</v>
      </c>
      <c r="F150" s="298">
        <v>7667.7233349999997</v>
      </c>
      <c r="G150" s="299">
        <v>7589.1160460000001</v>
      </c>
      <c r="H150" s="83" t="s">
        <v>1789</v>
      </c>
      <c r="I150" s="74" t="s">
        <v>35</v>
      </c>
      <c r="J150" s="75" t="s">
        <v>1790</v>
      </c>
      <c r="K150" s="297">
        <v>6654.23</v>
      </c>
      <c r="L150" s="299">
        <v>7644.5159999999996</v>
      </c>
      <c r="M150" s="299">
        <f t="shared" si="7"/>
        <v>990.28600000000006</v>
      </c>
      <c r="N150" s="299" t="s">
        <v>2183</v>
      </c>
      <c r="O150" s="58" t="s">
        <v>981</v>
      </c>
      <c r="P150" s="57" t="s">
        <v>1791</v>
      </c>
      <c r="Q150" s="77" t="s">
        <v>1792</v>
      </c>
      <c r="R150" s="275" t="s">
        <v>123</v>
      </c>
      <c r="S150" s="62" t="s">
        <v>0</v>
      </c>
      <c r="T150" s="63" t="s">
        <v>319</v>
      </c>
      <c r="U150" s="52" t="s">
        <v>63</v>
      </c>
      <c r="V150" s="53"/>
      <c r="W150" s="198"/>
      <c r="X150" s="280">
        <v>126</v>
      </c>
      <c r="Y150" s="198"/>
      <c r="Z150" s="55"/>
      <c r="AA150" s="52"/>
      <c r="AB150" s="53"/>
      <c r="AC150" s="198"/>
      <c r="AD150" s="280"/>
      <c r="AE150" s="198"/>
      <c r="AF150" s="55"/>
      <c r="AG150" s="52"/>
      <c r="AH150" s="53"/>
      <c r="AI150" s="198"/>
      <c r="AJ150" s="54"/>
      <c r="AK150" s="198"/>
      <c r="AL150" s="55"/>
      <c r="AM150" s="56"/>
      <c r="AN150" s="65" t="s">
        <v>25</v>
      </c>
      <c r="AO150" s="66" t="s">
        <v>32</v>
      </c>
      <c r="AP150" s="66" t="s">
        <v>32</v>
      </c>
      <c r="AQ150" s="67"/>
    </row>
    <row r="151" spans="1:43" ht="33.75" x14ac:dyDescent="0.15">
      <c r="A151" s="290">
        <v>129</v>
      </c>
      <c r="B151" s="172" t="s">
        <v>323</v>
      </c>
      <c r="C151" s="171" t="s">
        <v>324</v>
      </c>
      <c r="D151" s="171" t="s">
        <v>67</v>
      </c>
      <c r="E151" s="297">
        <v>16</v>
      </c>
      <c r="F151" s="298">
        <v>16</v>
      </c>
      <c r="G151" s="299">
        <v>15.93</v>
      </c>
      <c r="H151" s="83" t="s">
        <v>1674</v>
      </c>
      <c r="I151" s="74" t="s">
        <v>35</v>
      </c>
      <c r="J151" s="75" t="s">
        <v>1793</v>
      </c>
      <c r="K151" s="297">
        <v>16</v>
      </c>
      <c r="L151" s="299">
        <v>16</v>
      </c>
      <c r="M151" s="299">
        <f t="shared" si="7"/>
        <v>0</v>
      </c>
      <c r="N151" s="299" t="s">
        <v>2183</v>
      </c>
      <c r="O151" s="58" t="s">
        <v>981</v>
      </c>
      <c r="P151" s="57" t="s">
        <v>1794</v>
      </c>
      <c r="Q151" s="77"/>
      <c r="R151" s="275" t="s">
        <v>123</v>
      </c>
      <c r="S151" s="62" t="s">
        <v>0</v>
      </c>
      <c r="T151" s="63" t="s">
        <v>325</v>
      </c>
      <c r="U151" s="52" t="s">
        <v>1795</v>
      </c>
      <c r="V151" s="53"/>
      <c r="W151" s="198"/>
      <c r="X151" s="280">
        <v>127</v>
      </c>
      <c r="Y151" s="198"/>
      <c r="Z151" s="55"/>
      <c r="AA151" s="52"/>
      <c r="AB151" s="53"/>
      <c r="AC151" s="198"/>
      <c r="AD151" s="280"/>
      <c r="AE151" s="198"/>
      <c r="AF151" s="55"/>
      <c r="AG151" s="52"/>
      <c r="AH151" s="53"/>
      <c r="AI151" s="198"/>
      <c r="AJ151" s="54"/>
      <c r="AK151" s="198"/>
      <c r="AL151" s="55"/>
      <c r="AM151" s="56"/>
      <c r="AN151" s="65" t="s">
        <v>78</v>
      </c>
      <c r="AO151" s="66" t="s">
        <v>32</v>
      </c>
      <c r="AP151" s="66"/>
      <c r="AQ151" s="67"/>
    </row>
    <row r="152" spans="1:43" ht="33.75" x14ac:dyDescent="0.15">
      <c r="A152" s="483">
        <v>130</v>
      </c>
      <c r="B152" s="484" t="s">
        <v>326</v>
      </c>
      <c r="C152" s="171" t="s">
        <v>126</v>
      </c>
      <c r="D152" s="171" t="s">
        <v>95</v>
      </c>
      <c r="E152" s="297">
        <v>0</v>
      </c>
      <c r="F152" s="298">
        <v>0</v>
      </c>
      <c r="G152" s="299">
        <v>0</v>
      </c>
      <c r="H152" s="510" t="s">
        <v>55</v>
      </c>
      <c r="I152" s="502" t="s">
        <v>45</v>
      </c>
      <c r="J152" s="502" t="s">
        <v>1796</v>
      </c>
      <c r="K152" s="297">
        <v>0</v>
      </c>
      <c r="L152" s="299">
        <v>0</v>
      </c>
      <c r="M152" s="299">
        <f t="shared" si="7"/>
        <v>0</v>
      </c>
      <c r="N152" s="299" t="s">
        <v>2183</v>
      </c>
      <c r="O152" s="531" t="s">
        <v>44</v>
      </c>
      <c r="P152" s="531" t="s">
        <v>1797</v>
      </c>
      <c r="Q152" s="77"/>
      <c r="R152" s="546" t="s">
        <v>123</v>
      </c>
      <c r="S152" s="62" t="s">
        <v>327</v>
      </c>
      <c r="T152" s="63" t="s">
        <v>328</v>
      </c>
      <c r="U152" s="508" t="s">
        <v>1795</v>
      </c>
      <c r="V152" s="489"/>
      <c r="W152" s="489"/>
      <c r="X152" s="491">
        <v>128</v>
      </c>
      <c r="Y152" s="489"/>
      <c r="Z152" s="493"/>
      <c r="AA152" s="52"/>
      <c r="AB152" s="53"/>
      <c r="AC152" s="198"/>
      <c r="AD152" s="280"/>
      <c r="AE152" s="198"/>
      <c r="AF152" s="55"/>
      <c r="AG152" s="52"/>
      <c r="AH152" s="53"/>
      <c r="AI152" s="198"/>
      <c r="AJ152" s="54"/>
      <c r="AK152" s="198"/>
      <c r="AL152" s="55"/>
      <c r="AM152" s="56"/>
      <c r="AN152" s="487" t="s">
        <v>53</v>
      </c>
      <c r="AO152" s="66"/>
      <c r="AP152" s="66"/>
      <c r="AQ152" s="67"/>
    </row>
    <row r="153" spans="1:43" ht="27" customHeight="1" x14ac:dyDescent="0.15">
      <c r="A153" s="483"/>
      <c r="B153" s="485"/>
      <c r="C153" s="171" t="s">
        <v>126</v>
      </c>
      <c r="D153" s="171" t="s">
        <v>95</v>
      </c>
      <c r="E153" s="297">
        <v>0</v>
      </c>
      <c r="F153" s="298">
        <v>1865.7446</v>
      </c>
      <c r="G153" s="299">
        <v>1841.0234</v>
      </c>
      <c r="H153" s="511"/>
      <c r="I153" s="503"/>
      <c r="J153" s="505"/>
      <c r="K153" s="297">
        <v>0</v>
      </c>
      <c r="L153" s="299">
        <v>0</v>
      </c>
      <c r="M153" s="299">
        <f t="shared" si="7"/>
        <v>0</v>
      </c>
      <c r="N153" s="299" t="s">
        <v>2183</v>
      </c>
      <c r="O153" s="532"/>
      <c r="P153" s="532"/>
      <c r="Q153" s="77"/>
      <c r="R153" s="546"/>
      <c r="S153" s="62" t="s">
        <v>327</v>
      </c>
      <c r="T153" s="63" t="s">
        <v>124</v>
      </c>
      <c r="U153" s="509"/>
      <c r="V153" s="490"/>
      <c r="W153" s="490"/>
      <c r="X153" s="492"/>
      <c r="Y153" s="490"/>
      <c r="Z153" s="494"/>
      <c r="AA153" s="52"/>
      <c r="AB153" s="53"/>
      <c r="AC153" s="198"/>
      <c r="AD153" s="280"/>
      <c r="AE153" s="198"/>
      <c r="AF153" s="55"/>
      <c r="AG153" s="52"/>
      <c r="AH153" s="53"/>
      <c r="AI153" s="198"/>
      <c r="AJ153" s="54"/>
      <c r="AK153" s="198"/>
      <c r="AL153" s="55"/>
      <c r="AM153" s="56"/>
      <c r="AN153" s="488"/>
      <c r="AO153" s="66"/>
      <c r="AP153" s="66"/>
      <c r="AQ153" s="67"/>
    </row>
    <row r="154" spans="1:43" s="49" customFormat="1" x14ac:dyDescent="0.15">
      <c r="A154" s="290"/>
      <c r="B154" s="172" t="s">
        <v>976</v>
      </c>
      <c r="C154" s="171"/>
      <c r="D154" s="171"/>
      <c r="E154" s="297"/>
      <c r="F154" s="298"/>
      <c r="G154" s="299"/>
      <c r="H154" s="73"/>
      <c r="I154" s="74"/>
      <c r="J154" s="366"/>
      <c r="K154" s="297"/>
      <c r="L154" s="299"/>
      <c r="M154" s="299"/>
      <c r="N154" s="299"/>
      <c r="O154" s="58"/>
      <c r="P154" s="57"/>
      <c r="Q154" s="77"/>
      <c r="R154" s="275" t="s">
        <v>123</v>
      </c>
      <c r="S154" s="62"/>
      <c r="T154" s="63"/>
      <c r="U154" s="52"/>
      <c r="V154" s="53"/>
      <c r="W154" s="257"/>
      <c r="X154" s="280"/>
      <c r="Y154" s="257"/>
      <c r="Z154" s="55"/>
      <c r="AA154" s="52"/>
      <c r="AB154" s="53"/>
      <c r="AC154" s="257"/>
      <c r="AD154" s="280"/>
      <c r="AE154" s="257"/>
      <c r="AF154" s="55"/>
      <c r="AG154" s="52"/>
      <c r="AH154" s="53"/>
      <c r="AI154" s="257"/>
      <c r="AJ154" s="54"/>
      <c r="AK154" s="257"/>
      <c r="AL154" s="55"/>
      <c r="AM154" s="56"/>
      <c r="AN154" s="65"/>
      <c r="AO154" s="66"/>
      <c r="AP154" s="66"/>
      <c r="AQ154" s="67"/>
    </row>
    <row r="155" spans="1:43" ht="33.75" x14ac:dyDescent="0.15">
      <c r="A155" s="290">
        <v>131</v>
      </c>
      <c r="B155" s="314" t="s">
        <v>329</v>
      </c>
      <c r="C155" s="171" t="s">
        <v>330</v>
      </c>
      <c r="D155" s="171" t="s">
        <v>67</v>
      </c>
      <c r="E155" s="297">
        <v>12.983000000000001</v>
      </c>
      <c r="F155" s="298">
        <v>12.983000000000001</v>
      </c>
      <c r="G155" s="299">
        <v>11.738</v>
      </c>
      <c r="H155" s="83" t="s">
        <v>1296</v>
      </c>
      <c r="I155" s="74" t="s">
        <v>1798</v>
      </c>
      <c r="J155" s="75" t="s">
        <v>1799</v>
      </c>
      <c r="K155" s="297">
        <v>12.659000000000001</v>
      </c>
      <c r="L155" s="299">
        <v>12.659000000000001</v>
      </c>
      <c r="M155" s="299">
        <f t="shared" ref="M155:M167" si="8">L155-K155</f>
        <v>0</v>
      </c>
      <c r="N155" s="299" t="s">
        <v>2183</v>
      </c>
      <c r="O155" s="58" t="s">
        <v>20</v>
      </c>
      <c r="P155" s="57" t="s">
        <v>1800</v>
      </c>
      <c r="Q155" s="77"/>
      <c r="R155" s="88" t="s">
        <v>123</v>
      </c>
      <c r="S155" s="62" t="s">
        <v>0</v>
      </c>
      <c r="T155" s="63" t="s">
        <v>331</v>
      </c>
      <c r="U155" s="52" t="s">
        <v>62</v>
      </c>
      <c r="V155" s="53"/>
      <c r="W155" s="198"/>
      <c r="X155" s="280">
        <v>129</v>
      </c>
      <c r="Y155" s="198"/>
      <c r="Z155" s="55"/>
      <c r="AA155" s="52"/>
      <c r="AB155" s="53"/>
      <c r="AC155" s="198"/>
      <c r="AD155" s="280"/>
      <c r="AE155" s="198"/>
      <c r="AF155" s="55"/>
      <c r="AG155" s="52"/>
      <c r="AH155" s="53"/>
      <c r="AI155" s="198"/>
      <c r="AJ155" s="54"/>
      <c r="AK155" s="198"/>
      <c r="AL155" s="55"/>
      <c r="AM155" s="56"/>
      <c r="AN155" s="65" t="s">
        <v>54</v>
      </c>
      <c r="AO155" s="66" t="s">
        <v>32</v>
      </c>
      <c r="AP155" s="66"/>
      <c r="AQ155" s="67"/>
    </row>
    <row r="156" spans="1:43" ht="33.75" x14ac:dyDescent="0.15">
      <c r="A156" s="290">
        <v>132</v>
      </c>
      <c r="B156" s="314" t="s">
        <v>332</v>
      </c>
      <c r="C156" s="171" t="s">
        <v>333</v>
      </c>
      <c r="D156" s="171" t="s">
        <v>67</v>
      </c>
      <c r="E156" s="297">
        <v>18.809999999999999</v>
      </c>
      <c r="F156" s="298">
        <v>18.809999999999999</v>
      </c>
      <c r="G156" s="299">
        <v>18.738</v>
      </c>
      <c r="H156" s="83" t="s">
        <v>55</v>
      </c>
      <c r="I156" s="74" t="s">
        <v>1447</v>
      </c>
      <c r="J156" s="75" t="s">
        <v>1801</v>
      </c>
      <c r="K156" s="297">
        <v>18.625</v>
      </c>
      <c r="L156" s="299">
        <v>18.625</v>
      </c>
      <c r="M156" s="299">
        <f t="shared" si="8"/>
        <v>0</v>
      </c>
      <c r="N156" s="299" t="s">
        <v>2183</v>
      </c>
      <c r="O156" s="58" t="s">
        <v>20</v>
      </c>
      <c r="P156" s="57" t="s">
        <v>1802</v>
      </c>
      <c r="Q156" s="77"/>
      <c r="R156" s="88" t="s">
        <v>123</v>
      </c>
      <c r="S156" s="62" t="s">
        <v>0</v>
      </c>
      <c r="T156" s="63" t="s">
        <v>331</v>
      </c>
      <c r="U156" s="52" t="s">
        <v>62</v>
      </c>
      <c r="V156" s="53"/>
      <c r="W156" s="198"/>
      <c r="X156" s="280">
        <v>130</v>
      </c>
      <c r="Y156" s="198"/>
      <c r="Z156" s="55"/>
      <c r="AA156" s="52"/>
      <c r="AB156" s="53"/>
      <c r="AC156" s="198"/>
      <c r="AD156" s="280"/>
      <c r="AE156" s="198"/>
      <c r="AF156" s="55"/>
      <c r="AG156" s="52"/>
      <c r="AH156" s="53"/>
      <c r="AI156" s="198"/>
      <c r="AJ156" s="54"/>
      <c r="AK156" s="198"/>
      <c r="AL156" s="55"/>
      <c r="AM156" s="56"/>
      <c r="AN156" s="65" t="s">
        <v>54</v>
      </c>
      <c r="AO156" s="66" t="s">
        <v>32</v>
      </c>
      <c r="AP156" s="66"/>
      <c r="AQ156" s="67"/>
    </row>
    <row r="157" spans="1:43" ht="56.25" x14ac:dyDescent="0.15">
      <c r="A157" s="290">
        <v>133</v>
      </c>
      <c r="B157" s="314" t="s">
        <v>334</v>
      </c>
      <c r="C157" s="171" t="s">
        <v>335</v>
      </c>
      <c r="D157" s="171" t="s">
        <v>67</v>
      </c>
      <c r="E157" s="297">
        <v>39.264000000000003</v>
      </c>
      <c r="F157" s="298">
        <v>39.264000000000003</v>
      </c>
      <c r="G157" s="299">
        <v>39.131999999999998</v>
      </c>
      <c r="H157" s="83" t="s">
        <v>55</v>
      </c>
      <c r="I157" s="74" t="s">
        <v>1447</v>
      </c>
      <c r="J157" s="75" t="s">
        <v>1803</v>
      </c>
      <c r="K157" s="297">
        <v>39.264000000000003</v>
      </c>
      <c r="L157" s="299">
        <v>39.264000000000003</v>
      </c>
      <c r="M157" s="299">
        <f t="shared" si="8"/>
        <v>0</v>
      </c>
      <c r="N157" s="299" t="s">
        <v>2183</v>
      </c>
      <c r="O157" s="58" t="s">
        <v>20</v>
      </c>
      <c r="P157" s="57" t="s">
        <v>1804</v>
      </c>
      <c r="Q157" s="77"/>
      <c r="R157" s="88" t="s">
        <v>123</v>
      </c>
      <c r="S157" s="62" t="s">
        <v>0</v>
      </c>
      <c r="T157" s="63" t="s">
        <v>331</v>
      </c>
      <c r="U157" s="52" t="s">
        <v>62</v>
      </c>
      <c r="V157" s="53"/>
      <c r="W157" s="198"/>
      <c r="X157" s="280">
        <v>131</v>
      </c>
      <c r="Y157" s="198"/>
      <c r="Z157" s="55"/>
      <c r="AA157" s="52"/>
      <c r="AB157" s="53"/>
      <c r="AC157" s="198"/>
      <c r="AD157" s="280"/>
      <c r="AE157" s="198"/>
      <c r="AF157" s="55"/>
      <c r="AG157" s="52"/>
      <c r="AH157" s="53"/>
      <c r="AI157" s="198"/>
      <c r="AJ157" s="54"/>
      <c r="AK157" s="198"/>
      <c r="AL157" s="55"/>
      <c r="AM157" s="56"/>
      <c r="AN157" s="65" t="s">
        <v>54</v>
      </c>
      <c r="AO157" s="66"/>
      <c r="AP157" s="66"/>
      <c r="AQ157" s="67"/>
    </row>
    <row r="158" spans="1:43" ht="33.75" x14ac:dyDescent="0.15">
      <c r="A158" s="290">
        <v>134</v>
      </c>
      <c r="B158" s="314" t="s">
        <v>336</v>
      </c>
      <c r="C158" s="171" t="s">
        <v>335</v>
      </c>
      <c r="D158" s="171" t="s">
        <v>67</v>
      </c>
      <c r="E158" s="297">
        <v>8.0980000000000008</v>
      </c>
      <c r="F158" s="298">
        <v>8.0980000000000008</v>
      </c>
      <c r="G158" s="299">
        <v>8.0980000000000008</v>
      </c>
      <c r="H158" s="83" t="s">
        <v>55</v>
      </c>
      <c r="I158" s="74" t="s">
        <v>1729</v>
      </c>
      <c r="J158" s="75" t="s">
        <v>1805</v>
      </c>
      <c r="K158" s="297">
        <v>8.0980000000000008</v>
      </c>
      <c r="L158" s="299">
        <v>8.0980000000000008</v>
      </c>
      <c r="M158" s="299">
        <f t="shared" si="8"/>
        <v>0</v>
      </c>
      <c r="N158" s="299" t="s">
        <v>2183</v>
      </c>
      <c r="O158" s="58" t="s">
        <v>981</v>
      </c>
      <c r="P158" s="57" t="s">
        <v>1806</v>
      </c>
      <c r="Q158" s="77"/>
      <c r="R158" s="88" t="s">
        <v>123</v>
      </c>
      <c r="S158" s="62" t="s">
        <v>0</v>
      </c>
      <c r="T158" s="63" t="s">
        <v>337</v>
      </c>
      <c r="U158" s="52" t="s">
        <v>62</v>
      </c>
      <c r="V158" s="53"/>
      <c r="W158" s="198"/>
      <c r="X158" s="280">
        <v>132</v>
      </c>
      <c r="Y158" s="198"/>
      <c r="Z158" s="55"/>
      <c r="AA158" s="52"/>
      <c r="AB158" s="53"/>
      <c r="AC158" s="198"/>
      <c r="AD158" s="280"/>
      <c r="AE158" s="198"/>
      <c r="AF158" s="55"/>
      <c r="AG158" s="52"/>
      <c r="AH158" s="53"/>
      <c r="AI158" s="198"/>
      <c r="AJ158" s="54"/>
      <c r="AK158" s="198"/>
      <c r="AL158" s="55"/>
      <c r="AM158" s="56"/>
      <c r="AN158" s="65" t="s">
        <v>54</v>
      </c>
      <c r="AO158" s="66"/>
      <c r="AP158" s="66"/>
      <c r="AQ158" s="67"/>
    </row>
    <row r="159" spans="1:43" ht="33.75" x14ac:dyDescent="0.15">
      <c r="A159" s="290">
        <v>135</v>
      </c>
      <c r="B159" s="314" t="s">
        <v>338</v>
      </c>
      <c r="C159" s="171" t="s">
        <v>333</v>
      </c>
      <c r="D159" s="171" t="s">
        <v>67</v>
      </c>
      <c r="E159" s="297">
        <v>94.516999999999996</v>
      </c>
      <c r="F159" s="298">
        <v>94.516999999999996</v>
      </c>
      <c r="G159" s="299">
        <v>94.507000000000005</v>
      </c>
      <c r="H159" s="83" t="s">
        <v>55</v>
      </c>
      <c r="I159" s="74" t="s">
        <v>1729</v>
      </c>
      <c r="J159" s="75" t="s">
        <v>1805</v>
      </c>
      <c r="K159" s="297">
        <v>94.516999999999996</v>
      </c>
      <c r="L159" s="299">
        <v>94.516999999999996</v>
      </c>
      <c r="M159" s="299">
        <f t="shared" si="8"/>
        <v>0</v>
      </c>
      <c r="N159" s="299" t="s">
        <v>2183</v>
      </c>
      <c r="O159" s="58" t="s">
        <v>981</v>
      </c>
      <c r="P159" s="57" t="s">
        <v>1807</v>
      </c>
      <c r="Q159" s="77"/>
      <c r="R159" s="88" t="s">
        <v>123</v>
      </c>
      <c r="S159" s="62" t="s">
        <v>0</v>
      </c>
      <c r="T159" s="63" t="s">
        <v>337</v>
      </c>
      <c r="U159" s="52" t="s">
        <v>62</v>
      </c>
      <c r="V159" s="53"/>
      <c r="W159" s="198"/>
      <c r="X159" s="280">
        <v>133</v>
      </c>
      <c r="Y159" s="198"/>
      <c r="Z159" s="55"/>
      <c r="AA159" s="52"/>
      <c r="AB159" s="53"/>
      <c r="AC159" s="198"/>
      <c r="AD159" s="280"/>
      <c r="AE159" s="198"/>
      <c r="AF159" s="55"/>
      <c r="AG159" s="52"/>
      <c r="AH159" s="53"/>
      <c r="AI159" s="198"/>
      <c r="AJ159" s="54"/>
      <c r="AK159" s="198"/>
      <c r="AL159" s="55"/>
      <c r="AM159" s="56"/>
      <c r="AN159" s="65" t="s">
        <v>54</v>
      </c>
      <c r="AO159" s="66"/>
      <c r="AP159" s="66"/>
      <c r="AQ159" s="67"/>
    </row>
    <row r="160" spans="1:43" ht="78.75" x14ac:dyDescent="0.15">
      <c r="A160" s="290">
        <v>136</v>
      </c>
      <c r="B160" s="172" t="s">
        <v>339</v>
      </c>
      <c r="C160" s="171" t="s">
        <v>91</v>
      </c>
      <c r="D160" s="171" t="s">
        <v>67</v>
      </c>
      <c r="E160" s="297">
        <v>65</v>
      </c>
      <c r="F160" s="298">
        <v>65</v>
      </c>
      <c r="G160" s="299">
        <v>65</v>
      </c>
      <c r="H160" s="83" t="s">
        <v>1808</v>
      </c>
      <c r="I160" s="74" t="s">
        <v>35</v>
      </c>
      <c r="J160" s="75" t="s">
        <v>1809</v>
      </c>
      <c r="K160" s="297">
        <v>65</v>
      </c>
      <c r="L160" s="299">
        <v>65</v>
      </c>
      <c r="M160" s="299">
        <f t="shared" si="8"/>
        <v>0</v>
      </c>
      <c r="N160" s="299" t="s">
        <v>2183</v>
      </c>
      <c r="O160" s="58" t="s">
        <v>981</v>
      </c>
      <c r="P160" s="57" t="s">
        <v>1810</v>
      </c>
      <c r="Q160" s="77"/>
      <c r="R160" s="275" t="s">
        <v>123</v>
      </c>
      <c r="S160" s="62" t="s">
        <v>0</v>
      </c>
      <c r="T160" s="63" t="s">
        <v>331</v>
      </c>
      <c r="U160" s="52" t="s">
        <v>62</v>
      </c>
      <c r="V160" s="53"/>
      <c r="W160" s="198"/>
      <c r="X160" s="280">
        <v>134</v>
      </c>
      <c r="Y160" s="198"/>
      <c r="Z160" s="55"/>
      <c r="AA160" s="52"/>
      <c r="AB160" s="53"/>
      <c r="AC160" s="198"/>
      <c r="AD160" s="280"/>
      <c r="AE160" s="198"/>
      <c r="AF160" s="55"/>
      <c r="AG160" s="52"/>
      <c r="AH160" s="53"/>
      <c r="AI160" s="198"/>
      <c r="AJ160" s="54"/>
      <c r="AK160" s="198"/>
      <c r="AL160" s="55"/>
      <c r="AM160" s="56"/>
      <c r="AN160" s="65" t="s">
        <v>25</v>
      </c>
      <c r="AO160" s="66"/>
      <c r="AP160" s="66"/>
      <c r="AQ160" s="67"/>
    </row>
    <row r="161" spans="1:43" ht="45" x14ac:dyDescent="0.15">
      <c r="A161" s="290">
        <v>137</v>
      </c>
      <c r="B161" s="172" t="s">
        <v>340</v>
      </c>
      <c r="C161" s="171" t="s">
        <v>91</v>
      </c>
      <c r="D161" s="171" t="s">
        <v>67</v>
      </c>
      <c r="E161" s="297">
        <v>3.9740000000000002</v>
      </c>
      <c r="F161" s="298">
        <v>3.9740000000000002</v>
      </c>
      <c r="G161" s="299">
        <v>3.9079999999999999</v>
      </c>
      <c r="H161" s="83" t="s">
        <v>1811</v>
      </c>
      <c r="I161" s="74" t="s">
        <v>1729</v>
      </c>
      <c r="J161" s="75" t="s">
        <v>1812</v>
      </c>
      <c r="K161" s="297">
        <v>3.9740000000000002</v>
      </c>
      <c r="L161" s="299">
        <v>3.9740000000000002</v>
      </c>
      <c r="M161" s="299">
        <f t="shared" si="8"/>
        <v>0</v>
      </c>
      <c r="N161" s="299" t="s">
        <v>2183</v>
      </c>
      <c r="O161" s="58" t="s">
        <v>981</v>
      </c>
      <c r="P161" s="57" t="s">
        <v>1813</v>
      </c>
      <c r="Q161" s="77"/>
      <c r="R161" s="275" t="s">
        <v>123</v>
      </c>
      <c r="S161" s="62" t="s">
        <v>0</v>
      </c>
      <c r="T161" s="63" t="s">
        <v>331</v>
      </c>
      <c r="U161" s="52" t="s">
        <v>62</v>
      </c>
      <c r="V161" s="53"/>
      <c r="W161" s="198"/>
      <c r="X161" s="280">
        <v>135</v>
      </c>
      <c r="Y161" s="198"/>
      <c r="Z161" s="55"/>
      <c r="AA161" s="52"/>
      <c r="AB161" s="53"/>
      <c r="AC161" s="198"/>
      <c r="AD161" s="280"/>
      <c r="AE161" s="198"/>
      <c r="AF161" s="55"/>
      <c r="AG161" s="52"/>
      <c r="AH161" s="53"/>
      <c r="AI161" s="198"/>
      <c r="AJ161" s="54"/>
      <c r="AK161" s="198"/>
      <c r="AL161" s="55"/>
      <c r="AM161" s="56"/>
      <c r="AN161" s="65" t="s">
        <v>25</v>
      </c>
      <c r="AO161" s="66" t="s">
        <v>32</v>
      </c>
      <c r="AP161" s="66"/>
      <c r="AQ161" s="67"/>
    </row>
    <row r="162" spans="1:43" ht="33.75" x14ac:dyDescent="0.15">
      <c r="A162" s="290">
        <v>138</v>
      </c>
      <c r="B162" s="172" t="s">
        <v>953</v>
      </c>
      <c r="C162" s="171" t="s">
        <v>95</v>
      </c>
      <c r="D162" s="171" t="s">
        <v>96</v>
      </c>
      <c r="E162" s="297">
        <v>17.021999999999998</v>
      </c>
      <c r="F162" s="298">
        <v>17.021999999999998</v>
      </c>
      <c r="G162" s="299">
        <v>16.998999999999999</v>
      </c>
      <c r="H162" s="114" t="s">
        <v>55</v>
      </c>
      <c r="I162" s="74" t="s">
        <v>1718</v>
      </c>
      <c r="J162" s="75" t="s">
        <v>1814</v>
      </c>
      <c r="K162" s="297">
        <v>0</v>
      </c>
      <c r="L162" s="299">
        <v>0</v>
      </c>
      <c r="M162" s="299">
        <f t="shared" si="8"/>
        <v>0</v>
      </c>
      <c r="N162" s="299" t="s">
        <v>2183</v>
      </c>
      <c r="O162" s="58" t="s">
        <v>44</v>
      </c>
      <c r="P162" s="57" t="s">
        <v>1815</v>
      </c>
      <c r="Q162" s="77"/>
      <c r="R162" s="275" t="s">
        <v>123</v>
      </c>
      <c r="S162" s="62" t="s">
        <v>0</v>
      </c>
      <c r="T162" s="63" t="s">
        <v>341</v>
      </c>
      <c r="U162" s="52" t="s">
        <v>62</v>
      </c>
      <c r="V162" s="53"/>
      <c r="W162" s="198"/>
      <c r="X162" s="280">
        <v>137</v>
      </c>
      <c r="Y162" s="198"/>
      <c r="Z162" s="55"/>
      <c r="AA162" s="52"/>
      <c r="AB162" s="53"/>
      <c r="AC162" s="198"/>
      <c r="AD162" s="280"/>
      <c r="AE162" s="198"/>
      <c r="AF162" s="55"/>
      <c r="AG162" s="52"/>
      <c r="AH162" s="53"/>
      <c r="AI162" s="198"/>
      <c r="AJ162" s="54"/>
      <c r="AK162" s="198"/>
      <c r="AL162" s="55"/>
      <c r="AM162" s="56"/>
      <c r="AN162" s="65" t="s">
        <v>54</v>
      </c>
      <c r="AO162" s="66" t="s">
        <v>32</v>
      </c>
      <c r="AP162" s="66"/>
      <c r="AQ162" s="67"/>
    </row>
    <row r="163" spans="1:43" ht="33.75" x14ac:dyDescent="0.15">
      <c r="A163" s="290">
        <v>139</v>
      </c>
      <c r="B163" s="172" t="s">
        <v>342</v>
      </c>
      <c r="C163" s="171" t="s">
        <v>95</v>
      </c>
      <c r="D163" s="171" t="s">
        <v>92</v>
      </c>
      <c r="E163" s="297">
        <v>10.006</v>
      </c>
      <c r="F163" s="298">
        <v>10.006</v>
      </c>
      <c r="G163" s="299">
        <v>9.5039999999999996</v>
      </c>
      <c r="H163" s="114" t="s">
        <v>1816</v>
      </c>
      <c r="I163" s="74" t="s">
        <v>1817</v>
      </c>
      <c r="J163" s="75" t="s">
        <v>1818</v>
      </c>
      <c r="K163" s="297">
        <v>10.003</v>
      </c>
      <c r="L163" s="299">
        <v>0</v>
      </c>
      <c r="M163" s="299">
        <f t="shared" si="8"/>
        <v>-10.003</v>
      </c>
      <c r="N163" s="299" t="s">
        <v>2183</v>
      </c>
      <c r="O163" s="58" t="s">
        <v>44</v>
      </c>
      <c r="P163" s="57" t="s">
        <v>1819</v>
      </c>
      <c r="Q163" s="77"/>
      <c r="R163" s="275" t="s">
        <v>123</v>
      </c>
      <c r="S163" s="62" t="s">
        <v>0</v>
      </c>
      <c r="T163" s="63" t="s">
        <v>341</v>
      </c>
      <c r="U163" s="52" t="s">
        <v>62</v>
      </c>
      <c r="V163" s="53"/>
      <c r="W163" s="198"/>
      <c r="X163" s="280">
        <v>138</v>
      </c>
      <c r="Y163" s="198"/>
      <c r="Z163" s="55"/>
      <c r="AA163" s="52"/>
      <c r="AB163" s="53"/>
      <c r="AC163" s="198"/>
      <c r="AD163" s="280"/>
      <c r="AE163" s="198"/>
      <c r="AF163" s="55"/>
      <c r="AG163" s="52"/>
      <c r="AH163" s="53"/>
      <c r="AI163" s="198"/>
      <c r="AJ163" s="54"/>
      <c r="AK163" s="198"/>
      <c r="AL163" s="55"/>
      <c r="AM163" s="56"/>
      <c r="AN163" s="65" t="s">
        <v>24</v>
      </c>
      <c r="AO163" s="66" t="s">
        <v>32</v>
      </c>
      <c r="AP163" s="66"/>
      <c r="AQ163" s="67"/>
    </row>
    <row r="164" spans="1:43" ht="33.75" x14ac:dyDescent="0.15">
      <c r="A164" s="290">
        <v>140</v>
      </c>
      <c r="B164" s="317" t="s">
        <v>343</v>
      </c>
      <c r="C164" s="171" t="s">
        <v>105</v>
      </c>
      <c r="D164" s="171" t="s">
        <v>96</v>
      </c>
      <c r="E164" s="297">
        <v>6.7480000000000002</v>
      </c>
      <c r="F164" s="298">
        <v>6.7480000000000002</v>
      </c>
      <c r="G164" s="299">
        <v>6.3719999999999999</v>
      </c>
      <c r="H164" s="114" t="s">
        <v>1773</v>
      </c>
      <c r="I164" s="74" t="s">
        <v>45</v>
      </c>
      <c r="J164" s="75" t="s">
        <v>1820</v>
      </c>
      <c r="K164" s="297">
        <v>0</v>
      </c>
      <c r="L164" s="299">
        <v>0</v>
      </c>
      <c r="M164" s="299">
        <f t="shared" si="8"/>
        <v>0</v>
      </c>
      <c r="N164" s="299" t="s">
        <v>2183</v>
      </c>
      <c r="O164" s="58" t="s">
        <v>44</v>
      </c>
      <c r="P164" s="57" t="s">
        <v>1821</v>
      </c>
      <c r="Q164" s="77"/>
      <c r="R164" s="96" t="s">
        <v>344</v>
      </c>
      <c r="S164" s="50" t="s">
        <v>0</v>
      </c>
      <c r="T164" s="63" t="s">
        <v>345</v>
      </c>
      <c r="U164" s="52" t="s">
        <v>62</v>
      </c>
      <c r="V164" s="53"/>
      <c r="W164" s="198"/>
      <c r="X164" s="280">
        <v>139</v>
      </c>
      <c r="Y164" s="198"/>
      <c r="Z164" s="55"/>
      <c r="AA164" s="52"/>
      <c r="AB164" s="53"/>
      <c r="AC164" s="198"/>
      <c r="AD164" s="280"/>
      <c r="AE164" s="198"/>
      <c r="AF164" s="55"/>
      <c r="AG164" s="52"/>
      <c r="AH164" s="53"/>
      <c r="AI164" s="198"/>
      <c r="AJ164" s="54"/>
      <c r="AK164" s="198"/>
      <c r="AL164" s="55"/>
      <c r="AM164" s="56"/>
      <c r="AN164" s="65" t="s">
        <v>54</v>
      </c>
      <c r="AO164" s="80" t="s">
        <v>32</v>
      </c>
      <c r="AP164" s="66"/>
      <c r="AQ164" s="67"/>
    </row>
    <row r="165" spans="1:43" ht="33.75" x14ac:dyDescent="0.15">
      <c r="A165" s="290">
        <v>141</v>
      </c>
      <c r="B165" s="318" t="s">
        <v>954</v>
      </c>
      <c r="C165" s="171" t="s">
        <v>105</v>
      </c>
      <c r="D165" s="171" t="s">
        <v>96</v>
      </c>
      <c r="E165" s="297">
        <v>5.9</v>
      </c>
      <c r="F165" s="298">
        <v>5.9</v>
      </c>
      <c r="G165" s="299">
        <v>5.67</v>
      </c>
      <c r="H165" s="114" t="s">
        <v>1685</v>
      </c>
      <c r="I165" s="74" t="s">
        <v>1742</v>
      </c>
      <c r="J165" s="75" t="s">
        <v>1822</v>
      </c>
      <c r="K165" s="297">
        <v>0</v>
      </c>
      <c r="L165" s="299">
        <v>0</v>
      </c>
      <c r="M165" s="299">
        <f t="shared" si="8"/>
        <v>0</v>
      </c>
      <c r="N165" s="299" t="s">
        <v>2183</v>
      </c>
      <c r="O165" s="58" t="s">
        <v>44</v>
      </c>
      <c r="P165" s="57" t="s">
        <v>1823</v>
      </c>
      <c r="Q165" s="77"/>
      <c r="R165" s="94" t="s">
        <v>344</v>
      </c>
      <c r="S165" s="95" t="s">
        <v>0</v>
      </c>
      <c r="T165" s="63" t="s">
        <v>345</v>
      </c>
      <c r="U165" s="52" t="s">
        <v>62</v>
      </c>
      <c r="V165" s="53"/>
      <c r="W165" s="198"/>
      <c r="X165" s="280">
        <v>140</v>
      </c>
      <c r="Y165" s="198"/>
      <c r="Z165" s="55"/>
      <c r="AA165" s="52"/>
      <c r="AB165" s="53"/>
      <c r="AC165" s="198"/>
      <c r="AD165" s="280"/>
      <c r="AE165" s="198"/>
      <c r="AF165" s="55"/>
      <c r="AG165" s="52"/>
      <c r="AH165" s="53"/>
      <c r="AI165" s="198"/>
      <c r="AJ165" s="54"/>
      <c r="AK165" s="198"/>
      <c r="AL165" s="55"/>
      <c r="AM165" s="56"/>
      <c r="AN165" s="65" t="s">
        <v>54</v>
      </c>
      <c r="AO165" s="80" t="s">
        <v>32</v>
      </c>
      <c r="AP165" s="66"/>
      <c r="AQ165" s="67"/>
    </row>
    <row r="166" spans="1:43" ht="33.75" x14ac:dyDescent="0.15">
      <c r="A166" s="290">
        <v>142</v>
      </c>
      <c r="B166" s="317" t="s">
        <v>955</v>
      </c>
      <c r="C166" s="171" t="s">
        <v>105</v>
      </c>
      <c r="D166" s="171" t="s">
        <v>96</v>
      </c>
      <c r="E166" s="297">
        <v>10</v>
      </c>
      <c r="F166" s="298">
        <v>10</v>
      </c>
      <c r="G166" s="299">
        <v>9.64</v>
      </c>
      <c r="H166" s="114" t="s">
        <v>1685</v>
      </c>
      <c r="I166" s="74" t="s">
        <v>1742</v>
      </c>
      <c r="J166" s="75" t="s">
        <v>1824</v>
      </c>
      <c r="K166" s="297">
        <v>0</v>
      </c>
      <c r="L166" s="299">
        <v>0</v>
      </c>
      <c r="M166" s="299">
        <f t="shared" si="8"/>
        <v>0</v>
      </c>
      <c r="N166" s="299" t="s">
        <v>2183</v>
      </c>
      <c r="O166" s="58" t="s">
        <v>44</v>
      </c>
      <c r="P166" s="57" t="s">
        <v>1825</v>
      </c>
      <c r="Q166" s="77"/>
      <c r="R166" s="96" t="s">
        <v>346</v>
      </c>
      <c r="S166" s="50" t="s">
        <v>0</v>
      </c>
      <c r="T166" s="63" t="s">
        <v>956</v>
      </c>
      <c r="U166" s="52" t="s">
        <v>62</v>
      </c>
      <c r="V166" s="53"/>
      <c r="W166" s="198"/>
      <c r="X166" s="280">
        <v>141</v>
      </c>
      <c r="Y166" s="198"/>
      <c r="Z166" s="55"/>
      <c r="AA166" s="52"/>
      <c r="AB166" s="53"/>
      <c r="AC166" s="198"/>
      <c r="AD166" s="280"/>
      <c r="AE166" s="198"/>
      <c r="AF166" s="55"/>
      <c r="AG166" s="52"/>
      <c r="AH166" s="53"/>
      <c r="AI166" s="198"/>
      <c r="AJ166" s="54"/>
      <c r="AK166" s="198"/>
      <c r="AL166" s="55"/>
      <c r="AM166" s="56"/>
      <c r="AN166" s="65" t="s">
        <v>54</v>
      </c>
      <c r="AO166" s="80" t="s">
        <v>32</v>
      </c>
      <c r="AP166" s="66"/>
      <c r="AQ166" s="67"/>
    </row>
    <row r="167" spans="1:43" ht="56.25" x14ac:dyDescent="0.15">
      <c r="A167" s="290">
        <v>143</v>
      </c>
      <c r="B167" s="317" t="s">
        <v>347</v>
      </c>
      <c r="C167" s="171" t="s">
        <v>96</v>
      </c>
      <c r="D167" s="171" t="s">
        <v>92</v>
      </c>
      <c r="E167" s="297">
        <v>14.180999999999999</v>
      </c>
      <c r="F167" s="298">
        <v>14.180999999999999</v>
      </c>
      <c r="G167" s="299">
        <v>13.499000000000001</v>
      </c>
      <c r="H167" s="114" t="s">
        <v>1826</v>
      </c>
      <c r="I167" s="74" t="s">
        <v>1742</v>
      </c>
      <c r="J167" s="75" t="s">
        <v>1827</v>
      </c>
      <c r="K167" s="297">
        <v>10.058</v>
      </c>
      <c r="L167" s="299">
        <v>0</v>
      </c>
      <c r="M167" s="299">
        <f t="shared" si="8"/>
        <v>-10.058</v>
      </c>
      <c r="N167" s="299" t="s">
        <v>2183</v>
      </c>
      <c r="O167" s="58" t="s">
        <v>44</v>
      </c>
      <c r="P167" s="57" t="s">
        <v>1828</v>
      </c>
      <c r="Q167" s="77"/>
      <c r="R167" s="96" t="s">
        <v>123</v>
      </c>
      <c r="S167" s="50" t="s">
        <v>0</v>
      </c>
      <c r="T167" s="63" t="s">
        <v>331</v>
      </c>
      <c r="U167" s="52" t="s">
        <v>62</v>
      </c>
      <c r="V167" s="53" t="s">
        <v>897</v>
      </c>
      <c r="W167" s="198" t="s">
        <v>1685</v>
      </c>
      <c r="X167" s="280">
        <v>9</v>
      </c>
      <c r="Y167" s="198"/>
      <c r="Z167" s="55"/>
      <c r="AA167" s="52"/>
      <c r="AB167" s="53"/>
      <c r="AC167" s="198"/>
      <c r="AD167" s="280"/>
      <c r="AE167" s="198"/>
      <c r="AF167" s="55"/>
      <c r="AG167" s="52"/>
      <c r="AH167" s="53"/>
      <c r="AI167" s="198"/>
      <c r="AJ167" s="54"/>
      <c r="AK167" s="198"/>
      <c r="AL167" s="55"/>
      <c r="AM167" s="56"/>
      <c r="AN167" s="65" t="s">
        <v>23</v>
      </c>
      <c r="AO167" s="80" t="s">
        <v>32</v>
      </c>
      <c r="AP167" s="66"/>
      <c r="AQ167" s="67"/>
    </row>
    <row r="168" spans="1:43" s="49" customFormat="1" x14ac:dyDescent="0.15">
      <c r="A168" s="290"/>
      <c r="B168" s="172" t="s">
        <v>2186</v>
      </c>
      <c r="C168" s="171"/>
      <c r="D168" s="171"/>
      <c r="E168" s="297"/>
      <c r="F168" s="298"/>
      <c r="G168" s="299"/>
      <c r="H168" s="73"/>
      <c r="I168" s="74"/>
      <c r="J168" s="366"/>
      <c r="K168" s="297"/>
      <c r="L168" s="299"/>
      <c r="M168" s="299"/>
      <c r="N168" s="299"/>
      <c r="O168" s="58"/>
      <c r="P168" s="57"/>
      <c r="Q168" s="77"/>
      <c r="R168" s="275" t="s">
        <v>141</v>
      </c>
      <c r="S168" s="62"/>
      <c r="T168" s="63"/>
      <c r="U168" s="52"/>
      <c r="V168" s="53"/>
      <c r="W168" s="257"/>
      <c r="X168" s="280"/>
      <c r="Y168" s="257"/>
      <c r="Z168" s="55"/>
      <c r="AA168" s="52"/>
      <c r="AB168" s="53"/>
      <c r="AC168" s="257"/>
      <c r="AD168" s="280"/>
      <c r="AE168" s="257"/>
      <c r="AF168" s="55"/>
      <c r="AG168" s="52"/>
      <c r="AH168" s="53"/>
      <c r="AI168" s="257"/>
      <c r="AJ168" s="54"/>
      <c r="AK168" s="257"/>
      <c r="AL168" s="55"/>
      <c r="AM168" s="56"/>
      <c r="AN168" s="65"/>
      <c r="AO168" s="66"/>
      <c r="AP168" s="66"/>
      <c r="AQ168" s="67"/>
    </row>
    <row r="169" spans="1:43" ht="33.75" customHeight="1" x14ac:dyDescent="0.15">
      <c r="A169" s="290">
        <v>144</v>
      </c>
      <c r="B169" s="317" t="s">
        <v>348</v>
      </c>
      <c r="C169" s="171" t="s">
        <v>105</v>
      </c>
      <c r="D169" s="171" t="s">
        <v>96</v>
      </c>
      <c r="E169" s="297">
        <v>6.3289999999999997</v>
      </c>
      <c r="F169" s="298">
        <v>6.3289999999999997</v>
      </c>
      <c r="G169" s="299">
        <v>6.3234000000000004</v>
      </c>
      <c r="H169" s="85" t="s">
        <v>2183</v>
      </c>
      <c r="I169" s="74" t="s">
        <v>45</v>
      </c>
      <c r="J169" s="366" t="s">
        <v>2024</v>
      </c>
      <c r="K169" s="297" t="s">
        <v>883</v>
      </c>
      <c r="L169" s="299" t="s">
        <v>1883</v>
      </c>
      <c r="M169" s="299" t="s">
        <v>1883</v>
      </c>
      <c r="N169" s="299" t="s">
        <v>883</v>
      </c>
      <c r="O169" s="58" t="s">
        <v>44</v>
      </c>
      <c r="P169" s="57" t="s">
        <v>2025</v>
      </c>
      <c r="Q169" s="77" t="s">
        <v>883</v>
      </c>
      <c r="R169" s="115" t="s">
        <v>141</v>
      </c>
      <c r="S169" s="116" t="s">
        <v>0</v>
      </c>
      <c r="T169" s="434" t="s">
        <v>349</v>
      </c>
      <c r="U169" s="52" t="s">
        <v>62</v>
      </c>
      <c r="V169" s="53"/>
      <c r="W169" s="242"/>
      <c r="X169" s="282">
        <v>143</v>
      </c>
      <c r="Y169" s="242"/>
      <c r="Z169" s="55"/>
      <c r="AA169" s="52"/>
      <c r="AB169" s="53"/>
      <c r="AC169" s="242"/>
      <c r="AD169" s="280"/>
      <c r="AE169" s="242"/>
      <c r="AF169" s="55"/>
      <c r="AG169" s="52"/>
      <c r="AH169" s="53"/>
      <c r="AI169" s="242"/>
      <c r="AJ169" s="54"/>
      <c r="AK169" s="242"/>
      <c r="AL169" s="55"/>
      <c r="AM169" s="56"/>
      <c r="AN169" s="65" t="s">
        <v>54</v>
      </c>
      <c r="AO169" s="66" t="s">
        <v>32</v>
      </c>
      <c r="AP169" s="66"/>
      <c r="AQ169" s="67"/>
    </row>
    <row r="170" spans="1:43" s="49" customFormat="1" x14ac:dyDescent="0.15">
      <c r="A170" s="294"/>
      <c r="B170" s="319" t="s">
        <v>350</v>
      </c>
      <c r="C170" s="320"/>
      <c r="D170" s="320"/>
      <c r="E170" s="321"/>
      <c r="F170" s="322"/>
      <c r="G170" s="323"/>
      <c r="H170" s="117"/>
      <c r="I170" s="118"/>
      <c r="J170" s="375"/>
      <c r="K170" s="388"/>
      <c r="L170" s="388"/>
      <c r="M170" s="388"/>
      <c r="N170" s="388"/>
      <c r="O170" s="119"/>
      <c r="P170" s="119"/>
      <c r="Q170" s="375"/>
      <c r="R170" s="118"/>
      <c r="S170" s="118"/>
      <c r="T170" s="375"/>
      <c r="U170" s="119"/>
      <c r="V170" s="119"/>
      <c r="W170" s="119"/>
      <c r="X170" s="118"/>
      <c r="Y170" s="119"/>
      <c r="Z170" s="119"/>
      <c r="AA170" s="119"/>
      <c r="AB170" s="119"/>
      <c r="AC170" s="119"/>
      <c r="AD170" s="118"/>
      <c r="AE170" s="119"/>
      <c r="AF170" s="119"/>
      <c r="AG170" s="119"/>
      <c r="AH170" s="119"/>
      <c r="AI170" s="119"/>
      <c r="AJ170" s="119"/>
      <c r="AK170" s="119"/>
      <c r="AL170" s="119"/>
      <c r="AM170" s="119"/>
      <c r="AN170" s="119"/>
      <c r="AO170" s="119"/>
      <c r="AP170" s="119"/>
      <c r="AQ170" s="119"/>
    </row>
    <row r="171" spans="1:43" s="49" customFormat="1" x14ac:dyDescent="0.15">
      <c r="A171" s="290"/>
      <c r="B171" s="172" t="s">
        <v>351</v>
      </c>
      <c r="C171" s="171"/>
      <c r="D171" s="171"/>
      <c r="E171" s="297"/>
      <c r="F171" s="298"/>
      <c r="G171" s="299"/>
      <c r="H171" s="73"/>
      <c r="I171" s="74"/>
      <c r="J171" s="366"/>
      <c r="K171" s="297"/>
      <c r="L171" s="299"/>
      <c r="M171" s="299"/>
      <c r="N171" s="299"/>
      <c r="O171" s="58"/>
      <c r="P171" s="57"/>
      <c r="Q171" s="77"/>
      <c r="R171" s="88" t="s">
        <v>123</v>
      </c>
      <c r="S171" s="62"/>
      <c r="T171" s="63"/>
      <c r="U171" s="52"/>
      <c r="V171" s="53"/>
      <c r="W171" s="257"/>
      <c r="X171" s="280"/>
      <c r="Y171" s="257"/>
      <c r="Z171" s="55"/>
      <c r="AA171" s="52"/>
      <c r="AB171" s="53"/>
      <c r="AC171" s="257"/>
      <c r="AD171" s="280"/>
      <c r="AE171" s="257"/>
      <c r="AF171" s="55"/>
      <c r="AG171" s="52"/>
      <c r="AH171" s="53"/>
      <c r="AI171" s="257"/>
      <c r="AJ171" s="54"/>
      <c r="AK171" s="257"/>
      <c r="AL171" s="55"/>
      <c r="AM171" s="56"/>
      <c r="AN171" s="50"/>
      <c r="AO171" s="80"/>
      <c r="AP171" s="80"/>
      <c r="AQ171" s="164"/>
    </row>
    <row r="172" spans="1:43" s="49" customFormat="1" ht="27" x14ac:dyDescent="0.15">
      <c r="A172" s="290"/>
      <c r="B172" s="172" t="s">
        <v>352</v>
      </c>
      <c r="C172" s="171"/>
      <c r="D172" s="171"/>
      <c r="E172" s="297"/>
      <c r="F172" s="298"/>
      <c r="G172" s="299"/>
      <c r="H172" s="73"/>
      <c r="I172" s="74"/>
      <c r="J172" s="366"/>
      <c r="K172" s="297"/>
      <c r="L172" s="299"/>
      <c r="M172" s="299"/>
      <c r="N172" s="299"/>
      <c r="O172" s="58"/>
      <c r="P172" s="57"/>
      <c r="Q172" s="77"/>
      <c r="R172" s="88" t="s">
        <v>123</v>
      </c>
      <c r="S172" s="62"/>
      <c r="T172" s="63"/>
      <c r="U172" s="52"/>
      <c r="V172" s="53"/>
      <c r="W172" s="257"/>
      <c r="X172" s="280"/>
      <c r="Y172" s="257"/>
      <c r="Z172" s="55"/>
      <c r="AA172" s="52"/>
      <c r="AB172" s="53"/>
      <c r="AC172" s="257"/>
      <c r="AD172" s="280"/>
      <c r="AE172" s="257"/>
      <c r="AF172" s="55"/>
      <c r="AG172" s="52"/>
      <c r="AH172" s="53"/>
      <c r="AI172" s="257"/>
      <c r="AJ172" s="54"/>
      <c r="AK172" s="257"/>
      <c r="AL172" s="55"/>
      <c r="AM172" s="56"/>
      <c r="AN172" s="50"/>
      <c r="AO172" s="80"/>
      <c r="AP172" s="80"/>
      <c r="AQ172" s="164"/>
    </row>
    <row r="173" spans="1:43" s="49" customFormat="1" x14ac:dyDescent="0.15">
      <c r="A173" s="290"/>
      <c r="B173" s="172" t="s">
        <v>351</v>
      </c>
      <c r="C173" s="171"/>
      <c r="D173" s="171"/>
      <c r="E173" s="297"/>
      <c r="F173" s="298"/>
      <c r="G173" s="299"/>
      <c r="H173" s="73"/>
      <c r="I173" s="74"/>
      <c r="J173" s="366"/>
      <c r="K173" s="297"/>
      <c r="L173" s="299"/>
      <c r="M173" s="299"/>
      <c r="N173" s="299"/>
      <c r="O173" s="58"/>
      <c r="P173" s="57"/>
      <c r="Q173" s="77"/>
      <c r="R173" s="275" t="s">
        <v>141</v>
      </c>
      <c r="S173" s="62"/>
      <c r="T173" s="63"/>
      <c r="U173" s="52"/>
      <c r="V173" s="53"/>
      <c r="W173" s="257"/>
      <c r="X173" s="280"/>
      <c r="Y173" s="257"/>
      <c r="Z173" s="55"/>
      <c r="AA173" s="52"/>
      <c r="AB173" s="53"/>
      <c r="AC173" s="257"/>
      <c r="AD173" s="280"/>
      <c r="AE173" s="257"/>
      <c r="AF173" s="55"/>
      <c r="AG173" s="52"/>
      <c r="AH173" s="53"/>
      <c r="AI173" s="257"/>
      <c r="AJ173" s="54"/>
      <c r="AK173" s="257"/>
      <c r="AL173" s="55"/>
      <c r="AM173" s="56"/>
      <c r="AN173" s="50"/>
      <c r="AO173" s="80"/>
      <c r="AP173" s="80"/>
      <c r="AQ173" s="164"/>
    </row>
    <row r="174" spans="1:43" x14ac:dyDescent="0.15">
      <c r="A174" s="292"/>
      <c r="B174" s="309" t="s">
        <v>353</v>
      </c>
      <c r="C174" s="310"/>
      <c r="D174" s="310"/>
      <c r="E174" s="311"/>
      <c r="F174" s="312"/>
      <c r="G174" s="313"/>
      <c r="H174" s="101"/>
      <c r="I174" s="102"/>
      <c r="J174" s="374"/>
      <c r="K174" s="389"/>
      <c r="L174" s="389"/>
      <c r="M174" s="389"/>
      <c r="N174" s="389"/>
      <c r="O174" s="102"/>
      <c r="P174" s="102"/>
      <c r="Q174" s="374"/>
      <c r="R174" s="102"/>
      <c r="S174" s="102"/>
      <c r="T174" s="374"/>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row>
    <row r="175" spans="1:43" ht="112.5" x14ac:dyDescent="0.15">
      <c r="A175" s="290">
        <v>145</v>
      </c>
      <c r="B175" s="172" t="s">
        <v>354</v>
      </c>
      <c r="C175" s="171" t="s">
        <v>66</v>
      </c>
      <c r="D175" s="171" t="s">
        <v>67</v>
      </c>
      <c r="E175" s="297">
        <v>41.792999999999999</v>
      </c>
      <c r="F175" s="298">
        <v>37</v>
      </c>
      <c r="G175" s="299">
        <v>37</v>
      </c>
      <c r="H175" s="83" t="s">
        <v>2183</v>
      </c>
      <c r="I175" s="74" t="s">
        <v>35</v>
      </c>
      <c r="J175" s="366" t="s">
        <v>1887</v>
      </c>
      <c r="K175" s="297">
        <v>39.085999999999999</v>
      </c>
      <c r="L175" s="299">
        <v>45.793999999999997</v>
      </c>
      <c r="M175" s="299">
        <f t="shared" ref="M175:M177" si="9">L175-K175</f>
        <v>6.7079999999999984</v>
      </c>
      <c r="N175" s="299" t="s">
        <v>1883</v>
      </c>
      <c r="O175" s="58" t="s">
        <v>981</v>
      </c>
      <c r="P175" s="57" t="s">
        <v>1888</v>
      </c>
      <c r="Q175" s="77"/>
      <c r="R175" s="58" t="s">
        <v>115</v>
      </c>
      <c r="S175" s="62" t="s">
        <v>0</v>
      </c>
      <c r="T175" s="63" t="s">
        <v>355</v>
      </c>
      <c r="U175" s="52" t="s">
        <v>62</v>
      </c>
      <c r="V175" s="53"/>
      <c r="W175" s="242"/>
      <c r="X175" s="280">
        <v>144</v>
      </c>
      <c r="Y175" s="242"/>
      <c r="Z175" s="55"/>
      <c r="AA175" s="52"/>
      <c r="AB175" s="53"/>
      <c r="AC175" s="242"/>
      <c r="AD175" s="280"/>
      <c r="AE175" s="242"/>
      <c r="AF175" s="55"/>
      <c r="AG175" s="52"/>
      <c r="AH175" s="53"/>
      <c r="AI175" s="242"/>
      <c r="AJ175" s="54"/>
      <c r="AK175" s="242"/>
      <c r="AL175" s="55"/>
      <c r="AM175" s="56"/>
      <c r="AN175" s="65" t="s">
        <v>54</v>
      </c>
      <c r="AO175" s="66" t="s">
        <v>32</v>
      </c>
      <c r="AP175" s="66"/>
      <c r="AQ175" s="67"/>
    </row>
    <row r="176" spans="1:43" ht="157.5" x14ac:dyDescent="0.15">
      <c r="A176" s="290">
        <v>146</v>
      </c>
      <c r="B176" s="172" t="s">
        <v>356</v>
      </c>
      <c r="C176" s="171" t="s">
        <v>140</v>
      </c>
      <c r="D176" s="171" t="s">
        <v>67</v>
      </c>
      <c r="E176" s="297">
        <v>3.84</v>
      </c>
      <c r="F176" s="297">
        <v>3.84</v>
      </c>
      <c r="G176" s="299">
        <v>2.0910000000000002</v>
      </c>
      <c r="H176" s="83" t="s">
        <v>1889</v>
      </c>
      <c r="I176" s="74" t="s">
        <v>35</v>
      </c>
      <c r="J176" s="75" t="s">
        <v>1890</v>
      </c>
      <c r="K176" s="297">
        <v>3.6909999999999998</v>
      </c>
      <c r="L176" s="299">
        <v>4.3010000000000002</v>
      </c>
      <c r="M176" s="299">
        <f t="shared" si="9"/>
        <v>0.61000000000000032</v>
      </c>
      <c r="N176" s="299" t="s">
        <v>55</v>
      </c>
      <c r="O176" s="58" t="s">
        <v>981</v>
      </c>
      <c r="P176" s="57" t="s">
        <v>1891</v>
      </c>
      <c r="Q176" s="77"/>
      <c r="R176" s="58" t="s">
        <v>115</v>
      </c>
      <c r="S176" s="62" t="s">
        <v>0</v>
      </c>
      <c r="T176" s="63" t="s">
        <v>355</v>
      </c>
      <c r="U176" s="52" t="s">
        <v>62</v>
      </c>
      <c r="V176" s="53"/>
      <c r="W176" s="242"/>
      <c r="X176" s="280">
        <v>145</v>
      </c>
      <c r="Y176" s="242"/>
      <c r="Z176" s="55"/>
      <c r="AA176" s="52"/>
      <c r="AB176" s="53"/>
      <c r="AC176" s="242"/>
      <c r="AD176" s="280"/>
      <c r="AE176" s="242"/>
      <c r="AF176" s="55"/>
      <c r="AG176" s="52"/>
      <c r="AH176" s="53"/>
      <c r="AI176" s="242"/>
      <c r="AJ176" s="54"/>
      <c r="AK176" s="242"/>
      <c r="AL176" s="55"/>
      <c r="AM176" s="56"/>
      <c r="AN176" s="65" t="s">
        <v>25</v>
      </c>
      <c r="AO176" s="66" t="s">
        <v>27</v>
      </c>
      <c r="AP176" s="66"/>
      <c r="AQ176" s="67"/>
    </row>
    <row r="177" spans="1:43" ht="45" x14ac:dyDescent="0.15">
      <c r="A177" s="290">
        <v>147</v>
      </c>
      <c r="B177" s="172" t="s">
        <v>357</v>
      </c>
      <c r="C177" s="171" t="s">
        <v>105</v>
      </c>
      <c r="D177" s="171" t="s">
        <v>67</v>
      </c>
      <c r="E177" s="297">
        <v>17.295000000000002</v>
      </c>
      <c r="F177" s="298">
        <v>17</v>
      </c>
      <c r="G177" s="299">
        <v>14</v>
      </c>
      <c r="H177" s="120" t="s">
        <v>2183</v>
      </c>
      <c r="I177" s="74" t="s">
        <v>35</v>
      </c>
      <c r="J177" s="366" t="s">
        <v>1892</v>
      </c>
      <c r="K177" s="297">
        <v>16.649000000000001</v>
      </c>
      <c r="L177" s="299">
        <v>17.315000000000001</v>
      </c>
      <c r="M177" s="299">
        <f t="shared" si="9"/>
        <v>0.66600000000000037</v>
      </c>
      <c r="N177" s="299" t="s">
        <v>55</v>
      </c>
      <c r="O177" s="58" t="s">
        <v>981</v>
      </c>
      <c r="P177" s="57" t="s">
        <v>1893</v>
      </c>
      <c r="Q177" s="77"/>
      <c r="R177" s="96" t="s">
        <v>213</v>
      </c>
      <c r="S177" s="50" t="s">
        <v>0</v>
      </c>
      <c r="T177" s="166" t="s">
        <v>358</v>
      </c>
      <c r="U177" s="52" t="s">
        <v>62</v>
      </c>
      <c r="V177" s="53"/>
      <c r="W177" s="242"/>
      <c r="X177" s="280">
        <v>147</v>
      </c>
      <c r="Y177" s="242"/>
      <c r="Z177" s="55"/>
      <c r="AA177" s="52"/>
      <c r="AB177" s="53"/>
      <c r="AC177" s="242"/>
      <c r="AD177" s="280"/>
      <c r="AE177" s="242"/>
      <c r="AF177" s="55"/>
      <c r="AG177" s="52"/>
      <c r="AH177" s="53"/>
      <c r="AI177" s="242"/>
      <c r="AJ177" s="54"/>
      <c r="AK177" s="242"/>
      <c r="AL177" s="55"/>
      <c r="AM177" s="56"/>
      <c r="AN177" s="65" t="s">
        <v>54</v>
      </c>
      <c r="AO177" s="66" t="s">
        <v>32</v>
      </c>
      <c r="AP177" s="66"/>
      <c r="AQ177" s="67"/>
    </row>
    <row r="178" spans="1:43" ht="33.75" x14ac:dyDescent="0.15">
      <c r="A178" s="290">
        <v>148</v>
      </c>
      <c r="B178" s="170" t="s">
        <v>359</v>
      </c>
      <c r="C178" s="171" t="s">
        <v>88</v>
      </c>
      <c r="D178" s="171" t="s">
        <v>67</v>
      </c>
      <c r="E178" s="297">
        <v>5417</v>
      </c>
      <c r="F178" s="298">
        <v>5125</v>
      </c>
      <c r="G178" s="299">
        <v>4859</v>
      </c>
      <c r="H178" s="83" t="s">
        <v>2183</v>
      </c>
      <c r="I178" s="74" t="s">
        <v>35</v>
      </c>
      <c r="J178" s="366" t="s">
        <v>1130</v>
      </c>
      <c r="K178" s="297">
        <v>2986</v>
      </c>
      <c r="L178" s="299">
        <v>4975</v>
      </c>
      <c r="M178" s="299">
        <f>L178-K178</f>
        <v>1989</v>
      </c>
      <c r="N178" s="299" t="s">
        <v>2183</v>
      </c>
      <c r="O178" s="58" t="s">
        <v>981</v>
      </c>
      <c r="P178" s="57" t="s">
        <v>1131</v>
      </c>
      <c r="Q178" s="77" t="s">
        <v>1132</v>
      </c>
      <c r="R178" s="88" t="s">
        <v>360</v>
      </c>
      <c r="S178" s="62" t="s">
        <v>145</v>
      </c>
      <c r="T178" s="63" t="s">
        <v>361</v>
      </c>
      <c r="U178" s="52" t="s">
        <v>62</v>
      </c>
      <c r="V178" s="53"/>
      <c r="W178" s="197"/>
      <c r="X178" s="280">
        <v>148</v>
      </c>
      <c r="Y178" s="197"/>
      <c r="Z178" s="55"/>
      <c r="AA178" s="52" t="s">
        <v>62</v>
      </c>
      <c r="AB178" s="53"/>
      <c r="AC178" s="197"/>
      <c r="AD178" s="280">
        <v>155</v>
      </c>
      <c r="AE178" s="197"/>
      <c r="AF178" s="55"/>
      <c r="AG178" s="52"/>
      <c r="AH178" s="53"/>
      <c r="AI178" s="197"/>
      <c r="AJ178" s="54"/>
      <c r="AK178" s="197"/>
      <c r="AL178" s="55"/>
      <c r="AM178" s="56"/>
      <c r="AN178" s="65" t="s">
        <v>53</v>
      </c>
      <c r="AO178" s="66"/>
      <c r="AP178" s="66" t="s">
        <v>32</v>
      </c>
      <c r="AQ178" s="67"/>
    </row>
    <row r="179" spans="1:43" ht="33.75" x14ac:dyDescent="0.15">
      <c r="A179" s="290">
        <v>149</v>
      </c>
      <c r="B179" s="170" t="s">
        <v>362</v>
      </c>
      <c r="C179" s="171" t="s">
        <v>95</v>
      </c>
      <c r="D179" s="171" t="s">
        <v>67</v>
      </c>
      <c r="E179" s="297">
        <v>1515</v>
      </c>
      <c r="F179" s="298">
        <v>2631</v>
      </c>
      <c r="G179" s="299">
        <v>2458</v>
      </c>
      <c r="H179" s="365" t="s">
        <v>2183</v>
      </c>
      <c r="I179" s="74" t="s">
        <v>35</v>
      </c>
      <c r="J179" s="366" t="s">
        <v>1133</v>
      </c>
      <c r="K179" s="297">
        <v>996</v>
      </c>
      <c r="L179" s="299">
        <v>1345</v>
      </c>
      <c r="M179" s="299">
        <f t="shared" ref="M179:M188" si="10">L179-K179</f>
        <v>349</v>
      </c>
      <c r="N179" s="299" t="s">
        <v>2183</v>
      </c>
      <c r="O179" s="58" t="s">
        <v>981</v>
      </c>
      <c r="P179" s="57" t="s">
        <v>1134</v>
      </c>
      <c r="Q179" s="77" t="s">
        <v>1135</v>
      </c>
      <c r="R179" s="88" t="s">
        <v>360</v>
      </c>
      <c r="S179" s="62" t="s">
        <v>145</v>
      </c>
      <c r="T179" s="63" t="s">
        <v>361</v>
      </c>
      <c r="U179" s="52" t="s">
        <v>62</v>
      </c>
      <c r="V179" s="53"/>
      <c r="W179" s="197"/>
      <c r="X179" s="280">
        <v>149</v>
      </c>
      <c r="Y179" s="197"/>
      <c r="Z179" s="55"/>
      <c r="AA179" s="52" t="s">
        <v>62</v>
      </c>
      <c r="AB179" s="53"/>
      <c r="AC179" s="197"/>
      <c r="AD179" s="280">
        <v>154</v>
      </c>
      <c r="AE179" s="197"/>
      <c r="AF179" s="55"/>
      <c r="AG179" s="52"/>
      <c r="AH179" s="53"/>
      <c r="AI179" s="197"/>
      <c r="AJ179" s="54"/>
      <c r="AK179" s="197"/>
      <c r="AL179" s="55"/>
      <c r="AM179" s="56"/>
      <c r="AN179" s="65" t="s">
        <v>54</v>
      </c>
      <c r="AO179" s="66"/>
      <c r="AP179" s="66" t="s">
        <v>32</v>
      </c>
      <c r="AQ179" s="67"/>
    </row>
    <row r="180" spans="1:43" ht="45" x14ac:dyDescent="0.15">
      <c r="A180" s="290">
        <v>150</v>
      </c>
      <c r="B180" s="170" t="s">
        <v>1136</v>
      </c>
      <c r="C180" s="171" t="s">
        <v>363</v>
      </c>
      <c r="D180" s="171" t="s">
        <v>67</v>
      </c>
      <c r="E180" s="297">
        <v>1938</v>
      </c>
      <c r="F180" s="298">
        <v>1156</v>
      </c>
      <c r="G180" s="299">
        <v>1154</v>
      </c>
      <c r="H180" s="85" t="s">
        <v>1137</v>
      </c>
      <c r="I180" s="74" t="s">
        <v>35</v>
      </c>
      <c r="J180" s="75" t="s">
        <v>1138</v>
      </c>
      <c r="K180" s="302">
        <v>1030</v>
      </c>
      <c r="L180" s="299">
        <v>1236</v>
      </c>
      <c r="M180" s="299">
        <f t="shared" si="10"/>
        <v>206</v>
      </c>
      <c r="N180" s="299" t="s">
        <v>2183</v>
      </c>
      <c r="O180" s="58" t="s">
        <v>981</v>
      </c>
      <c r="P180" s="57" t="s">
        <v>1139</v>
      </c>
      <c r="Q180" s="420"/>
      <c r="R180" s="88" t="s">
        <v>360</v>
      </c>
      <c r="S180" s="62" t="s">
        <v>145</v>
      </c>
      <c r="T180" s="63" t="s">
        <v>361</v>
      </c>
      <c r="U180" s="52" t="s">
        <v>62</v>
      </c>
      <c r="V180" s="53"/>
      <c r="W180" s="197"/>
      <c r="X180" s="280">
        <v>150</v>
      </c>
      <c r="Y180" s="197"/>
      <c r="Z180" s="55"/>
      <c r="AA180" s="52"/>
      <c r="AB180" s="53"/>
      <c r="AC180" s="197"/>
      <c r="AD180" s="280"/>
      <c r="AE180" s="197"/>
      <c r="AF180" s="55"/>
      <c r="AG180" s="52"/>
      <c r="AH180" s="53"/>
      <c r="AI180" s="197"/>
      <c r="AJ180" s="54"/>
      <c r="AK180" s="197"/>
      <c r="AL180" s="55"/>
      <c r="AM180" s="56"/>
      <c r="AN180" s="65" t="s">
        <v>25</v>
      </c>
      <c r="AO180" s="66"/>
      <c r="AP180" s="66" t="s">
        <v>32</v>
      </c>
      <c r="AQ180" s="67"/>
    </row>
    <row r="181" spans="1:43" ht="56.25" x14ac:dyDescent="0.15">
      <c r="A181" s="290">
        <v>151</v>
      </c>
      <c r="B181" s="170" t="s">
        <v>914</v>
      </c>
      <c r="C181" s="171" t="s">
        <v>209</v>
      </c>
      <c r="D181" s="171" t="s">
        <v>67</v>
      </c>
      <c r="E181" s="297">
        <v>248.179</v>
      </c>
      <c r="F181" s="324">
        <v>248</v>
      </c>
      <c r="G181" s="325">
        <v>231</v>
      </c>
      <c r="H181" s="121" t="s">
        <v>2183</v>
      </c>
      <c r="I181" s="122" t="s">
        <v>35</v>
      </c>
      <c r="J181" s="376" t="s">
        <v>1140</v>
      </c>
      <c r="K181" s="390">
        <v>247.34899999999999</v>
      </c>
      <c r="L181" s="325">
        <v>247.346</v>
      </c>
      <c r="M181" s="348">
        <f t="shared" si="10"/>
        <v>-2.9999999999859028E-3</v>
      </c>
      <c r="N181" s="299" t="s">
        <v>2183</v>
      </c>
      <c r="O181" s="58" t="s">
        <v>981</v>
      </c>
      <c r="P181" s="124" t="s">
        <v>1141</v>
      </c>
      <c r="Q181" s="421"/>
      <c r="R181" s="88" t="s">
        <v>360</v>
      </c>
      <c r="S181" s="62" t="s">
        <v>145</v>
      </c>
      <c r="T181" s="63" t="s">
        <v>365</v>
      </c>
      <c r="U181" s="52" t="s">
        <v>62</v>
      </c>
      <c r="V181" s="53"/>
      <c r="W181" s="197"/>
      <c r="X181" s="280">
        <v>152</v>
      </c>
      <c r="Y181" s="197"/>
      <c r="Z181" s="55"/>
      <c r="AA181" s="52"/>
      <c r="AB181" s="53"/>
      <c r="AC181" s="197"/>
      <c r="AD181" s="280"/>
      <c r="AE181" s="197"/>
      <c r="AF181" s="55"/>
      <c r="AG181" s="52"/>
      <c r="AH181" s="53"/>
      <c r="AI181" s="197"/>
      <c r="AJ181" s="54"/>
      <c r="AK181" s="197"/>
      <c r="AL181" s="55"/>
      <c r="AM181" s="56"/>
      <c r="AN181" s="65" t="s">
        <v>279</v>
      </c>
      <c r="AO181" s="66"/>
      <c r="AP181" s="66"/>
      <c r="AQ181" s="67"/>
    </row>
    <row r="182" spans="1:43" ht="112.5" x14ac:dyDescent="0.15">
      <c r="A182" s="290">
        <v>152</v>
      </c>
      <c r="B182" s="170" t="s">
        <v>366</v>
      </c>
      <c r="C182" s="171" t="s">
        <v>86</v>
      </c>
      <c r="D182" s="171" t="s">
        <v>67</v>
      </c>
      <c r="E182" s="297">
        <v>60.057000000000002</v>
      </c>
      <c r="F182" s="326">
        <v>60</v>
      </c>
      <c r="G182" s="299">
        <v>47</v>
      </c>
      <c r="H182" s="83" t="s">
        <v>2183</v>
      </c>
      <c r="I182" s="74" t="s">
        <v>35</v>
      </c>
      <c r="J182" s="366" t="s">
        <v>1142</v>
      </c>
      <c r="K182" s="297">
        <v>60.162999999999997</v>
      </c>
      <c r="L182" s="299">
        <v>65.524000000000001</v>
      </c>
      <c r="M182" s="348">
        <f t="shared" si="10"/>
        <v>5.3610000000000042</v>
      </c>
      <c r="N182" s="299" t="s">
        <v>2183</v>
      </c>
      <c r="O182" s="58" t="s">
        <v>1143</v>
      </c>
      <c r="P182" s="57" t="s">
        <v>1144</v>
      </c>
      <c r="Q182" s="418"/>
      <c r="R182" s="88" t="s">
        <v>360</v>
      </c>
      <c r="S182" s="62" t="s">
        <v>145</v>
      </c>
      <c r="T182" s="63" t="s">
        <v>367</v>
      </c>
      <c r="U182" s="52" t="s">
        <v>62</v>
      </c>
      <c r="V182" s="53"/>
      <c r="W182" s="197"/>
      <c r="X182" s="280">
        <v>153</v>
      </c>
      <c r="Y182" s="197"/>
      <c r="Z182" s="55"/>
      <c r="AA182" s="52"/>
      <c r="AB182" s="53"/>
      <c r="AC182" s="197"/>
      <c r="AD182" s="280"/>
      <c r="AE182" s="197"/>
      <c r="AF182" s="55"/>
      <c r="AG182" s="52"/>
      <c r="AH182" s="53"/>
      <c r="AI182" s="197"/>
      <c r="AJ182" s="54"/>
      <c r="AK182" s="197"/>
      <c r="AL182" s="55"/>
      <c r="AM182" s="56"/>
      <c r="AN182" s="65" t="s">
        <v>279</v>
      </c>
      <c r="AO182" s="66"/>
      <c r="AP182" s="66"/>
      <c r="AQ182" s="67"/>
    </row>
    <row r="183" spans="1:43" ht="67.5" x14ac:dyDescent="0.15">
      <c r="A183" s="290">
        <v>153</v>
      </c>
      <c r="B183" s="172" t="s">
        <v>890</v>
      </c>
      <c r="C183" s="171" t="s">
        <v>157</v>
      </c>
      <c r="D183" s="171" t="s">
        <v>67</v>
      </c>
      <c r="E183" s="297">
        <v>82.353999999999999</v>
      </c>
      <c r="F183" s="298">
        <v>82</v>
      </c>
      <c r="G183" s="299">
        <v>55.4</v>
      </c>
      <c r="H183" s="83" t="s">
        <v>55</v>
      </c>
      <c r="I183" s="74" t="s">
        <v>35</v>
      </c>
      <c r="J183" s="366" t="s">
        <v>1955</v>
      </c>
      <c r="K183" s="297">
        <v>117.84200000000001</v>
      </c>
      <c r="L183" s="299">
        <v>78</v>
      </c>
      <c r="M183" s="299">
        <f t="shared" si="10"/>
        <v>-39.842000000000013</v>
      </c>
      <c r="N183" s="299" t="s">
        <v>2183</v>
      </c>
      <c r="O183" s="58" t="s">
        <v>981</v>
      </c>
      <c r="P183" s="57" t="s">
        <v>1955</v>
      </c>
      <c r="Q183" s="77"/>
      <c r="R183" s="58" t="s">
        <v>158</v>
      </c>
      <c r="S183" s="62" t="s">
        <v>0</v>
      </c>
      <c r="T183" s="63" t="s">
        <v>369</v>
      </c>
      <c r="U183" s="52" t="s">
        <v>62</v>
      </c>
      <c r="V183" s="53"/>
      <c r="W183" s="242"/>
      <c r="X183" s="280">
        <v>156</v>
      </c>
      <c r="Y183" s="242"/>
      <c r="Z183" s="55"/>
      <c r="AA183" s="52"/>
      <c r="AB183" s="53"/>
      <c r="AC183" s="242"/>
      <c r="AD183" s="280"/>
      <c r="AE183" s="242"/>
      <c r="AF183" s="55"/>
      <c r="AG183" s="52"/>
      <c r="AH183" s="53"/>
      <c r="AI183" s="242"/>
      <c r="AJ183" s="54"/>
      <c r="AK183" s="242"/>
      <c r="AL183" s="55"/>
      <c r="AM183" s="56"/>
      <c r="AN183" s="65" t="s">
        <v>78</v>
      </c>
      <c r="AO183" s="66"/>
      <c r="AP183" s="66"/>
      <c r="AQ183" s="67"/>
    </row>
    <row r="184" spans="1:43" ht="33.75" x14ac:dyDescent="0.15">
      <c r="A184" s="290">
        <v>154</v>
      </c>
      <c r="B184" s="172" t="s">
        <v>891</v>
      </c>
      <c r="C184" s="171" t="s">
        <v>757</v>
      </c>
      <c r="D184" s="171" t="s">
        <v>67</v>
      </c>
      <c r="E184" s="297">
        <v>32.244999999999997</v>
      </c>
      <c r="F184" s="297">
        <v>32.244999999999997</v>
      </c>
      <c r="G184" s="299">
        <v>32.241999999999997</v>
      </c>
      <c r="H184" s="83" t="s">
        <v>1954</v>
      </c>
      <c r="I184" s="74" t="s">
        <v>35</v>
      </c>
      <c r="J184" s="75" t="s">
        <v>1956</v>
      </c>
      <c r="K184" s="297">
        <v>31.292000000000002</v>
      </c>
      <c r="L184" s="299">
        <v>49.533999999999999</v>
      </c>
      <c r="M184" s="299">
        <f t="shared" si="10"/>
        <v>18.241999999999997</v>
      </c>
      <c r="N184" s="299" t="s">
        <v>2183</v>
      </c>
      <c r="O184" s="58" t="s">
        <v>981</v>
      </c>
      <c r="P184" s="57" t="s">
        <v>1957</v>
      </c>
      <c r="Q184" s="77"/>
      <c r="R184" s="58" t="s">
        <v>158</v>
      </c>
      <c r="S184" s="62" t="s">
        <v>0</v>
      </c>
      <c r="T184" s="63" t="s">
        <v>370</v>
      </c>
      <c r="U184" s="52" t="s">
        <v>62</v>
      </c>
      <c r="V184" s="53"/>
      <c r="W184" s="242"/>
      <c r="X184" s="280">
        <v>157</v>
      </c>
      <c r="Y184" s="242"/>
      <c r="Z184" s="55"/>
      <c r="AA184" s="52"/>
      <c r="AB184" s="53"/>
      <c r="AC184" s="242"/>
      <c r="AD184" s="280"/>
      <c r="AE184" s="242"/>
      <c r="AF184" s="55"/>
      <c r="AG184" s="52"/>
      <c r="AH184" s="53"/>
      <c r="AI184" s="242"/>
      <c r="AJ184" s="54"/>
      <c r="AK184" s="242"/>
      <c r="AL184" s="55"/>
      <c r="AM184" s="56"/>
      <c r="AN184" s="65" t="s">
        <v>25</v>
      </c>
      <c r="AO184" s="66"/>
      <c r="AP184" s="66"/>
      <c r="AQ184" s="67"/>
    </row>
    <row r="185" spans="1:43" ht="45" x14ac:dyDescent="0.15">
      <c r="A185" s="290">
        <v>155</v>
      </c>
      <c r="B185" s="172" t="s">
        <v>892</v>
      </c>
      <c r="C185" s="171" t="s">
        <v>893</v>
      </c>
      <c r="D185" s="171" t="s">
        <v>67</v>
      </c>
      <c r="E185" s="297">
        <v>30.544</v>
      </c>
      <c r="F185" s="298">
        <v>30.544</v>
      </c>
      <c r="G185" s="299">
        <v>25.606999999999999</v>
      </c>
      <c r="H185" s="83" t="s">
        <v>55</v>
      </c>
      <c r="I185" s="74" t="s">
        <v>35</v>
      </c>
      <c r="J185" s="75" t="s">
        <v>1958</v>
      </c>
      <c r="K185" s="297">
        <v>24.917999999999999</v>
      </c>
      <c r="L185" s="299">
        <v>32.567</v>
      </c>
      <c r="M185" s="299">
        <f t="shared" si="10"/>
        <v>7.6490000000000009</v>
      </c>
      <c r="N185" s="299" t="s">
        <v>2183</v>
      </c>
      <c r="O185" s="58" t="s">
        <v>981</v>
      </c>
      <c r="P185" s="57" t="s">
        <v>1959</v>
      </c>
      <c r="Q185" s="77"/>
      <c r="R185" s="58" t="s">
        <v>158</v>
      </c>
      <c r="S185" s="62" t="s">
        <v>0</v>
      </c>
      <c r="T185" s="63" t="s">
        <v>371</v>
      </c>
      <c r="U185" s="52" t="s">
        <v>62</v>
      </c>
      <c r="V185" s="53"/>
      <c r="W185" s="242"/>
      <c r="X185" s="280">
        <v>158</v>
      </c>
      <c r="Y185" s="242"/>
      <c r="Z185" s="55"/>
      <c r="AA185" s="52"/>
      <c r="AB185" s="53"/>
      <c r="AC185" s="242"/>
      <c r="AD185" s="280"/>
      <c r="AE185" s="242"/>
      <c r="AF185" s="55"/>
      <c r="AG185" s="52"/>
      <c r="AH185" s="53"/>
      <c r="AI185" s="242"/>
      <c r="AJ185" s="54"/>
      <c r="AK185" s="242"/>
      <c r="AL185" s="55"/>
      <c r="AM185" s="56"/>
      <c r="AN185" s="65" t="s">
        <v>53</v>
      </c>
      <c r="AO185" s="66"/>
      <c r="AP185" s="66"/>
      <c r="AQ185" s="67"/>
    </row>
    <row r="186" spans="1:43" ht="45" x14ac:dyDescent="0.15">
      <c r="A186" s="290">
        <v>156</v>
      </c>
      <c r="B186" s="172" t="s">
        <v>894</v>
      </c>
      <c r="C186" s="171" t="s">
        <v>895</v>
      </c>
      <c r="D186" s="171" t="s">
        <v>67</v>
      </c>
      <c r="E186" s="297">
        <v>2.1440000000000001</v>
      </c>
      <c r="F186" s="298">
        <v>2</v>
      </c>
      <c r="G186" s="299">
        <v>1</v>
      </c>
      <c r="H186" s="83" t="s">
        <v>1960</v>
      </c>
      <c r="I186" s="74" t="s">
        <v>35</v>
      </c>
      <c r="J186" s="75" t="s">
        <v>1961</v>
      </c>
      <c r="K186" s="297">
        <v>1.9</v>
      </c>
      <c r="L186" s="299">
        <v>2</v>
      </c>
      <c r="M186" s="299">
        <f t="shared" si="10"/>
        <v>0.10000000000000009</v>
      </c>
      <c r="N186" s="299" t="s">
        <v>2183</v>
      </c>
      <c r="O186" s="58" t="s">
        <v>981</v>
      </c>
      <c r="P186" s="57" t="s">
        <v>1962</v>
      </c>
      <c r="Q186" s="77"/>
      <c r="R186" s="58" t="s">
        <v>158</v>
      </c>
      <c r="S186" s="62" t="s">
        <v>0</v>
      </c>
      <c r="T186" s="63" t="s">
        <v>371</v>
      </c>
      <c r="U186" s="52" t="s">
        <v>62</v>
      </c>
      <c r="V186" s="53"/>
      <c r="W186" s="242"/>
      <c r="X186" s="280">
        <v>159</v>
      </c>
      <c r="Y186" s="242"/>
      <c r="Z186" s="55"/>
      <c r="AA186" s="52"/>
      <c r="AB186" s="53"/>
      <c r="AC186" s="242"/>
      <c r="AD186" s="280"/>
      <c r="AE186" s="242"/>
      <c r="AF186" s="55"/>
      <c r="AG186" s="52"/>
      <c r="AH186" s="53"/>
      <c r="AI186" s="242"/>
      <c r="AJ186" s="54"/>
      <c r="AK186" s="242"/>
      <c r="AL186" s="55"/>
      <c r="AM186" s="56"/>
      <c r="AN186" s="65" t="s">
        <v>25</v>
      </c>
      <c r="AO186" s="66"/>
      <c r="AP186" s="66"/>
      <c r="AQ186" s="67"/>
    </row>
    <row r="187" spans="1:43" ht="56.25" x14ac:dyDescent="0.15">
      <c r="A187" s="290">
        <v>157</v>
      </c>
      <c r="B187" s="172" t="s">
        <v>372</v>
      </c>
      <c r="C187" s="171" t="s">
        <v>896</v>
      </c>
      <c r="D187" s="171" t="s">
        <v>107</v>
      </c>
      <c r="E187" s="297">
        <v>2.1619999999999999</v>
      </c>
      <c r="F187" s="298">
        <v>2.1619999999999999</v>
      </c>
      <c r="G187" s="299">
        <v>0.45600000000000002</v>
      </c>
      <c r="H187" s="83" t="s">
        <v>1963</v>
      </c>
      <c r="I187" s="74" t="s">
        <v>34</v>
      </c>
      <c r="J187" s="75" t="s">
        <v>1964</v>
      </c>
      <c r="K187" s="297">
        <v>0.9</v>
      </c>
      <c r="L187" s="299">
        <v>3.024</v>
      </c>
      <c r="M187" s="299">
        <f t="shared" si="10"/>
        <v>2.1240000000000001</v>
      </c>
      <c r="N187" s="299" t="s">
        <v>2183</v>
      </c>
      <c r="O187" s="58" t="s">
        <v>981</v>
      </c>
      <c r="P187" s="57" t="s">
        <v>1965</v>
      </c>
      <c r="Q187" s="77"/>
      <c r="R187" s="58" t="s">
        <v>158</v>
      </c>
      <c r="S187" s="62" t="s">
        <v>0</v>
      </c>
      <c r="T187" s="63" t="s">
        <v>373</v>
      </c>
      <c r="U187" s="52" t="s">
        <v>62</v>
      </c>
      <c r="V187" s="53"/>
      <c r="W187" s="242"/>
      <c r="X187" s="280">
        <v>160</v>
      </c>
      <c r="Y187" s="242"/>
      <c r="Z187" s="55"/>
      <c r="AA187" s="52"/>
      <c r="AB187" s="53"/>
      <c r="AC187" s="242"/>
      <c r="AD187" s="280"/>
      <c r="AE187" s="242"/>
      <c r="AF187" s="55"/>
      <c r="AG187" s="52"/>
      <c r="AH187" s="53"/>
      <c r="AI187" s="242"/>
      <c r="AJ187" s="54"/>
      <c r="AK187" s="242"/>
      <c r="AL187" s="55"/>
      <c r="AM187" s="56"/>
      <c r="AN187" s="65" t="s">
        <v>25</v>
      </c>
      <c r="AO187" s="66" t="s">
        <v>32</v>
      </c>
      <c r="AP187" s="66"/>
      <c r="AQ187" s="67"/>
    </row>
    <row r="188" spans="1:43" ht="45" x14ac:dyDescent="0.15">
      <c r="A188" s="290">
        <v>158</v>
      </c>
      <c r="B188" s="172" t="s">
        <v>374</v>
      </c>
      <c r="C188" s="171" t="s">
        <v>96</v>
      </c>
      <c r="D188" s="171" t="s">
        <v>96</v>
      </c>
      <c r="E188" s="297">
        <v>39.753</v>
      </c>
      <c r="F188" s="297">
        <v>39.753</v>
      </c>
      <c r="G188" s="299">
        <v>37.902999999999999</v>
      </c>
      <c r="H188" s="83" t="s">
        <v>1966</v>
      </c>
      <c r="I188" s="74" t="s">
        <v>35</v>
      </c>
      <c r="J188" s="75" t="s">
        <v>1967</v>
      </c>
      <c r="K188" s="297">
        <v>0</v>
      </c>
      <c r="L188" s="299">
        <v>0</v>
      </c>
      <c r="M188" s="299">
        <f t="shared" si="10"/>
        <v>0</v>
      </c>
      <c r="N188" s="299" t="s">
        <v>55</v>
      </c>
      <c r="O188" s="58" t="s">
        <v>44</v>
      </c>
      <c r="P188" s="57" t="s">
        <v>1968</v>
      </c>
      <c r="Q188" s="77"/>
      <c r="R188" s="58" t="s">
        <v>158</v>
      </c>
      <c r="S188" s="62" t="s">
        <v>0</v>
      </c>
      <c r="T188" s="63" t="s">
        <v>375</v>
      </c>
      <c r="U188" s="52" t="s">
        <v>62</v>
      </c>
      <c r="V188" s="53" t="s">
        <v>897</v>
      </c>
      <c r="W188" s="242" t="s">
        <v>55</v>
      </c>
      <c r="X188" s="280">
        <v>10</v>
      </c>
      <c r="Y188" s="242"/>
      <c r="Z188" s="55"/>
      <c r="AA188" s="52"/>
      <c r="AB188" s="53"/>
      <c r="AC188" s="242"/>
      <c r="AD188" s="280"/>
      <c r="AE188" s="242"/>
      <c r="AF188" s="55"/>
      <c r="AG188" s="52"/>
      <c r="AH188" s="53"/>
      <c r="AI188" s="242"/>
      <c r="AJ188" s="54"/>
      <c r="AK188" s="242"/>
      <c r="AL188" s="55"/>
      <c r="AM188" s="56"/>
      <c r="AN188" s="65" t="s">
        <v>23</v>
      </c>
      <c r="AO188" s="66" t="s">
        <v>32</v>
      </c>
      <c r="AP188" s="66"/>
      <c r="AQ188" s="67"/>
    </row>
    <row r="189" spans="1:43" ht="67.5" x14ac:dyDescent="0.15">
      <c r="A189" s="290">
        <v>159</v>
      </c>
      <c r="B189" s="172" t="s">
        <v>376</v>
      </c>
      <c r="C189" s="171" t="s">
        <v>206</v>
      </c>
      <c r="D189" s="171" t="s">
        <v>67</v>
      </c>
      <c r="E189" s="297">
        <v>91.275000000000006</v>
      </c>
      <c r="F189" s="298">
        <v>76</v>
      </c>
      <c r="G189" s="299">
        <v>66</v>
      </c>
      <c r="H189" s="83" t="s">
        <v>2183</v>
      </c>
      <c r="I189" s="74" t="s">
        <v>35</v>
      </c>
      <c r="J189" s="366" t="s">
        <v>1190</v>
      </c>
      <c r="K189" s="385">
        <v>32.968000000000004</v>
      </c>
      <c r="L189" s="304">
        <v>19.03</v>
      </c>
      <c r="M189" s="386">
        <f>L189-K189</f>
        <v>-13.938000000000002</v>
      </c>
      <c r="N189" s="304" t="s">
        <v>55</v>
      </c>
      <c r="O189" s="218" t="s">
        <v>1192</v>
      </c>
      <c r="P189" s="222" t="s">
        <v>1193</v>
      </c>
      <c r="Q189" s="219"/>
      <c r="R189" s="58" t="s">
        <v>129</v>
      </c>
      <c r="S189" s="62" t="s">
        <v>0</v>
      </c>
      <c r="T189" s="63" t="s">
        <v>377</v>
      </c>
      <c r="U189" s="52" t="s">
        <v>62</v>
      </c>
      <c r="V189" s="53"/>
      <c r="W189" s="197"/>
      <c r="X189" s="280">
        <v>161</v>
      </c>
      <c r="Y189" s="197"/>
      <c r="Z189" s="55"/>
      <c r="AA189" s="52"/>
      <c r="AB189" s="53"/>
      <c r="AC189" s="197"/>
      <c r="AD189" s="280"/>
      <c r="AE189" s="197"/>
      <c r="AF189" s="55"/>
      <c r="AG189" s="52"/>
      <c r="AH189" s="53"/>
      <c r="AI189" s="197"/>
      <c r="AJ189" s="54"/>
      <c r="AK189" s="197"/>
      <c r="AL189" s="55"/>
      <c r="AM189" s="56"/>
      <c r="AN189" s="65" t="s">
        <v>78</v>
      </c>
      <c r="AO189" s="66" t="s">
        <v>32</v>
      </c>
      <c r="AP189" s="66"/>
      <c r="AQ189" s="67"/>
    </row>
    <row r="190" spans="1:43" ht="67.5" x14ac:dyDescent="0.15">
      <c r="A190" s="290">
        <v>160</v>
      </c>
      <c r="B190" s="172" t="s">
        <v>378</v>
      </c>
      <c r="C190" s="171" t="s">
        <v>206</v>
      </c>
      <c r="D190" s="171" t="s">
        <v>67</v>
      </c>
      <c r="E190" s="297">
        <v>202.065</v>
      </c>
      <c r="F190" s="298">
        <v>202</v>
      </c>
      <c r="G190" s="299">
        <v>180</v>
      </c>
      <c r="H190" s="83" t="s">
        <v>2183</v>
      </c>
      <c r="I190" s="74" t="s">
        <v>35</v>
      </c>
      <c r="J190" s="366" t="s">
        <v>1185</v>
      </c>
      <c r="K190" s="385">
        <v>238</v>
      </c>
      <c r="L190" s="304">
        <v>249.601</v>
      </c>
      <c r="M190" s="304">
        <v>11.601000000000001</v>
      </c>
      <c r="N190" s="304" t="s">
        <v>55</v>
      </c>
      <c r="O190" s="218" t="s">
        <v>981</v>
      </c>
      <c r="P190" s="222" t="s">
        <v>1186</v>
      </c>
      <c r="Q190" s="219"/>
      <c r="R190" s="58" t="s">
        <v>129</v>
      </c>
      <c r="S190" s="62" t="s">
        <v>0</v>
      </c>
      <c r="T190" s="63" t="s">
        <v>377</v>
      </c>
      <c r="U190" s="52" t="s">
        <v>62</v>
      </c>
      <c r="V190" s="53"/>
      <c r="W190" s="197"/>
      <c r="X190" s="280">
        <v>162</v>
      </c>
      <c r="Y190" s="197"/>
      <c r="Z190" s="55"/>
      <c r="AA190" s="52"/>
      <c r="AB190" s="53"/>
      <c r="AC190" s="197"/>
      <c r="AD190" s="280"/>
      <c r="AE190" s="197"/>
      <c r="AF190" s="55"/>
      <c r="AG190" s="52"/>
      <c r="AH190" s="53"/>
      <c r="AI190" s="197"/>
      <c r="AJ190" s="54"/>
      <c r="AK190" s="197"/>
      <c r="AL190" s="55"/>
      <c r="AM190" s="56"/>
      <c r="AN190" s="65" t="s">
        <v>53</v>
      </c>
      <c r="AO190" s="66" t="s">
        <v>32</v>
      </c>
      <c r="AP190" s="66"/>
      <c r="AQ190" s="67"/>
    </row>
    <row r="191" spans="1:43" ht="67.5" x14ac:dyDescent="0.15">
      <c r="A191" s="290">
        <v>161</v>
      </c>
      <c r="B191" s="172" t="s">
        <v>379</v>
      </c>
      <c r="C191" s="171" t="s">
        <v>86</v>
      </c>
      <c r="D191" s="171" t="s">
        <v>67</v>
      </c>
      <c r="E191" s="297">
        <v>16.631</v>
      </c>
      <c r="F191" s="298">
        <v>17</v>
      </c>
      <c r="G191" s="299">
        <v>13</v>
      </c>
      <c r="H191" s="83" t="s">
        <v>2183</v>
      </c>
      <c r="I191" s="371" t="s">
        <v>34</v>
      </c>
      <c r="J191" s="377" t="s">
        <v>1194</v>
      </c>
      <c r="K191" s="385">
        <v>16.12</v>
      </c>
      <c r="L191" s="304">
        <v>19.14</v>
      </c>
      <c r="M191" s="304">
        <v>3</v>
      </c>
      <c r="N191" s="304" t="s">
        <v>55</v>
      </c>
      <c r="O191" s="218" t="s">
        <v>981</v>
      </c>
      <c r="P191" s="222" t="s">
        <v>1195</v>
      </c>
      <c r="Q191" s="219"/>
      <c r="R191" s="58" t="s">
        <v>129</v>
      </c>
      <c r="S191" s="62" t="s">
        <v>0</v>
      </c>
      <c r="T191" s="63" t="s">
        <v>380</v>
      </c>
      <c r="U191" s="52" t="s">
        <v>62</v>
      </c>
      <c r="V191" s="53"/>
      <c r="W191" s="197"/>
      <c r="X191" s="280">
        <v>163</v>
      </c>
      <c r="Y191" s="197"/>
      <c r="Z191" s="55"/>
      <c r="AA191" s="52"/>
      <c r="AB191" s="53"/>
      <c r="AC191" s="197"/>
      <c r="AD191" s="280"/>
      <c r="AE191" s="197"/>
      <c r="AF191" s="55"/>
      <c r="AG191" s="52"/>
      <c r="AH191" s="53"/>
      <c r="AI191" s="197"/>
      <c r="AJ191" s="54"/>
      <c r="AK191" s="197"/>
      <c r="AL191" s="55"/>
      <c r="AM191" s="56"/>
      <c r="AN191" s="65" t="s">
        <v>78</v>
      </c>
      <c r="AO191" s="66" t="s">
        <v>32</v>
      </c>
      <c r="AP191" s="66"/>
      <c r="AQ191" s="67"/>
    </row>
    <row r="192" spans="1:43" ht="67.5" x14ac:dyDescent="0.15">
      <c r="A192" s="290">
        <v>162</v>
      </c>
      <c r="B192" s="172" t="s">
        <v>381</v>
      </c>
      <c r="C192" s="171" t="s">
        <v>206</v>
      </c>
      <c r="D192" s="171" t="s">
        <v>67</v>
      </c>
      <c r="E192" s="297">
        <v>215.92500000000001</v>
      </c>
      <c r="F192" s="298">
        <v>216</v>
      </c>
      <c r="G192" s="299">
        <v>208</v>
      </c>
      <c r="H192" s="83" t="s">
        <v>2183</v>
      </c>
      <c r="I192" s="74" t="s">
        <v>35</v>
      </c>
      <c r="J192" s="366" t="s">
        <v>1190</v>
      </c>
      <c r="K192" s="385">
        <v>219.554</v>
      </c>
      <c r="L192" s="304">
        <v>248.90899999999999</v>
      </c>
      <c r="M192" s="304">
        <f>L192-K192</f>
        <v>29.35499999999999</v>
      </c>
      <c r="N192" s="304" t="s">
        <v>55</v>
      </c>
      <c r="O192" s="218" t="s">
        <v>981</v>
      </c>
      <c r="P192" s="222" t="s">
        <v>1196</v>
      </c>
      <c r="Q192" s="219" t="s">
        <v>1197</v>
      </c>
      <c r="R192" s="58" t="s">
        <v>129</v>
      </c>
      <c r="S192" s="62" t="s">
        <v>0</v>
      </c>
      <c r="T192" s="63" t="s">
        <v>377</v>
      </c>
      <c r="U192" s="52" t="s">
        <v>62</v>
      </c>
      <c r="V192" s="53"/>
      <c r="W192" s="197"/>
      <c r="X192" s="280">
        <v>164</v>
      </c>
      <c r="Y192" s="197"/>
      <c r="Z192" s="55"/>
      <c r="AA192" s="52"/>
      <c r="AB192" s="53"/>
      <c r="AC192" s="197"/>
      <c r="AD192" s="280"/>
      <c r="AE192" s="197"/>
      <c r="AF192" s="55"/>
      <c r="AG192" s="52"/>
      <c r="AH192" s="53"/>
      <c r="AI192" s="197"/>
      <c r="AJ192" s="54"/>
      <c r="AK192" s="197"/>
      <c r="AL192" s="55"/>
      <c r="AM192" s="56"/>
      <c r="AN192" s="65" t="s">
        <v>78</v>
      </c>
      <c r="AO192" s="66" t="s">
        <v>32</v>
      </c>
      <c r="AP192" s="66"/>
      <c r="AQ192" s="67"/>
    </row>
    <row r="193" spans="1:43" ht="67.5" x14ac:dyDescent="0.15">
      <c r="A193" s="290">
        <v>163</v>
      </c>
      <c r="B193" s="172" t="s">
        <v>382</v>
      </c>
      <c r="C193" s="171" t="s">
        <v>206</v>
      </c>
      <c r="D193" s="171" t="s">
        <v>67</v>
      </c>
      <c r="E193" s="297">
        <v>107.771</v>
      </c>
      <c r="F193" s="298">
        <v>108</v>
      </c>
      <c r="G193" s="299">
        <v>94</v>
      </c>
      <c r="H193" s="289" t="s">
        <v>1198</v>
      </c>
      <c r="I193" s="238" t="s">
        <v>35</v>
      </c>
      <c r="J193" s="239" t="s">
        <v>1185</v>
      </c>
      <c r="K193" s="385">
        <v>101.71599999999999</v>
      </c>
      <c r="L193" s="408">
        <v>109.675</v>
      </c>
      <c r="M193" s="304">
        <f t="shared" ref="M193:M196" si="11">L193-K193</f>
        <v>7.9590000000000032</v>
      </c>
      <c r="N193" s="304" t="s">
        <v>55</v>
      </c>
      <c r="O193" s="218" t="s">
        <v>981</v>
      </c>
      <c r="P193" s="222" t="s">
        <v>1199</v>
      </c>
      <c r="Q193" s="219"/>
      <c r="R193" s="58" t="s">
        <v>129</v>
      </c>
      <c r="S193" s="62" t="s">
        <v>0</v>
      </c>
      <c r="T193" s="63" t="s">
        <v>377</v>
      </c>
      <c r="U193" s="52" t="s">
        <v>62</v>
      </c>
      <c r="V193" s="53"/>
      <c r="W193" s="197"/>
      <c r="X193" s="280">
        <v>165</v>
      </c>
      <c r="Y193" s="197"/>
      <c r="Z193" s="55"/>
      <c r="AA193" s="52"/>
      <c r="AB193" s="53"/>
      <c r="AC193" s="197"/>
      <c r="AD193" s="280"/>
      <c r="AE193" s="197"/>
      <c r="AF193" s="55"/>
      <c r="AG193" s="52"/>
      <c r="AH193" s="53"/>
      <c r="AI193" s="197"/>
      <c r="AJ193" s="54"/>
      <c r="AK193" s="197"/>
      <c r="AL193" s="55"/>
      <c r="AM193" s="56"/>
      <c r="AN193" s="65" t="s">
        <v>25</v>
      </c>
      <c r="AO193" s="66" t="s">
        <v>32</v>
      </c>
      <c r="AP193" s="66"/>
      <c r="AQ193" s="67"/>
    </row>
    <row r="194" spans="1:43" ht="33.75" x14ac:dyDescent="0.15">
      <c r="A194" s="290">
        <v>164</v>
      </c>
      <c r="B194" s="172" t="s">
        <v>383</v>
      </c>
      <c r="C194" s="171" t="s">
        <v>200</v>
      </c>
      <c r="D194" s="171" t="s">
        <v>67</v>
      </c>
      <c r="E194" s="297">
        <v>119.004</v>
      </c>
      <c r="F194" s="298">
        <v>119</v>
      </c>
      <c r="G194" s="299">
        <v>119</v>
      </c>
      <c r="H194" s="83" t="s">
        <v>2183</v>
      </c>
      <c r="I194" s="74" t="s">
        <v>20</v>
      </c>
      <c r="J194" s="366" t="s">
        <v>1200</v>
      </c>
      <c r="K194" s="385">
        <v>116.193</v>
      </c>
      <c r="L194" s="304">
        <v>128.232</v>
      </c>
      <c r="M194" s="304">
        <f>+L194-K194</f>
        <v>12.039000000000001</v>
      </c>
      <c r="N194" s="304" t="s">
        <v>55</v>
      </c>
      <c r="O194" s="218" t="s">
        <v>20</v>
      </c>
      <c r="P194" s="222" t="s">
        <v>1201</v>
      </c>
      <c r="Q194" s="219"/>
      <c r="R194" s="58" t="s">
        <v>129</v>
      </c>
      <c r="S194" s="62" t="s">
        <v>0</v>
      </c>
      <c r="T194" s="63" t="s">
        <v>384</v>
      </c>
      <c r="U194" s="52" t="s">
        <v>62</v>
      </c>
      <c r="V194" s="53"/>
      <c r="W194" s="197"/>
      <c r="X194" s="280">
        <v>166</v>
      </c>
      <c r="Y194" s="197"/>
      <c r="Z194" s="55"/>
      <c r="AA194" s="52"/>
      <c r="AB194" s="53"/>
      <c r="AC194" s="197"/>
      <c r="AD194" s="280"/>
      <c r="AE194" s="197"/>
      <c r="AF194" s="55"/>
      <c r="AG194" s="52"/>
      <c r="AH194" s="53"/>
      <c r="AI194" s="197"/>
      <c r="AJ194" s="54"/>
      <c r="AK194" s="197"/>
      <c r="AL194" s="55"/>
      <c r="AM194" s="56"/>
      <c r="AN194" s="65" t="s">
        <v>53</v>
      </c>
      <c r="AO194" s="66"/>
      <c r="AP194" s="66"/>
      <c r="AQ194" s="67"/>
    </row>
    <row r="195" spans="1:43" ht="33.75" x14ac:dyDescent="0.15">
      <c r="A195" s="290">
        <v>165</v>
      </c>
      <c r="B195" s="172" t="s">
        <v>385</v>
      </c>
      <c r="C195" s="171" t="s">
        <v>206</v>
      </c>
      <c r="D195" s="171" t="s">
        <v>67</v>
      </c>
      <c r="E195" s="297">
        <v>8.3209999999999997</v>
      </c>
      <c r="F195" s="298">
        <v>8</v>
      </c>
      <c r="G195" s="299">
        <v>8</v>
      </c>
      <c r="H195" s="85" t="s">
        <v>2183</v>
      </c>
      <c r="I195" s="74" t="s">
        <v>35</v>
      </c>
      <c r="J195" s="366" t="s">
        <v>1202</v>
      </c>
      <c r="K195" s="385">
        <v>11.694000000000001</v>
      </c>
      <c r="L195" s="304">
        <v>3.4159999999999999</v>
      </c>
      <c r="M195" s="304">
        <f t="shared" si="11"/>
        <v>-8.2780000000000005</v>
      </c>
      <c r="N195" s="304" t="s">
        <v>55</v>
      </c>
      <c r="O195" s="218" t="s">
        <v>981</v>
      </c>
      <c r="P195" s="222" t="s">
        <v>1203</v>
      </c>
      <c r="Q195" s="219"/>
      <c r="R195" s="58" t="s">
        <v>129</v>
      </c>
      <c r="S195" s="62" t="s">
        <v>0</v>
      </c>
      <c r="T195" s="63" t="s">
        <v>384</v>
      </c>
      <c r="U195" s="52" t="s">
        <v>62</v>
      </c>
      <c r="V195" s="53"/>
      <c r="W195" s="197"/>
      <c r="X195" s="280">
        <v>167</v>
      </c>
      <c r="Y195" s="197"/>
      <c r="Z195" s="55"/>
      <c r="AA195" s="52"/>
      <c r="AB195" s="53"/>
      <c r="AC195" s="197"/>
      <c r="AD195" s="280"/>
      <c r="AE195" s="197"/>
      <c r="AF195" s="55"/>
      <c r="AG195" s="52"/>
      <c r="AH195" s="53"/>
      <c r="AI195" s="197"/>
      <c r="AJ195" s="54"/>
      <c r="AK195" s="197"/>
      <c r="AL195" s="55"/>
      <c r="AM195" s="56"/>
      <c r="AN195" s="65" t="s">
        <v>54</v>
      </c>
      <c r="AO195" s="66"/>
      <c r="AP195" s="66"/>
      <c r="AQ195" s="67"/>
    </row>
    <row r="196" spans="1:43" ht="67.5" x14ac:dyDescent="0.15">
      <c r="A196" s="290">
        <v>166</v>
      </c>
      <c r="B196" s="172" t="s">
        <v>918</v>
      </c>
      <c r="C196" s="171" t="s">
        <v>105</v>
      </c>
      <c r="D196" s="171" t="s">
        <v>107</v>
      </c>
      <c r="E196" s="297">
        <v>4.8840000000000003</v>
      </c>
      <c r="F196" s="298">
        <v>5</v>
      </c>
      <c r="G196" s="299">
        <v>2</v>
      </c>
      <c r="H196" s="85" t="s">
        <v>2183</v>
      </c>
      <c r="I196" s="371" t="s">
        <v>34</v>
      </c>
      <c r="J196" s="377" t="s">
        <v>1194</v>
      </c>
      <c r="K196" s="385">
        <v>7.0289999999999999</v>
      </c>
      <c r="L196" s="304">
        <v>8.1720000000000006</v>
      </c>
      <c r="M196" s="304">
        <f t="shared" si="11"/>
        <v>1.1430000000000007</v>
      </c>
      <c r="N196" s="304" t="s">
        <v>55</v>
      </c>
      <c r="O196" s="218" t="s">
        <v>981</v>
      </c>
      <c r="P196" s="222" t="s">
        <v>1204</v>
      </c>
      <c r="Q196" s="219"/>
      <c r="R196" s="96" t="s">
        <v>129</v>
      </c>
      <c r="S196" s="50" t="s">
        <v>0</v>
      </c>
      <c r="T196" s="166" t="s">
        <v>386</v>
      </c>
      <c r="U196" s="52" t="s">
        <v>62</v>
      </c>
      <c r="V196" s="53"/>
      <c r="W196" s="197"/>
      <c r="X196" s="280">
        <v>168</v>
      </c>
      <c r="Y196" s="197"/>
      <c r="Z196" s="55"/>
      <c r="AA196" s="52"/>
      <c r="AB196" s="53"/>
      <c r="AC196" s="197"/>
      <c r="AD196" s="280"/>
      <c r="AE196" s="197"/>
      <c r="AF196" s="55"/>
      <c r="AG196" s="52"/>
      <c r="AH196" s="53"/>
      <c r="AI196" s="197"/>
      <c r="AJ196" s="54"/>
      <c r="AK196" s="197"/>
      <c r="AL196" s="55"/>
      <c r="AM196" s="56"/>
      <c r="AN196" s="65" t="s">
        <v>54</v>
      </c>
      <c r="AO196" s="66" t="s">
        <v>32</v>
      </c>
      <c r="AP196" s="66"/>
      <c r="AQ196" s="67"/>
    </row>
    <row r="197" spans="1:43" ht="33.75" x14ac:dyDescent="0.15">
      <c r="A197" s="290">
        <v>167</v>
      </c>
      <c r="B197" s="172" t="s">
        <v>387</v>
      </c>
      <c r="C197" s="327" t="s">
        <v>149</v>
      </c>
      <c r="D197" s="327" t="s">
        <v>67</v>
      </c>
      <c r="E197" s="328">
        <v>73855.835999999996</v>
      </c>
      <c r="F197" s="329">
        <v>73855.835999999996</v>
      </c>
      <c r="G197" s="330">
        <v>69123.622000000003</v>
      </c>
      <c r="H197" s="199" t="s">
        <v>2183</v>
      </c>
      <c r="I197" s="200" t="s">
        <v>35</v>
      </c>
      <c r="J197" s="148" t="s">
        <v>1059</v>
      </c>
      <c r="K197" s="392">
        <v>74566.478000000003</v>
      </c>
      <c r="L197" s="393">
        <v>75999.726999999999</v>
      </c>
      <c r="M197" s="393">
        <v>1433.249</v>
      </c>
      <c r="N197" s="393" t="s">
        <v>883</v>
      </c>
      <c r="O197" s="155" t="s">
        <v>981</v>
      </c>
      <c r="P197" s="112" t="s">
        <v>1060</v>
      </c>
      <c r="Q197" s="422"/>
      <c r="R197" s="155" t="s">
        <v>388</v>
      </c>
      <c r="S197" s="127" t="s">
        <v>389</v>
      </c>
      <c r="T197" s="201" t="s">
        <v>390</v>
      </c>
      <c r="U197" s="202" t="s">
        <v>62</v>
      </c>
      <c r="V197" s="203"/>
      <c r="W197" s="204"/>
      <c r="X197" s="280">
        <v>169</v>
      </c>
      <c r="Y197" s="204"/>
      <c r="Z197" s="55"/>
      <c r="AA197" s="202"/>
      <c r="AB197" s="203"/>
      <c r="AC197" s="204"/>
      <c r="AD197" s="280"/>
      <c r="AE197" s="204"/>
      <c r="AF197" s="55"/>
      <c r="AG197" s="202"/>
      <c r="AH197" s="203"/>
      <c r="AI197" s="204"/>
      <c r="AJ197" s="54"/>
      <c r="AK197" s="204"/>
      <c r="AL197" s="55"/>
      <c r="AM197" s="205"/>
      <c r="AN197" s="127" t="s">
        <v>54</v>
      </c>
      <c r="AO197" s="206" t="s">
        <v>32</v>
      </c>
      <c r="AP197" s="206" t="s">
        <v>32</v>
      </c>
      <c r="AQ197" s="207"/>
    </row>
    <row r="198" spans="1:43" ht="33.75" x14ac:dyDescent="0.15">
      <c r="A198" s="290">
        <v>168</v>
      </c>
      <c r="B198" s="172" t="s">
        <v>391</v>
      </c>
      <c r="C198" s="327" t="s">
        <v>132</v>
      </c>
      <c r="D198" s="327" t="s">
        <v>67</v>
      </c>
      <c r="E198" s="328">
        <v>9732.2420000000002</v>
      </c>
      <c r="F198" s="329">
        <v>10408.06</v>
      </c>
      <c r="G198" s="330">
        <v>10408.06</v>
      </c>
      <c r="H198" s="208" t="s">
        <v>55</v>
      </c>
      <c r="I198" s="200" t="s">
        <v>34</v>
      </c>
      <c r="J198" s="148" t="s">
        <v>1061</v>
      </c>
      <c r="K198" s="392">
        <v>13445.962</v>
      </c>
      <c r="L198" s="393">
        <v>18043.183000000001</v>
      </c>
      <c r="M198" s="393">
        <v>4597.2209999999995</v>
      </c>
      <c r="N198" s="393" t="s">
        <v>883</v>
      </c>
      <c r="O198" s="155" t="s">
        <v>981</v>
      </c>
      <c r="P198" s="112" t="s">
        <v>1062</v>
      </c>
      <c r="Q198" s="422"/>
      <c r="R198" s="155" t="s">
        <v>388</v>
      </c>
      <c r="S198" s="127" t="s">
        <v>389</v>
      </c>
      <c r="T198" s="201" t="s">
        <v>390</v>
      </c>
      <c r="U198" s="202" t="s">
        <v>62</v>
      </c>
      <c r="V198" s="203"/>
      <c r="W198" s="204"/>
      <c r="X198" s="280">
        <v>170</v>
      </c>
      <c r="Y198" s="204"/>
      <c r="Z198" s="55"/>
      <c r="AA198" s="202"/>
      <c r="AB198" s="203"/>
      <c r="AC198" s="204"/>
      <c r="AD198" s="280"/>
      <c r="AE198" s="204"/>
      <c r="AF198" s="55"/>
      <c r="AG198" s="202"/>
      <c r="AH198" s="203"/>
      <c r="AI198" s="204"/>
      <c r="AJ198" s="54"/>
      <c r="AK198" s="204"/>
      <c r="AL198" s="55"/>
      <c r="AM198" s="205"/>
      <c r="AN198" s="127" t="s">
        <v>78</v>
      </c>
      <c r="AO198" s="206"/>
      <c r="AP198" s="206" t="s">
        <v>32</v>
      </c>
      <c r="AQ198" s="207"/>
    </row>
    <row r="199" spans="1:43" ht="33.75" x14ac:dyDescent="0.15">
      <c r="A199" s="290">
        <v>169</v>
      </c>
      <c r="B199" s="172" t="s">
        <v>392</v>
      </c>
      <c r="C199" s="327" t="s">
        <v>363</v>
      </c>
      <c r="D199" s="327" t="s">
        <v>67</v>
      </c>
      <c r="E199" s="328">
        <v>3385.5169999999998</v>
      </c>
      <c r="F199" s="329">
        <v>3385.5169999999998</v>
      </c>
      <c r="G199" s="330">
        <v>3309.9290000000001</v>
      </c>
      <c r="H199" s="208" t="s">
        <v>55</v>
      </c>
      <c r="I199" s="200" t="s">
        <v>35</v>
      </c>
      <c r="J199" s="148" t="s">
        <v>1063</v>
      </c>
      <c r="K199" s="392">
        <v>3443.6329999999998</v>
      </c>
      <c r="L199" s="393">
        <v>3521.96</v>
      </c>
      <c r="M199" s="393">
        <v>78.326999999999998</v>
      </c>
      <c r="N199" s="393" t="s">
        <v>883</v>
      </c>
      <c r="O199" s="155" t="s">
        <v>981</v>
      </c>
      <c r="P199" s="112" t="s">
        <v>1064</v>
      </c>
      <c r="Q199" s="422"/>
      <c r="R199" s="155" t="s">
        <v>388</v>
      </c>
      <c r="S199" s="127" t="s">
        <v>389</v>
      </c>
      <c r="T199" s="201" t="s">
        <v>390</v>
      </c>
      <c r="U199" s="202" t="s">
        <v>62</v>
      </c>
      <c r="V199" s="203"/>
      <c r="W199" s="204"/>
      <c r="X199" s="280">
        <v>171</v>
      </c>
      <c r="Y199" s="204"/>
      <c r="Z199" s="55"/>
      <c r="AA199" s="202"/>
      <c r="AB199" s="203"/>
      <c r="AC199" s="204"/>
      <c r="AD199" s="280"/>
      <c r="AE199" s="204"/>
      <c r="AF199" s="55"/>
      <c r="AG199" s="202"/>
      <c r="AH199" s="203"/>
      <c r="AI199" s="204"/>
      <c r="AJ199" s="54"/>
      <c r="AK199" s="204"/>
      <c r="AL199" s="55"/>
      <c r="AM199" s="205"/>
      <c r="AN199" s="127" t="s">
        <v>279</v>
      </c>
      <c r="AO199" s="206"/>
      <c r="AP199" s="206"/>
      <c r="AQ199" s="207"/>
    </row>
    <row r="200" spans="1:43" ht="67.5" x14ac:dyDescent="0.15">
      <c r="A200" s="290">
        <v>170</v>
      </c>
      <c r="B200" s="172" t="s">
        <v>393</v>
      </c>
      <c r="C200" s="327" t="s">
        <v>149</v>
      </c>
      <c r="D200" s="327" t="s">
        <v>67</v>
      </c>
      <c r="E200" s="328">
        <v>202.35499999999999</v>
      </c>
      <c r="F200" s="329">
        <v>202.35499999999999</v>
      </c>
      <c r="G200" s="330">
        <v>189.13200000000001</v>
      </c>
      <c r="H200" s="199" t="s">
        <v>2183</v>
      </c>
      <c r="I200" s="200" t="s">
        <v>35</v>
      </c>
      <c r="J200" s="148" t="s">
        <v>1065</v>
      </c>
      <c r="K200" s="392">
        <v>233.43700000000001</v>
      </c>
      <c r="L200" s="393">
        <v>520.44600000000003</v>
      </c>
      <c r="M200" s="393">
        <v>287.00900000000001</v>
      </c>
      <c r="N200" s="393" t="s">
        <v>883</v>
      </c>
      <c r="O200" s="155" t="s">
        <v>981</v>
      </c>
      <c r="P200" s="112" t="s">
        <v>1066</v>
      </c>
      <c r="Q200" s="422"/>
      <c r="R200" s="155" t="s">
        <v>388</v>
      </c>
      <c r="S200" s="127" t="s">
        <v>0</v>
      </c>
      <c r="T200" s="201" t="s">
        <v>394</v>
      </c>
      <c r="U200" s="202" t="s">
        <v>62</v>
      </c>
      <c r="V200" s="203"/>
      <c r="W200" s="204"/>
      <c r="X200" s="280">
        <v>172</v>
      </c>
      <c r="Y200" s="204"/>
      <c r="Z200" s="55"/>
      <c r="AA200" s="202"/>
      <c r="AB200" s="203"/>
      <c r="AC200" s="204"/>
      <c r="AD200" s="280"/>
      <c r="AE200" s="204"/>
      <c r="AF200" s="55"/>
      <c r="AG200" s="202"/>
      <c r="AH200" s="203"/>
      <c r="AI200" s="204"/>
      <c r="AJ200" s="54"/>
      <c r="AK200" s="204"/>
      <c r="AL200" s="55"/>
      <c r="AM200" s="205"/>
      <c r="AN200" s="127" t="s">
        <v>54</v>
      </c>
      <c r="AO200" s="206" t="s">
        <v>32</v>
      </c>
      <c r="AP200" s="206"/>
      <c r="AQ200" s="207"/>
    </row>
    <row r="201" spans="1:43" ht="67.5" x14ac:dyDescent="0.15">
      <c r="A201" s="290">
        <v>171</v>
      </c>
      <c r="B201" s="172" t="s">
        <v>395</v>
      </c>
      <c r="C201" s="327" t="s">
        <v>551</v>
      </c>
      <c r="D201" s="327" t="s">
        <v>67</v>
      </c>
      <c r="E201" s="328">
        <v>43.697000000000003</v>
      </c>
      <c r="F201" s="329">
        <v>43.697000000000003</v>
      </c>
      <c r="G201" s="330">
        <v>41.99</v>
      </c>
      <c r="H201" s="209" t="s">
        <v>1067</v>
      </c>
      <c r="I201" s="200" t="s">
        <v>35</v>
      </c>
      <c r="J201" s="148" t="s">
        <v>1068</v>
      </c>
      <c r="K201" s="392">
        <v>45.253</v>
      </c>
      <c r="L201" s="393">
        <v>76</v>
      </c>
      <c r="M201" s="393">
        <v>30.747</v>
      </c>
      <c r="N201" s="393" t="s">
        <v>883</v>
      </c>
      <c r="O201" s="155" t="s">
        <v>981</v>
      </c>
      <c r="P201" s="112" t="s">
        <v>1069</v>
      </c>
      <c r="Q201" s="422"/>
      <c r="R201" s="155" t="s">
        <v>388</v>
      </c>
      <c r="S201" s="127" t="s">
        <v>0</v>
      </c>
      <c r="T201" s="201" t="s">
        <v>394</v>
      </c>
      <c r="U201" s="202" t="s">
        <v>62</v>
      </c>
      <c r="V201" s="203"/>
      <c r="W201" s="204"/>
      <c r="X201" s="280">
        <v>173</v>
      </c>
      <c r="Y201" s="204"/>
      <c r="Z201" s="55"/>
      <c r="AA201" s="202"/>
      <c r="AB201" s="203"/>
      <c r="AC201" s="204"/>
      <c r="AD201" s="280"/>
      <c r="AE201" s="204"/>
      <c r="AF201" s="55"/>
      <c r="AG201" s="202"/>
      <c r="AH201" s="203"/>
      <c r="AI201" s="204"/>
      <c r="AJ201" s="54"/>
      <c r="AK201" s="204"/>
      <c r="AL201" s="55"/>
      <c r="AM201" s="205"/>
      <c r="AN201" s="127" t="s">
        <v>25</v>
      </c>
      <c r="AO201" s="206"/>
      <c r="AP201" s="206"/>
      <c r="AQ201" s="207"/>
    </row>
    <row r="202" spans="1:43" ht="56.25" x14ac:dyDescent="0.15">
      <c r="A202" s="290">
        <v>172</v>
      </c>
      <c r="B202" s="172" t="s">
        <v>397</v>
      </c>
      <c r="C202" s="327" t="s">
        <v>206</v>
      </c>
      <c r="D202" s="327" t="s">
        <v>67</v>
      </c>
      <c r="E202" s="328">
        <v>111.258</v>
      </c>
      <c r="F202" s="329">
        <v>111.258</v>
      </c>
      <c r="G202" s="330">
        <v>109.017</v>
      </c>
      <c r="H202" s="208" t="s">
        <v>55</v>
      </c>
      <c r="I202" s="200" t="s">
        <v>35</v>
      </c>
      <c r="J202" s="148" t="s">
        <v>1070</v>
      </c>
      <c r="K202" s="392">
        <v>111.179</v>
      </c>
      <c r="L202" s="393">
        <v>145.40600000000001</v>
      </c>
      <c r="M202" s="393">
        <v>34.226999999999997</v>
      </c>
      <c r="N202" s="393" t="s">
        <v>883</v>
      </c>
      <c r="O202" s="155" t="s">
        <v>981</v>
      </c>
      <c r="P202" s="112" t="s">
        <v>1071</v>
      </c>
      <c r="Q202" s="422"/>
      <c r="R202" s="155" t="s">
        <v>388</v>
      </c>
      <c r="S202" s="127" t="s">
        <v>0</v>
      </c>
      <c r="T202" s="201" t="s">
        <v>398</v>
      </c>
      <c r="U202" s="202" t="s">
        <v>62</v>
      </c>
      <c r="V202" s="203"/>
      <c r="W202" s="204"/>
      <c r="X202" s="280">
        <v>174</v>
      </c>
      <c r="Y202" s="204"/>
      <c r="Z202" s="55"/>
      <c r="AA202" s="202"/>
      <c r="AB202" s="203"/>
      <c r="AC202" s="204"/>
      <c r="AD202" s="280"/>
      <c r="AE202" s="204"/>
      <c r="AF202" s="55"/>
      <c r="AG202" s="202"/>
      <c r="AH202" s="203"/>
      <c r="AI202" s="204"/>
      <c r="AJ202" s="54"/>
      <c r="AK202" s="204"/>
      <c r="AL202" s="55"/>
      <c r="AM202" s="205"/>
      <c r="AN202" s="127" t="s">
        <v>279</v>
      </c>
      <c r="AO202" s="206" t="s">
        <v>32</v>
      </c>
      <c r="AP202" s="206"/>
      <c r="AQ202" s="207"/>
    </row>
    <row r="203" spans="1:43" ht="123.75" x14ac:dyDescent="0.15">
      <c r="A203" s="290">
        <v>173</v>
      </c>
      <c r="B203" s="172" t="s">
        <v>399</v>
      </c>
      <c r="C203" s="327" t="s">
        <v>400</v>
      </c>
      <c r="D203" s="327" t="s">
        <v>67</v>
      </c>
      <c r="E203" s="328">
        <v>630.32799999999997</v>
      </c>
      <c r="F203" s="329">
        <v>630.32799999999997</v>
      </c>
      <c r="G203" s="330">
        <v>630.32799999999997</v>
      </c>
      <c r="H203" s="208" t="s">
        <v>2183</v>
      </c>
      <c r="I203" s="200" t="s">
        <v>20</v>
      </c>
      <c r="J203" s="148" t="s">
        <v>1072</v>
      </c>
      <c r="K203" s="392">
        <v>667.36300000000006</v>
      </c>
      <c r="L203" s="393">
        <v>700.10799999999995</v>
      </c>
      <c r="M203" s="393">
        <v>32.744999999999997</v>
      </c>
      <c r="N203" s="393" t="s">
        <v>883</v>
      </c>
      <c r="O203" s="155" t="s">
        <v>20</v>
      </c>
      <c r="P203" s="112" t="s">
        <v>1073</v>
      </c>
      <c r="Q203" s="422"/>
      <c r="R203" s="155" t="s">
        <v>388</v>
      </c>
      <c r="S203" s="127" t="s">
        <v>0</v>
      </c>
      <c r="T203" s="201" t="s">
        <v>398</v>
      </c>
      <c r="U203" s="202" t="s">
        <v>62</v>
      </c>
      <c r="V203" s="203"/>
      <c r="W203" s="204"/>
      <c r="X203" s="280">
        <v>175</v>
      </c>
      <c r="Y203" s="204"/>
      <c r="Z203" s="55"/>
      <c r="AA203" s="202"/>
      <c r="AB203" s="203"/>
      <c r="AC203" s="204"/>
      <c r="AD203" s="280"/>
      <c r="AE203" s="204"/>
      <c r="AF203" s="55"/>
      <c r="AG203" s="202"/>
      <c r="AH203" s="203"/>
      <c r="AI203" s="204"/>
      <c r="AJ203" s="54"/>
      <c r="AK203" s="204"/>
      <c r="AL203" s="55"/>
      <c r="AM203" s="205"/>
      <c r="AN203" s="127" t="s">
        <v>78</v>
      </c>
      <c r="AO203" s="206"/>
      <c r="AP203" s="206"/>
      <c r="AQ203" s="207"/>
    </row>
    <row r="204" spans="1:43" ht="78.75" x14ac:dyDescent="0.15">
      <c r="A204" s="290">
        <v>174</v>
      </c>
      <c r="B204" s="172" t="s">
        <v>401</v>
      </c>
      <c r="C204" s="327" t="s">
        <v>203</v>
      </c>
      <c r="D204" s="327" t="s">
        <v>67</v>
      </c>
      <c r="E204" s="328">
        <v>2316.0279999999998</v>
      </c>
      <c r="F204" s="329">
        <v>2316.0279999999998</v>
      </c>
      <c r="G204" s="330">
        <v>2316.0279999999998</v>
      </c>
      <c r="H204" s="209" t="s">
        <v>1074</v>
      </c>
      <c r="I204" s="200" t="s">
        <v>35</v>
      </c>
      <c r="J204" s="148" t="s">
        <v>1075</v>
      </c>
      <c r="K204" s="392">
        <v>2380.7179999999998</v>
      </c>
      <c r="L204" s="393">
        <v>2526.5479999999998</v>
      </c>
      <c r="M204" s="393">
        <v>145.83000000000001</v>
      </c>
      <c r="N204" s="393" t="s">
        <v>883</v>
      </c>
      <c r="O204" s="155" t="s">
        <v>981</v>
      </c>
      <c r="P204" s="112" t="s">
        <v>1076</v>
      </c>
      <c r="Q204" s="422"/>
      <c r="R204" s="155" t="s">
        <v>388</v>
      </c>
      <c r="S204" s="127" t="s">
        <v>0</v>
      </c>
      <c r="T204" s="201" t="s">
        <v>402</v>
      </c>
      <c r="U204" s="202" t="s">
        <v>62</v>
      </c>
      <c r="V204" s="203"/>
      <c r="W204" s="204"/>
      <c r="X204" s="280">
        <v>176</v>
      </c>
      <c r="Y204" s="204"/>
      <c r="Z204" s="55"/>
      <c r="AA204" s="202"/>
      <c r="AB204" s="203"/>
      <c r="AC204" s="204"/>
      <c r="AD204" s="280"/>
      <c r="AE204" s="204"/>
      <c r="AF204" s="55"/>
      <c r="AG204" s="202"/>
      <c r="AH204" s="203"/>
      <c r="AI204" s="204"/>
      <c r="AJ204" s="54"/>
      <c r="AK204" s="204"/>
      <c r="AL204" s="55"/>
      <c r="AM204" s="205"/>
      <c r="AN204" s="127" t="s">
        <v>25</v>
      </c>
      <c r="AO204" s="206"/>
      <c r="AP204" s="206"/>
      <c r="AQ204" s="207"/>
    </row>
    <row r="205" spans="1:43" ht="45" x14ac:dyDescent="0.15">
      <c r="A205" s="290">
        <v>175</v>
      </c>
      <c r="B205" s="172" t="s">
        <v>403</v>
      </c>
      <c r="C205" s="327" t="s">
        <v>203</v>
      </c>
      <c r="D205" s="327" t="s">
        <v>67</v>
      </c>
      <c r="E205" s="328">
        <v>80.888000000000005</v>
      </c>
      <c r="F205" s="329">
        <v>372.125</v>
      </c>
      <c r="G205" s="330">
        <v>284.815</v>
      </c>
      <c r="H205" s="208" t="s">
        <v>2183</v>
      </c>
      <c r="I205" s="200" t="s">
        <v>35</v>
      </c>
      <c r="J205" s="148" t="s">
        <v>1077</v>
      </c>
      <c r="K205" s="392">
        <v>85.367999999999995</v>
      </c>
      <c r="L205" s="393">
        <v>155.446</v>
      </c>
      <c r="M205" s="393">
        <v>70.078000000000003</v>
      </c>
      <c r="N205" s="393" t="s">
        <v>883</v>
      </c>
      <c r="O205" s="155" t="s">
        <v>981</v>
      </c>
      <c r="P205" s="112" t="s">
        <v>1078</v>
      </c>
      <c r="Q205" s="422"/>
      <c r="R205" s="155" t="s">
        <v>388</v>
      </c>
      <c r="S205" s="127" t="s">
        <v>0</v>
      </c>
      <c r="T205" s="201" t="s">
        <v>404</v>
      </c>
      <c r="U205" s="202" t="s">
        <v>62</v>
      </c>
      <c r="V205" s="203"/>
      <c r="W205" s="204"/>
      <c r="X205" s="280">
        <v>177</v>
      </c>
      <c r="Y205" s="204"/>
      <c r="Z205" s="55"/>
      <c r="AA205" s="202"/>
      <c r="AB205" s="203"/>
      <c r="AC205" s="204"/>
      <c r="AD205" s="280"/>
      <c r="AE205" s="204"/>
      <c r="AF205" s="55"/>
      <c r="AG205" s="202"/>
      <c r="AH205" s="203"/>
      <c r="AI205" s="204"/>
      <c r="AJ205" s="54"/>
      <c r="AK205" s="204"/>
      <c r="AL205" s="55"/>
      <c r="AM205" s="205"/>
      <c r="AN205" s="127" t="s">
        <v>53</v>
      </c>
      <c r="AO205" s="206"/>
      <c r="AP205" s="206" t="s">
        <v>32</v>
      </c>
      <c r="AQ205" s="207"/>
    </row>
    <row r="206" spans="1:43" ht="33.75" x14ac:dyDescent="0.15">
      <c r="A206" s="290">
        <v>176</v>
      </c>
      <c r="B206" s="172" t="s">
        <v>405</v>
      </c>
      <c r="C206" s="327" t="s">
        <v>95</v>
      </c>
      <c r="D206" s="327" t="s">
        <v>107</v>
      </c>
      <c r="E206" s="328">
        <v>115.393</v>
      </c>
      <c r="F206" s="329">
        <v>115.393</v>
      </c>
      <c r="G206" s="330">
        <v>107.51600000000001</v>
      </c>
      <c r="H206" s="208" t="s">
        <v>2183</v>
      </c>
      <c r="I206" s="200" t="s">
        <v>35</v>
      </c>
      <c r="J206" s="148" t="s">
        <v>1079</v>
      </c>
      <c r="K206" s="392">
        <v>91.507999999999996</v>
      </c>
      <c r="L206" s="393">
        <v>131.24299999999999</v>
      </c>
      <c r="M206" s="393">
        <v>39.734999999999999</v>
      </c>
      <c r="N206" s="393" t="s">
        <v>883</v>
      </c>
      <c r="O206" s="155" t="s">
        <v>981</v>
      </c>
      <c r="P206" s="112" t="s">
        <v>1080</v>
      </c>
      <c r="Q206" s="422"/>
      <c r="R206" s="155" t="s">
        <v>388</v>
      </c>
      <c r="S206" s="127" t="s">
        <v>0</v>
      </c>
      <c r="T206" s="201" t="s">
        <v>1081</v>
      </c>
      <c r="U206" s="202" t="s">
        <v>62</v>
      </c>
      <c r="V206" s="203"/>
      <c r="W206" s="204"/>
      <c r="X206" s="280">
        <v>178</v>
      </c>
      <c r="Y206" s="204"/>
      <c r="Z206" s="55"/>
      <c r="AA206" s="202"/>
      <c r="AB206" s="203"/>
      <c r="AC206" s="204"/>
      <c r="AD206" s="280"/>
      <c r="AE206" s="204"/>
      <c r="AF206" s="55"/>
      <c r="AG206" s="202"/>
      <c r="AH206" s="203"/>
      <c r="AI206" s="204"/>
      <c r="AJ206" s="54"/>
      <c r="AK206" s="204"/>
      <c r="AL206" s="55"/>
      <c r="AM206" s="205"/>
      <c r="AN206" s="127" t="s">
        <v>78</v>
      </c>
      <c r="AO206" s="206"/>
      <c r="AP206" s="206"/>
      <c r="AQ206" s="207"/>
    </row>
    <row r="207" spans="1:43" ht="33.75" x14ac:dyDescent="0.15">
      <c r="A207" s="290">
        <v>177</v>
      </c>
      <c r="B207" s="172" t="s">
        <v>1862</v>
      </c>
      <c r="C207" s="171" t="s">
        <v>1863</v>
      </c>
      <c r="D207" s="171" t="s">
        <v>67</v>
      </c>
      <c r="E207" s="297">
        <v>158.54400000000001</v>
      </c>
      <c r="F207" s="298">
        <v>158.54400000000001</v>
      </c>
      <c r="G207" s="299">
        <v>152.233</v>
      </c>
      <c r="H207" s="83" t="s">
        <v>2183</v>
      </c>
      <c r="I207" s="74" t="s">
        <v>35</v>
      </c>
      <c r="J207" s="366" t="s">
        <v>1864</v>
      </c>
      <c r="K207" s="297">
        <v>152.9</v>
      </c>
      <c r="L207" s="299">
        <v>156.45099999999999</v>
      </c>
      <c r="M207" s="299">
        <v>3.5510000000000002</v>
      </c>
      <c r="N207" s="299" t="s">
        <v>883</v>
      </c>
      <c r="O207" s="58" t="s">
        <v>981</v>
      </c>
      <c r="P207" s="57" t="s">
        <v>1865</v>
      </c>
      <c r="Q207" s="77"/>
      <c r="R207" s="58" t="s">
        <v>1866</v>
      </c>
      <c r="S207" s="62" t="s">
        <v>1867</v>
      </c>
      <c r="T207" s="63" t="s">
        <v>406</v>
      </c>
      <c r="U207" s="52" t="s">
        <v>62</v>
      </c>
      <c r="V207" s="53"/>
      <c r="W207" s="194"/>
      <c r="X207" s="280">
        <v>179</v>
      </c>
      <c r="Y207" s="194"/>
      <c r="Z207" s="55"/>
      <c r="AA207" s="52"/>
      <c r="AB207" s="53"/>
      <c r="AC207" s="194"/>
      <c r="AD207" s="280"/>
      <c r="AE207" s="194"/>
      <c r="AF207" s="55"/>
      <c r="AG207" s="52"/>
      <c r="AH207" s="53"/>
      <c r="AI207" s="194"/>
      <c r="AJ207" s="54"/>
      <c r="AK207" s="194"/>
      <c r="AL207" s="55"/>
      <c r="AM207" s="56"/>
      <c r="AN207" s="65" t="s">
        <v>54</v>
      </c>
      <c r="AO207" s="66"/>
      <c r="AP207" s="66"/>
      <c r="AQ207" s="67"/>
    </row>
    <row r="208" spans="1:43" ht="21" customHeight="1" x14ac:dyDescent="0.15">
      <c r="A208" s="292"/>
      <c r="B208" s="309" t="s">
        <v>407</v>
      </c>
      <c r="C208" s="310"/>
      <c r="D208" s="310"/>
      <c r="E208" s="311"/>
      <c r="F208" s="312"/>
      <c r="G208" s="313"/>
      <c r="H208" s="101"/>
      <c r="I208" s="102"/>
      <c r="J208" s="374"/>
      <c r="K208" s="387"/>
      <c r="L208" s="387"/>
      <c r="M208" s="387"/>
      <c r="N208" s="387"/>
      <c r="O208" s="103"/>
      <c r="P208" s="103"/>
      <c r="Q208" s="374"/>
      <c r="R208" s="102"/>
      <c r="S208" s="102"/>
      <c r="T208" s="374"/>
      <c r="U208" s="103"/>
      <c r="V208" s="103"/>
      <c r="W208" s="103"/>
      <c r="X208" s="102"/>
      <c r="Y208" s="103"/>
      <c r="Z208" s="103"/>
      <c r="AA208" s="103"/>
      <c r="AB208" s="103"/>
      <c r="AC208" s="103"/>
      <c r="AD208" s="102"/>
      <c r="AE208" s="103"/>
      <c r="AF208" s="103"/>
      <c r="AG208" s="103"/>
      <c r="AH208" s="103"/>
      <c r="AI208" s="103"/>
      <c r="AJ208" s="103"/>
      <c r="AK208" s="103"/>
      <c r="AL208" s="103"/>
      <c r="AM208" s="103"/>
      <c r="AN208" s="103"/>
      <c r="AO208" s="103"/>
      <c r="AP208" s="103"/>
      <c r="AQ208" s="103"/>
    </row>
    <row r="209" spans="1:43" s="49" customFormat="1" x14ac:dyDescent="0.15">
      <c r="A209" s="290"/>
      <c r="B209" s="172" t="s">
        <v>2187</v>
      </c>
      <c r="C209" s="171"/>
      <c r="D209" s="171"/>
      <c r="E209" s="297"/>
      <c r="F209" s="298"/>
      <c r="G209" s="299"/>
      <c r="H209" s="89"/>
      <c r="I209" s="93"/>
      <c r="J209" s="125"/>
      <c r="K209" s="297"/>
      <c r="L209" s="299"/>
      <c r="M209" s="299"/>
      <c r="N209" s="299"/>
      <c r="O209" s="58"/>
      <c r="P209" s="57"/>
      <c r="Q209" s="77"/>
      <c r="R209" s="58" t="s">
        <v>150</v>
      </c>
      <c r="S209" s="62"/>
      <c r="T209" s="106"/>
      <c r="U209" s="52"/>
      <c r="V209" s="53"/>
      <c r="W209" s="257"/>
      <c r="X209" s="280"/>
      <c r="Y209" s="257"/>
      <c r="Z209" s="55"/>
      <c r="AA209" s="52"/>
      <c r="AB209" s="53"/>
      <c r="AC209" s="257"/>
      <c r="AD209" s="280"/>
      <c r="AE209" s="257"/>
      <c r="AF209" s="55"/>
      <c r="AG209" s="52"/>
      <c r="AH209" s="53"/>
      <c r="AI209" s="257"/>
      <c r="AJ209" s="54"/>
      <c r="AK209" s="257"/>
      <c r="AL209" s="55"/>
      <c r="AM209" s="56"/>
      <c r="AN209" s="65"/>
      <c r="AO209" s="66"/>
      <c r="AP209" s="66"/>
      <c r="AQ209" s="67"/>
    </row>
    <row r="210" spans="1:43" ht="66.75" customHeight="1" x14ac:dyDescent="0.15">
      <c r="A210" s="290">
        <v>178</v>
      </c>
      <c r="B210" s="172" t="s">
        <v>408</v>
      </c>
      <c r="C210" s="171" t="s">
        <v>409</v>
      </c>
      <c r="D210" s="171" t="s">
        <v>410</v>
      </c>
      <c r="E210" s="297">
        <v>146883</v>
      </c>
      <c r="F210" s="298">
        <v>144160.27967600001</v>
      </c>
      <c r="G210" s="298">
        <v>143285.59659599999</v>
      </c>
      <c r="H210" s="92" t="s">
        <v>2183</v>
      </c>
      <c r="I210" s="90" t="s">
        <v>35</v>
      </c>
      <c r="J210" s="125" t="s">
        <v>2069</v>
      </c>
      <c r="K210" s="297">
        <v>152361</v>
      </c>
      <c r="L210" s="299">
        <v>182784</v>
      </c>
      <c r="M210" s="299">
        <f>L210-K210</f>
        <v>30423</v>
      </c>
      <c r="N210" s="299" t="s">
        <v>2183</v>
      </c>
      <c r="O210" s="58" t="s">
        <v>981</v>
      </c>
      <c r="P210" s="124" t="s">
        <v>2087</v>
      </c>
      <c r="Q210" s="418" t="s">
        <v>2231</v>
      </c>
      <c r="R210" s="58" t="s">
        <v>150</v>
      </c>
      <c r="S210" s="62" t="s">
        <v>0</v>
      </c>
      <c r="T210" s="63" t="s">
        <v>959</v>
      </c>
      <c r="U210" s="52" t="s">
        <v>62</v>
      </c>
      <c r="V210" s="53"/>
      <c r="W210" s="273"/>
      <c r="X210" s="280">
        <v>180</v>
      </c>
      <c r="Y210" s="273"/>
      <c r="Z210" s="55"/>
      <c r="AA210" s="52"/>
      <c r="AB210" s="53"/>
      <c r="AC210" s="273"/>
      <c r="AD210" s="280"/>
      <c r="AE210" s="273"/>
      <c r="AF210" s="55"/>
      <c r="AG210" s="52"/>
      <c r="AH210" s="53"/>
      <c r="AI210" s="273"/>
      <c r="AJ210" s="54"/>
      <c r="AK210" s="273"/>
      <c r="AL210" s="55"/>
      <c r="AM210" s="56"/>
      <c r="AN210" s="65" t="s">
        <v>279</v>
      </c>
      <c r="AO210" s="66"/>
      <c r="AP210" s="66"/>
      <c r="AQ210" s="67"/>
    </row>
    <row r="211" spans="1:43" ht="63.75" customHeight="1" x14ac:dyDescent="0.15">
      <c r="A211" s="290">
        <v>179</v>
      </c>
      <c r="B211" s="172" t="s">
        <v>411</v>
      </c>
      <c r="C211" s="171" t="s">
        <v>412</v>
      </c>
      <c r="D211" s="171" t="s">
        <v>67</v>
      </c>
      <c r="E211" s="297">
        <v>83384</v>
      </c>
      <c r="F211" s="298">
        <v>92212.822146999999</v>
      </c>
      <c r="G211" s="298">
        <v>92204.586011000007</v>
      </c>
      <c r="H211" s="125" t="s">
        <v>2183</v>
      </c>
      <c r="I211" s="90" t="s">
        <v>35</v>
      </c>
      <c r="J211" s="125" t="s">
        <v>2088</v>
      </c>
      <c r="K211" s="297">
        <v>84619</v>
      </c>
      <c r="L211" s="299">
        <v>89451</v>
      </c>
      <c r="M211" s="299">
        <f t="shared" ref="M211:M219" si="12">L211-K211</f>
        <v>4832</v>
      </c>
      <c r="N211" s="299" t="s">
        <v>2183</v>
      </c>
      <c r="O211" s="58" t="s">
        <v>981</v>
      </c>
      <c r="P211" s="57" t="s">
        <v>2089</v>
      </c>
      <c r="Q211" s="77" t="s">
        <v>413</v>
      </c>
      <c r="R211" s="58" t="s">
        <v>150</v>
      </c>
      <c r="S211" s="62" t="s">
        <v>0</v>
      </c>
      <c r="T211" s="63" t="s">
        <v>421</v>
      </c>
      <c r="U211" s="52" t="s">
        <v>62</v>
      </c>
      <c r="V211" s="53"/>
      <c r="W211" s="273"/>
      <c r="X211" s="280">
        <v>181</v>
      </c>
      <c r="Y211" s="273"/>
      <c r="Z211" s="55"/>
      <c r="AA211" s="52"/>
      <c r="AB211" s="53"/>
      <c r="AC211" s="273"/>
      <c r="AD211" s="280"/>
      <c r="AE211" s="273"/>
      <c r="AF211" s="55"/>
      <c r="AG211" s="52"/>
      <c r="AH211" s="53"/>
      <c r="AI211" s="273"/>
      <c r="AJ211" s="54"/>
      <c r="AK211" s="273"/>
      <c r="AL211" s="55"/>
      <c r="AM211" s="56"/>
      <c r="AN211" s="65" t="s">
        <v>54</v>
      </c>
      <c r="AO211" s="66"/>
      <c r="AP211" s="66"/>
      <c r="AQ211" s="67"/>
    </row>
    <row r="212" spans="1:43" ht="60" customHeight="1" x14ac:dyDescent="0.15">
      <c r="A212" s="290">
        <v>180</v>
      </c>
      <c r="B212" s="172" t="s">
        <v>414</v>
      </c>
      <c r="C212" s="171" t="s">
        <v>412</v>
      </c>
      <c r="D212" s="171" t="s">
        <v>67</v>
      </c>
      <c r="E212" s="297">
        <v>189680</v>
      </c>
      <c r="F212" s="298">
        <v>197634.98182099999</v>
      </c>
      <c r="G212" s="298">
        <v>197308.92712000001</v>
      </c>
      <c r="H212" s="92" t="s">
        <v>2183</v>
      </c>
      <c r="I212" s="90" t="s">
        <v>35</v>
      </c>
      <c r="J212" s="125" t="s">
        <v>2090</v>
      </c>
      <c r="K212" s="297">
        <v>196215</v>
      </c>
      <c r="L212" s="299">
        <v>270882</v>
      </c>
      <c r="M212" s="299">
        <f t="shared" si="12"/>
        <v>74667</v>
      </c>
      <c r="N212" s="299" t="s">
        <v>2183</v>
      </c>
      <c r="O212" s="58" t="s">
        <v>981</v>
      </c>
      <c r="P212" s="57" t="s">
        <v>2091</v>
      </c>
      <c r="Q212" s="418" t="s">
        <v>2231</v>
      </c>
      <c r="R212" s="58" t="s">
        <v>150</v>
      </c>
      <c r="S212" s="62" t="s">
        <v>0</v>
      </c>
      <c r="T212" s="63" t="s">
        <v>421</v>
      </c>
      <c r="U212" s="52" t="s">
        <v>62</v>
      </c>
      <c r="V212" s="53"/>
      <c r="W212" s="273"/>
      <c r="X212" s="280">
        <v>182</v>
      </c>
      <c r="Y212" s="273"/>
      <c r="Z212" s="55"/>
      <c r="AA212" s="52"/>
      <c r="AB212" s="53"/>
      <c r="AC212" s="273"/>
      <c r="AD212" s="280"/>
      <c r="AE212" s="273"/>
      <c r="AF212" s="55"/>
      <c r="AG212" s="52"/>
      <c r="AH212" s="53"/>
      <c r="AI212" s="273"/>
      <c r="AJ212" s="54"/>
      <c r="AK212" s="273"/>
      <c r="AL212" s="55"/>
      <c r="AM212" s="56"/>
      <c r="AN212" s="65" t="s">
        <v>54</v>
      </c>
      <c r="AO212" s="66"/>
      <c r="AP212" s="66"/>
      <c r="AQ212" s="67"/>
    </row>
    <row r="213" spans="1:43" ht="90.75" customHeight="1" x14ac:dyDescent="0.15">
      <c r="A213" s="290">
        <v>181</v>
      </c>
      <c r="B213" s="172" t="s">
        <v>415</v>
      </c>
      <c r="C213" s="171" t="s">
        <v>149</v>
      </c>
      <c r="D213" s="171" t="s">
        <v>67</v>
      </c>
      <c r="E213" s="297">
        <v>80895</v>
      </c>
      <c r="F213" s="298">
        <v>94772.594786999995</v>
      </c>
      <c r="G213" s="298">
        <v>94596.011910999994</v>
      </c>
      <c r="H213" s="92" t="s">
        <v>2183</v>
      </c>
      <c r="I213" s="90" t="s">
        <v>35</v>
      </c>
      <c r="J213" s="125" t="s">
        <v>2092</v>
      </c>
      <c r="K213" s="297">
        <v>80667</v>
      </c>
      <c r="L213" s="299">
        <v>99359</v>
      </c>
      <c r="M213" s="299">
        <f t="shared" si="12"/>
        <v>18692</v>
      </c>
      <c r="N213" s="299" t="s">
        <v>2183</v>
      </c>
      <c r="O213" s="58" t="s">
        <v>981</v>
      </c>
      <c r="P213" s="57" t="s">
        <v>2093</v>
      </c>
      <c r="Q213" s="77" t="s">
        <v>960</v>
      </c>
      <c r="R213" s="58" t="s">
        <v>150</v>
      </c>
      <c r="S213" s="62" t="s">
        <v>0</v>
      </c>
      <c r="T213" s="63" t="s">
        <v>961</v>
      </c>
      <c r="U213" s="52" t="s">
        <v>62</v>
      </c>
      <c r="V213" s="53"/>
      <c r="W213" s="273"/>
      <c r="X213" s="280">
        <v>183</v>
      </c>
      <c r="Y213" s="273"/>
      <c r="Z213" s="55"/>
      <c r="AA213" s="52"/>
      <c r="AB213" s="53"/>
      <c r="AC213" s="273"/>
      <c r="AD213" s="280"/>
      <c r="AE213" s="273"/>
      <c r="AF213" s="55"/>
      <c r="AG213" s="52"/>
      <c r="AH213" s="53"/>
      <c r="AI213" s="273"/>
      <c r="AJ213" s="54"/>
      <c r="AK213" s="273"/>
      <c r="AL213" s="55"/>
      <c r="AM213" s="56"/>
      <c r="AN213" s="65" t="s">
        <v>54</v>
      </c>
      <c r="AO213" s="66"/>
      <c r="AP213" s="66" t="s">
        <v>32</v>
      </c>
      <c r="AQ213" s="67"/>
    </row>
    <row r="214" spans="1:43" ht="136.5" customHeight="1" x14ac:dyDescent="0.15">
      <c r="A214" s="290">
        <v>182</v>
      </c>
      <c r="B214" s="168" t="s">
        <v>416</v>
      </c>
      <c r="C214" s="171" t="s">
        <v>417</v>
      </c>
      <c r="D214" s="171" t="s">
        <v>67</v>
      </c>
      <c r="E214" s="297">
        <v>20708</v>
      </c>
      <c r="F214" s="298">
        <v>48862.153327</v>
      </c>
      <c r="G214" s="298">
        <v>48803.639753000003</v>
      </c>
      <c r="H214" s="92" t="s">
        <v>2183</v>
      </c>
      <c r="I214" s="90" t="s">
        <v>35</v>
      </c>
      <c r="J214" s="125" t="s">
        <v>2094</v>
      </c>
      <c r="K214" s="297">
        <v>14119</v>
      </c>
      <c r="L214" s="299">
        <v>17470</v>
      </c>
      <c r="M214" s="299">
        <f t="shared" si="12"/>
        <v>3351</v>
      </c>
      <c r="N214" s="299" t="s">
        <v>2183</v>
      </c>
      <c r="O214" s="58" t="s">
        <v>981</v>
      </c>
      <c r="P214" s="57" t="s">
        <v>2095</v>
      </c>
      <c r="Q214" s="77"/>
      <c r="R214" s="58" t="s">
        <v>150</v>
      </c>
      <c r="S214" s="62" t="s">
        <v>0</v>
      </c>
      <c r="T214" s="63" t="s">
        <v>418</v>
      </c>
      <c r="U214" s="52" t="s">
        <v>62</v>
      </c>
      <c r="V214" s="53"/>
      <c r="W214" s="273"/>
      <c r="X214" s="280">
        <v>184</v>
      </c>
      <c r="Y214" s="273"/>
      <c r="Z214" s="55"/>
      <c r="AA214" s="52"/>
      <c r="AB214" s="53"/>
      <c r="AC214" s="273"/>
      <c r="AD214" s="280"/>
      <c r="AE214" s="273"/>
      <c r="AF214" s="55"/>
      <c r="AG214" s="52"/>
      <c r="AH214" s="53"/>
      <c r="AI214" s="273"/>
      <c r="AJ214" s="54"/>
      <c r="AK214" s="273"/>
      <c r="AL214" s="55"/>
      <c r="AM214" s="56"/>
      <c r="AN214" s="65" t="s">
        <v>54</v>
      </c>
      <c r="AO214" s="66"/>
      <c r="AP214" s="66"/>
      <c r="AQ214" s="67"/>
    </row>
    <row r="215" spans="1:43" ht="67.5" customHeight="1" x14ac:dyDescent="0.15">
      <c r="A215" s="290">
        <v>183</v>
      </c>
      <c r="B215" s="172" t="s">
        <v>962</v>
      </c>
      <c r="C215" s="171" t="s">
        <v>91</v>
      </c>
      <c r="D215" s="171" t="s">
        <v>67</v>
      </c>
      <c r="E215" s="297">
        <v>7166</v>
      </c>
      <c r="F215" s="298">
        <v>14074</v>
      </c>
      <c r="G215" s="298">
        <v>14074</v>
      </c>
      <c r="H215" s="92" t="s">
        <v>2096</v>
      </c>
      <c r="I215" s="90" t="s">
        <v>35</v>
      </c>
      <c r="J215" s="91" t="s">
        <v>2097</v>
      </c>
      <c r="K215" s="297">
        <v>7166</v>
      </c>
      <c r="L215" s="299">
        <v>7830</v>
      </c>
      <c r="M215" s="299">
        <f t="shared" si="12"/>
        <v>664</v>
      </c>
      <c r="N215" s="299" t="s">
        <v>2183</v>
      </c>
      <c r="O215" s="58" t="s">
        <v>981</v>
      </c>
      <c r="P215" s="57" t="s">
        <v>2098</v>
      </c>
      <c r="Q215" s="77" t="s">
        <v>419</v>
      </c>
      <c r="R215" s="58" t="s">
        <v>420</v>
      </c>
      <c r="S215" s="62" t="s">
        <v>0</v>
      </c>
      <c r="T215" s="63" t="s">
        <v>421</v>
      </c>
      <c r="U215" s="52" t="s">
        <v>62</v>
      </c>
      <c r="V215" s="53"/>
      <c r="W215" s="273"/>
      <c r="X215" s="280">
        <v>185</v>
      </c>
      <c r="Y215" s="273"/>
      <c r="Z215" s="55"/>
      <c r="AA215" s="52"/>
      <c r="AB215" s="53"/>
      <c r="AC215" s="273"/>
      <c r="AD215" s="280"/>
      <c r="AE215" s="273"/>
      <c r="AF215" s="55"/>
      <c r="AG215" s="52"/>
      <c r="AH215" s="53"/>
      <c r="AI215" s="273"/>
      <c r="AJ215" s="54"/>
      <c r="AK215" s="273"/>
      <c r="AL215" s="55"/>
      <c r="AM215" s="56"/>
      <c r="AN215" s="65" t="s">
        <v>25</v>
      </c>
      <c r="AO215" s="66"/>
      <c r="AP215" s="66" t="s">
        <v>32</v>
      </c>
      <c r="AQ215" s="67"/>
    </row>
    <row r="216" spans="1:43" ht="42.75" customHeight="1" x14ac:dyDescent="0.15">
      <c r="A216" s="290">
        <v>184</v>
      </c>
      <c r="B216" s="172" t="s">
        <v>422</v>
      </c>
      <c r="C216" s="171" t="s">
        <v>71</v>
      </c>
      <c r="D216" s="171" t="s">
        <v>92</v>
      </c>
      <c r="E216" s="297">
        <v>175.107</v>
      </c>
      <c r="F216" s="298">
        <v>175.107</v>
      </c>
      <c r="G216" s="298">
        <v>174.73086699999999</v>
      </c>
      <c r="H216" s="92" t="s">
        <v>2070</v>
      </c>
      <c r="I216" s="90" t="s">
        <v>45</v>
      </c>
      <c r="J216" s="91" t="s">
        <v>2071</v>
      </c>
      <c r="K216" s="297">
        <v>173.58500000000001</v>
      </c>
      <c r="L216" s="299">
        <v>0</v>
      </c>
      <c r="M216" s="299">
        <f t="shared" si="12"/>
        <v>-173.58500000000001</v>
      </c>
      <c r="N216" s="299" t="s">
        <v>2183</v>
      </c>
      <c r="O216" s="58" t="s">
        <v>44</v>
      </c>
      <c r="P216" s="57" t="s">
        <v>2099</v>
      </c>
      <c r="Q216" s="77"/>
      <c r="R216" s="58" t="s">
        <v>150</v>
      </c>
      <c r="S216" s="62" t="s">
        <v>0</v>
      </c>
      <c r="T216" s="63" t="s">
        <v>423</v>
      </c>
      <c r="U216" s="52" t="s">
        <v>62</v>
      </c>
      <c r="V216" s="53"/>
      <c r="W216" s="273"/>
      <c r="X216" s="280">
        <v>187</v>
      </c>
      <c r="Y216" s="273"/>
      <c r="Z216" s="55"/>
      <c r="AA216" s="52"/>
      <c r="AB216" s="53"/>
      <c r="AC216" s="273"/>
      <c r="AD216" s="280"/>
      <c r="AE216" s="273"/>
      <c r="AF216" s="55"/>
      <c r="AG216" s="52"/>
      <c r="AH216" s="53"/>
      <c r="AI216" s="273"/>
      <c r="AJ216" s="54"/>
      <c r="AK216" s="273"/>
      <c r="AL216" s="55"/>
      <c r="AM216" s="56"/>
      <c r="AN216" s="65" t="s">
        <v>24</v>
      </c>
      <c r="AO216" s="66" t="s">
        <v>32</v>
      </c>
      <c r="AP216" s="66"/>
      <c r="AQ216" s="67"/>
    </row>
    <row r="217" spans="1:43" ht="138" customHeight="1" x14ac:dyDescent="0.15">
      <c r="A217" s="290">
        <v>185</v>
      </c>
      <c r="B217" s="314" t="s">
        <v>963</v>
      </c>
      <c r="C217" s="171" t="s">
        <v>105</v>
      </c>
      <c r="D217" s="171" t="s">
        <v>92</v>
      </c>
      <c r="E217" s="297">
        <v>50.972000000000001</v>
      </c>
      <c r="F217" s="298">
        <v>50.972000000000001</v>
      </c>
      <c r="G217" s="298">
        <v>50.5764</v>
      </c>
      <c r="H217" s="92" t="s">
        <v>2100</v>
      </c>
      <c r="I217" s="90" t="s">
        <v>45</v>
      </c>
      <c r="J217" s="91" t="s">
        <v>2071</v>
      </c>
      <c r="K217" s="297">
        <v>41.716999999999999</v>
      </c>
      <c r="L217" s="299">
        <v>0</v>
      </c>
      <c r="M217" s="299">
        <f t="shared" si="12"/>
        <v>-41.716999999999999</v>
      </c>
      <c r="N217" s="299" t="s">
        <v>2183</v>
      </c>
      <c r="O217" s="58" t="s">
        <v>44</v>
      </c>
      <c r="P217" s="57" t="s">
        <v>2101</v>
      </c>
      <c r="Q217" s="77"/>
      <c r="R217" s="96" t="s">
        <v>150</v>
      </c>
      <c r="S217" s="50" t="s">
        <v>0</v>
      </c>
      <c r="T217" s="166" t="s">
        <v>423</v>
      </c>
      <c r="U217" s="52" t="s">
        <v>62</v>
      </c>
      <c r="V217" s="53"/>
      <c r="W217" s="273"/>
      <c r="X217" s="280">
        <v>188</v>
      </c>
      <c r="Y217" s="273"/>
      <c r="Z217" s="55"/>
      <c r="AA217" s="52"/>
      <c r="AB217" s="53"/>
      <c r="AC217" s="273"/>
      <c r="AD217" s="280"/>
      <c r="AE217" s="273"/>
      <c r="AF217" s="55"/>
      <c r="AG217" s="52"/>
      <c r="AH217" s="53"/>
      <c r="AI217" s="273"/>
      <c r="AJ217" s="54"/>
      <c r="AK217" s="273"/>
      <c r="AL217" s="55"/>
      <c r="AM217" s="56"/>
      <c r="AN217" s="65" t="s">
        <v>24</v>
      </c>
      <c r="AO217" s="66" t="s">
        <v>32</v>
      </c>
      <c r="AP217" s="66"/>
      <c r="AQ217" s="67"/>
    </row>
    <row r="218" spans="1:43" ht="112.5" customHeight="1" x14ac:dyDescent="0.15">
      <c r="A218" s="290">
        <v>186</v>
      </c>
      <c r="B218" s="314" t="s">
        <v>424</v>
      </c>
      <c r="C218" s="171" t="s">
        <v>96</v>
      </c>
      <c r="D218" s="171" t="s">
        <v>99</v>
      </c>
      <c r="E218" s="297">
        <v>39.895000000000003</v>
      </c>
      <c r="F218" s="298">
        <v>39.895000000000003</v>
      </c>
      <c r="G218" s="298">
        <v>39.851999999999997</v>
      </c>
      <c r="H218" s="92" t="s">
        <v>2102</v>
      </c>
      <c r="I218" s="90" t="s">
        <v>35</v>
      </c>
      <c r="J218" s="91" t="s">
        <v>2103</v>
      </c>
      <c r="K218" s="297">
        <v>37.886000000000003</v>
      </c>
      <c r="L218" s="299">
        <v>38</v>
      </c>
      <c r="M218" s="299">
        <f t="shared" si="12"/>
        <v>0.11399999999999721</v>
      </c>
      <c r="N218" s="299" t="s">
        <v>2183</v>
      </c>
      <c r="O218" s="58" t="s">
        <v>981</v>
      </c>
      <c r="P218" s="57" t="s">
        <v>2104</v>
      </c>
      <c r="Q218" s="77"/>
      <c r="R218" s="96" t="s">
        <v>150</v>
      </c>
      <c r="S218" s="50" t="s">
        <v>0</v>
      </c>
      <c r="T218" s="166" t="s">
        <v>423</v>
      </c>
      <c r="U218" s="52" t="s">
        <v>62</v>
      </c>
      <c r="V218" s="53" t="s">
        <v>897</v>
      </c>
      <c r="W218" s="273" t="s">
        <v>2105</v>
      </c>
      <c r="X218" s="280">
        <v>11</v>
      </c>
      <c r="Y218" s="273"/>
      <c r="Z218" s="55"/>
      <c r="AA218" s="52"/>
      <c r="AB218" s="53"/>
      <c r="AC218" s="273"/>
      <c r="AD218" s="280"/>
      <c r="AE218" s="273"/>
      <c r="AF218" s="55"/>
      <c r="AG218" s="52"/>
      <c r="AH218" s="53"/>
      <c r="AI218" s="273"/>
      <c r="AJ218" s="54"/>
      <c r="AK218" s="273"/>
      <c r="AL218" s="55"/>
      <c r="AM218" s="56"/>
      <c r="AN218" s="65" t="s">
        <v>23</v>
      </c>
      <c r="AO218" s="66" t="s">
        <v>32</v>
      </c>
      <c r="AP218" s="66"/>
      <c r="AQ218" s="67"/>
    </row>
    <row r="219" spans="1:43" ht="76.5" customHeight="1" x14ac:dyDescent="0.15">
      <c r="A219" s="290">
        <v>187</v>
      </c>
      <c r="B219" s="314" t="s">
        <v>425</v>
      </c>
      <c r="C219" s="171" t="s">
        <v>96</v>
      </c>
      <c r="D219" s="171" t="s">
        <v>99</v>
      </c>
      <c r="E219" s="297">
        <v>77.481999999999999</v>
      </c>
      <c r="F219" s="298">
        <v>77.481999999999999</v>
      </c>
      <c r="G219" s="298">
        <v>76.896000000000001</v>
      </c>
      <c r="H219" s="92" t="s">
        <v>2106</v>
      </c>
      <c r="I219" s="90" t="s">
        <v>35</v>
      </c>
      <c r="J219" s="91" t="s">
        <v>2107</v>
      </c>
      <c r="K219" s="297">
        <v>74.234999999999999</v>
      </c>
      <c r="L219" s="299">
        <v>89.694999999999993</v>
      </c>
      <c r="M219" s="299">
        <f t="shared" si="12"/>
        <v>15.459999999999994</v>
      </c>
      <c r="N219" s="299" t="s">
        <v>2183</v>
      </c>
      <c r="O219" s="58" t="s">
        <v>981</v>
      </c>
      <c r="P219" s="57" t="s">
        <v>2108</v>
      </c>
      <c r="Q219" s="77"/>
      <c r="R219" s="96" t="s">
        <v>150</v>
      </c>
      <c r="S219" s="50" t="s">
        <v>0</v>
      </c>
      <c r="T219" s="166" t="s">
        <v>423</v>
      </c>
      <c r="U219" s="52" t="s">
        <v>62</v>
      </c>
      <c r="V219" s="53" t="s">
        <v>897</v>
      </c>
      <c r="W219" s="273" t="s">
        <v>2105</v>
      </c>
      <c r="X219" s="280">
        <v>12</v>
      </c>
      <c r="Y219" s="273"/>
      <c r="Z219" s="55"/>
      <c r="AA219" s="52"/>
      <c r="AB219" s="53"/>
      <c r="AC219" s="273"/>
      <c r="AD219" s="280"/>
      <c r="AE219" s="273"/>
      <c r="AF219" s="55"/>
      <c r="AG219" s="52"/>
      <c r="AH219" s="53"/>
      <c r="AI219" s="273"/>
      <c r="AJ219" s="54"/>
      <c r="AK219" s="273"/>
      <c r="AL219" s="55"/>
      <c r="AM219" s="56"/>
      <c r="AN219" s="65" t="s">
        <v>23</v>
      </c>
      <c r="AO219" s="66" t="s">
        <v>32</v>
      </c>
      <c r="AP219" s="66"/>
      <c r="AQ219" s="67"/>
    </row>
    <row r="220" spans="1:43" ht="20.25" customHeight="1" x14ac:dyDescent="0.15">
      <c r="A220" s="292"/>
      <c r="B220" s="309" t="s">
        <v>426</v>
      </c>
      <c r="C220" s="310"/>
      <c r="D220" s="310"/>
      <c r="E220" s="311"/>
      <c r="F220" s="312"/>
      <c r="G220" s="313"/>
      <c r="H220" s="101"/>
      <c r="I220" s="102"/>
      <c r="J220" s="374"/>
      <c r="K220" s="387"/>
      <c r="L220" s="387"/>
      <c r="M220" s="387"/>
      <c r="N220" s="387"/>
      <c r="O220" s="103"/>
      <c r="P220" s="103"/>
      <c r="Q220" s="374"/>
      <c r="R220" s="102"/>
      <c r="S220" s="102"/>
      <c r="T220" s="374"/>
      <c r="U220" s="103"/>
      <c r="V220" s="103"/>
      <c r="W220" s="103"/>
      <c r="X220" s="102"/>
      <c r="Y220" s="103"/>
      <c r="Z220" s="103"/>
      <c r="AA220" s="103"/>
      <c r="AB220" s="103"/>
      <c r="AC220" s="103"/>
      <c r="AD220" s="102"/>
      <c r="AE220" s="103"/>
      <c r="AF220" s="103"/>
      <c r="AG220" s="103"/>
      <c r="AH220" s="103"/>
      <c r="AI220" s="103"/>
      <c r="AJ220" s="103"/>
      <c r="AK220" s="103"/>
      <c r="AL220" s="103"/>
      <c r="AM220" s="103"/>
      <c r="AN220" s="103"/>
      <c r="AO220" s="103"/>
      <c r="AP220" s="103"/>
      <c r="AQ220" s="103"/>
    </row>
    <row r="221" spans="1:43" ht="247.5" x14ac:dyDescent="0.15">
      <c r="A221" s="290">
        <v>188</v>
      </c>
      <c r="B221" s="172" t="s">
        <v>898</v>
      </c>
      <c r="C221" s="171" t="s">
        <v>427</v>
      </c>
      <c r="D221" s="171" t="s">
        <v>67</v>
      </c>
      <c r="E221" s="297">
        <v>2177.0610000000001</v>
      </c>
      <c r="F221" s="298">
        <v>2177.0610000000001</v>
      </c>
      <c r="G221" s="299">
        <v>1186.562471</v>
      </c>
      <c r="H221" s="252" t="s">
        <v>1970</v>
      </c>
      <c r="I221" s="74" t="s">
        <v>35</v>
      </c>
      <c r="J221" s="253" t="s">
        <v>1971</v>
      </c>
      <c r="K221" s="297">
        <v>1832.5609999999999</v>
      </c>
      <c r="L221" s="335">
        <v>1664.1079999999999</v>
      </c>
      <c r="M221" s="299">
        <f>L221-K221</f>
        <v>-168.45299999999997</v>
      </c>
      <c r="N221" s="299" t="s">
        <v>55</v>
      </c>
      <c r="O221" s="58" t="s">
        <v>981</v>
      </c>
      <c r="P221" s="128" t="s">
        <v>1972</v>
      </c>
      <c r="Q221" s="77" t="s">
        <v>1973</v>
      </c>
      <c r="R221" s="58" t="s">
        <v>158</v>
      </c>
      <c r="S221" s="62" t="s">
        <v>428</v>
      </c>
      <c r="T221" s="63" t="s">
        <v>429</v>
      </c>
      <c r="U221" s="52" t="s">
        <v>62</v>
      </c>
      <c r="V221" s="53"/>
      <c r="W221" s="242"/>
      <c r="X221" s="280">
        <v>189</v>
      </c>
      <c r="Y221" s="242"/>
      <c r="Z221" s="55"/>
      <c r="AA221" s="52"/>
      <c r="AB221" s="53"/>
      <c r="AC221" s="242"/>
      <c r="AD221" s="280"/>
      <c r="AE221" s="242"/>
      <c r="AF221" s="55"/>
      <c r="AG221" s="52"/>
      <c r="AH221" s="53"/>
      <c r="AI221" s="242"/>
      <c r="AJ221" s="54"/>
      <c r="AK221" s="242"/>
      <c r="AL221" s="55"/>
      <c r="AM221" s="56"/>
      <c r="AN221" s="65" t="s">
        <v>25</v>
      </c>
      <c r="AO221" s="66" t="s">
        <v>32</v>
      </c>
      <c r="AP221" s="66"/>
      <c r="AQ221" s="67"/>
    </row>
    <row r="222" spans="1:43" ht="409.5" customHeight="1" x14ac:dyDescent="0.15">
      <c r="A222" s="290">
        <v>189</v>
      </c>
      <c r="B222" s="172" t="s">
        <v>899</v>
      </c>
      <c r="C222" s="171" t="s">
        <v>324</v>
      </c>
      <c r="D222" s="171" t="s">
        <v>67</v>
      </c>
      <c r="E222" s="297">
        <v>570</v>
      </c>
      <c r="F222" s="298">
        <v>570</v>
      </c>
      <c r="G222" s="299">
        <v>558.36986400000001</v>
      </c>
      <c r="H222" s="120" t="s">
        <v>1974</v>
      </c>
      <c r="I222" s="74" t="s">
        <v>34</v>
      </c>
      <c r="J222" s="107" t="s">
        <v>1975</v>
      </c>
      <c r="K222" s="297">
        <v>570</v>
      </c>
      <c r="L222" s="299">
        <v>570</v>
      </c>
      <c r="M222" s="299">
        <v>0</v>
      </c>
      <c r="N222" s="299" t="s">
        <v>1898</v>
      </c>
      <c r="O222" s="58" t="s">
        <v>1143</v>
      </c>
      <c r="P222" s="57" t="s">
        <v>2233</v>
      </c>
      <c r="Q222" s="77"/>
      <c r="R222" s="58" t="s">
        <v>158</v>
      </c>
      <c r="S222" s="62" t="s">
        <v>430</v>
      </c>
      <c r="T222" s="63" t="s">
        <v>431</v>
      </c>
      <c r="U222" s="52" t="s">
        <v>62</v>
      </c>
      <c r="V222" s="53"/>
      <c r="W222" s="242"/>
      <c r="X222" s="280">
        <v>190</v>
      </c>
      <c r="Y222" s="242"/>
      <c r="Z222" s="55"/>
      <c r="AA222" s="52"/>
      <c r="AB222" s="53"/>
      <c r="AC222" s="242"/>
      <c r="AD222" s="280"/>
      <c r="AE222" s="242"/>
      <c r="AF222" s="55"/>
      <c r="AG222" s="52"/>
      <c r="AH222" s="53"/>
      <c r="AI222" s="242"/>
      <c r="AJ222" s="54"/>
      <c r="AK222" s="242"/>
      <c r="AL222" s="55"/>
      <c r="AM222" s="56"/>
      <c r="AN222" s="65" t="s">
        <v>25</v>
      </c>
      <c r="AO222" s="66"/>
      <c r="AP222" s="66" t="s">
        <v>32</v>
      </c>
      <c r="AQ222" s="67"/>
    </row>
    <row r="223" spans="1:43" ht="45" x14ac:dyDescent="0.15">
      <c r="A223" s="290">
        <v>190</v>
      </c>
      <c r="B223" s="172" t="s">
        <v>900</v>
      </c>
      <c r="C223" s="171" t="s">
        <v>432</v>
      </c>
      <c r="D223" s="171" t="s">
        <v>67</v>
      </c>
      <c r="E223" s="297">
        <v>20.167999999999999</v>
      </c>
      <c r="F223" s="298">
        <v>20.167999999999999</v>
      </c>
      <c r="G223" s="299">
        <v>15.203685</v>
      </c>
      <c r="H223" s="89" t="s">
        <v>2183</v>
      </c>
      <c r="I223" s="74" t="s">
        <v>35</v>
      </c>
      <c r="J223" s="126" t="s">
        <v>1976</v>
      </c>
      <c r="K223" s="297">
        <v>21.734000000000002</v>
      </c>
      <c r="L223" s="299">
        <v>19.655999999999999</v>
      </c>
      <c r="M223" s="299">
        <f>L223-K223</f>
        <v>-2.078000000000003</v>
      </c>
      <c r="N223" s="299" t="s">
        <v>1898</v>
      </c>
      <c r="O223" s="58" t="s">
        <v>981</v>
      </c>
      <c r="P223" s="128" t="s">
        <v>1977</v>
      </c>
      <c r="Q223" s="77"/>
      <c r="R223" s="58" t="s">
        <v>158</v>
      </c>
      <c r="S223" s="62" t="s">
        <v>430</v>
      </c>
      <c r="T223" s="63" t="s">
        <v>431</v>
      </c>
      <c r="U223" s="52" t="s">
        <v>62</v>
      </c>
      <c r="V223" s="53"/>
      <c r="W223" s="242"/>
      <c r="X223" s="280">
        <v>191</v>
      </c>
      <c r="Y223" s="242"/>
      <c r="Z223" s="55"/>
      <c r="AA223" s="52"/>
      <c r="AB223" s="53"/>
      <c r="AC223" s="242"/>
      <c r="AD223" s="280"/>
      <c r="AE223" s="242"/>
      <c r="AF223" s="55"/>
      <c r="AG223" s="52"/>
      <c r="AH223" s="53"/>
      <c r="AI223" s="242"/>
      <c r="AJ223" s="54"/>
      <c r="AK223" s="242"/>
      <c r="AL223" s="55"/>
      <c r="AM223" s="56"/>
      <c r="AN223" s="65" t="s">
        <v>53</v>
      </c>
      <c r="AO223" s="66"/>
      <c r="AP223" s="66" t="s">
        <v>32</v>
      </c>
      <c r="AQ223" s="67" t="s">
        <v>32</v>
      </c>
    </row>
    <row r="224" spans="1:43" ht="101.25" x14ac:dyDescent="0.15">
      <c r="A224" s="290">
        <v>191</v>
      </c>
      <c r="B224" s="172" t="s">
        <v>901</v>
      </c>
      <c r="C224" s="171" t="s">
        <v>324</v>
      </c>
      <c r="D224" s="171" t="s">
        <v>67</v>
      </c>
      <c r="E224" s="297">
        <v>3626.0909999999999</v>
      </c>
      <c r="F224" s="298">
        <v>3626.0909999999999</v>
      </c>
      <c r="G224" s="299">
        <v>3401.3903190000001</v>
      </c>
      <c r="H224" s="89" t="s">
        <v>2183</v>
      </c>
      <c r="I224" s="74" t="s">
        <v>35</v>
      </c>
      <c r="J224" s="253" t="s">
        <v>1978</v>
      </c>
      <c r="K224" s="297">
        <v>3820.0129999999999</v>
      </c>
      <c r="L224" s="299">
        <v>4391.4970000000003</v>
      </c>
      <c r="M224" s="299">
        <v>571.48400000000004</v>
      </c>
      <c r="N224" s="299" t="s">
        <v>1898</v>
      </c>
      <c r="O224" s="58" t="s">
        <v>981</v>
      </c>
      <c r="P224" s="128" t="s">
        <v>1979</v>
      </c>
      <c r="Q224" s="77"/>
      <c r="R224" s="58" t="s">
        <v>158</v>
      </c>
      <c r="S224" s="62" t="s">
        <v>430</v>
      </c>
      <c r="T224" s="63" t="s">
        <v>431</v>
      </c>
      <c r="U224" s="52" t="s">
        <v>62</v>
      </c>
      <c r="V224" s="53"/>
      <c r="W224" s="242"/>
      <c r="X224" s="280">
        <v>192</v>
      </c>
      <c r="Y224" s="242"/>
      <c r="Z224" s="55"/>
      <c r="AA224" s="52"/>
      <c r="AB224" s="53"/>
      <c r="AC224" s="242"/>
      <c r="AD224" s="280"/>
      <c r="AE224" s="242"/>
      <c r="AF224" s="55"/>
      <c r="AG224" s="52"/>
      <c r="AH224" s="53"/>
      <c r="AI224" s="242"/>
      <c r="AJ224" s="54"/>
      <c r="AK224" s="242"/>
      <c r="AL224" s="55"/>
      <c r="AM224" s="56"/>
      <c r="AN224" s="65" t="s">
        <v>53</v>
      </c>
      <c r="AO224" s="66" t="s">
        <v>32</v>
      </c>
      <c r="AP224" s="66" t="s">
        <v>32</v>
      </c>
      <c r="AQ224" s="67"/>
    </row>
    <row r="225" spans="1:43" ht="33.75" x14ac:dyDescent="0.15">
      <c r="A225" s="290">
        <v>192</v>
      </c>
      <c r="B225" s="172" t="s">
        <v>902</v>
      </c>
      <c r="C225" s="171" t="s">
        <v>74</v>
      </c>
      <c r="D225" s="171" t="s">
        <v>67</v>
      </c>
      <c r="E225" s="297">
        <v>1140.42</v>
      </c>
      <c r="F225" s="298">
        <v>1140.42</v>
      </c>
      <c r="G225" s="299">
        <v>1120.4245000000001</v>
      </c>
      <c r="H225" s="92" t="s">
        <v>1980</v>
      </c>
      <c r="I225" s="74" t="s">
        <v>34</v>
      </c>
      <c r="J225" s="75" t="s">
        <v>1981</v>
      </c>
      <c r="K225" s="297">
        <v>946.91600000000005</v>
      </c>
      <c r="L225" s="299">
        <v>1162.5029999999999</v>
      </c>
      <c r="M225" s="299">
        <f>L225-K225</f>
        <v>215.58699999999988</v>
      </c>
      <c r="N225" s="299"/>
      <c r="O225" s="58" t="s">
        <v>981</v>
      </c>
      <c r="P225" s="57" t="s">
        <v>1982</v>
      </c>
      <c r="Q225" s="77"/>
      <c r="R225" s="58" t="s">
        <v>158</v>
      </c>
      <c r="S225" s="62" t="s">
        <v>430</v>
      </c>
      <c r="T225" s="63" t="s">
        <v>431</v>
      </c>
      <c r="U225" s="52" t="s">
        <v>62</v>
      </c>
      <c r="V225" s="53"/>
      <c r="W225" s="242"/>
      <c r="X225" s="280">
        <v>193</v>
      </c>
      <c r="Y225" s="242"/>
      <c r="Z225" s="55"/>
      <c r="AA225" s="52"/>
      <c r="AB225" s="53"/>
      <c r="AC225" s="242"/>
      <c r="AD225" s="280"/>
      <c r="AE225" s="242"/>
      <c r="AF225" s="55"/>
      <c r="AG225" s="52"/>
      <c r="AH225" s="53"/>
      <c r="AI225" s="242"/>
      <c r="AJ225" s="54"/>
      <c r="AK225" s="242"/>
      <c r="AL225" s="55"/>
      <c r="AM225" s="56"/>
      <c r="AN225" s="65" t="s">
        <v>25</v>
      </c>
      <c r="AO225" s="66"/>
      <c r="AP225" s="66" t="s">
        <v>32</v>
      </c>
      <c r="AQ225" s="67"/>
    </row>
    <row r="226" spans="1:43" ht="56.25" x14ac:dyDescent="0.15">
      <c r="A226" s="290">
        <v>193</v>
      </c>
      <c r="B226" s="172" t="s">
        <v>903</v>
      </c>
      <c r="C226" s="171" t="s">
        <v>206</v>
      </c>
      <c r="D226" s="171" t="s">
        <v>96</v>
      </c>
      <c r="E226" s="297">
        <v>20</v>
      </c>
      <c r="F226" s="298">
        <v>20</v>
      </c>
      <c r="G226" s="299">
        <v>12.711340999999999</v>
      </c>
      <c r="H226" s="89" t="s">
        <v>2183</v>
      </c>
      <c r="I226" s="74" t="s">
        <v>45</v>
      </c>
      <c r="J226" s="107" t="s">
        <v>1983</v>
      </c>
      <c r="K226" s="297">
        <v>0</v>
      </c>
      <c r="L226" s="299">
        <v>0</v>
      </c>
      <c r="M226" s="299">
        <v>0</v>
      </c>
      <c r="N226" s="299" t="s">
        <v>1984</v>
      </c>
      <c r="O226" s="58" t="s">
        <v>44</v>
      </c>
      <c r="P226" s="57" t="s">
        <v>1985</v>
      </c>
      <c r="Q226" s="77"/>
      <c r="R226" s="58" t="s">
        <v>158</v>
      </c>
      <c r="S226" s="62" t="s">
        <v>430</v>
      </c>
      <c r="T226" s="63" t="s">
        <v>431</v>
      </c>
      <c r="U226" s="52" t="s">
        <v>62</v>
      </c>
      <c r="V226" s="53"/>
      <c r="W226" s="242"/>
      <c r="X226" s="280">
        <v>194</v>
      </c>
      <c r="Y226" s="242"/>
      <c r="Z226" s="55"/>
      <c r="AA226" s="52"/>
      <c r="AB226" s="53"/>
      <c r="AC226" s="242"/>
      <c r="AD226" s="280"/>
      <c r="AE226" s="242"/>
      <c r="AF226" s="55"/>
      <c r="AG226" s="52"/>
      <c r="AH226" s="53"/>
      <c r="AI226" s="242"/>
      <c r="AJ226" s="54"/>
      <c r="AK226" s="242"/>
      <c r="AL226" s="55"/>
      <c r="AM226" s="56"/>
      <c r="AN226" s="65" t="s">
        <v>78</v>
      </c>
      <c r="AO226" s="66"/>
      <c r="AP226" s="66" t="s">
        <v>32</v>
      </c>
      <c r="AQ226" s="67"/>
    </row>
    <row r="227" spans="1:43" ht="78.75" x14ac:dyDescent="0.15">
      <c r="A227" s="290">
        <v>194</v>
      </c>
      <c r="B227" s="172" t="s">
        <v>904</v>
      </c>
      <c r="C227" s="171" t="s">
        <v>86</v>
      </c>
      <c r="D227" s="171" t="s">
        <v>67</v>
      </c>
      <c r="E227" s="297">
        <v>6843.2389999999996</v>
      </c>
      <c r="F227" s="298">
        <v>6843.2389999999996</v>
      </c>
      <c r="G227" s="303">
        <v>6843.2389999999996</v>
      </c>
      <c r="H227" s="89" t="s">
        <v>2183</v>
      </c>
      <c r="I227" s="74" t="s">
        <v>35</v>
      </c>
      <c r="J227" s="126" t="s">
        <v>1986</v>
      </c>
      <c r="K227" s="297">
        <v>7179.7389999999996</v>
      </c>
      <c r="L227" s="299">
        <v>7467.3540000000003</v>
      </c>
      <c r="M227" s="299">
        <f>L227-K227</f>
        <v>287.61500000000069</v>
      </c>
      <c r="N227" s="299" t="s">
        <v>1984</v>
      </c>
      <c r="O227" s="58" t="s">
        <v>981</v>
      </c>
      <c r="P227" s="57" t="s">
        <v>1987</v>
      </c>
      <c r="Q227" s="77"/>
      <c r="R227" s="58" t="s">
        <v>158</v>
      </c>
      <c r="S227" s="62" t="s">
        <v>430</v>
      </c>
      <c r="T227" s="63" t="s">
        <v>433</v>
      </c>
      <c r="U227" s="52" t="s">
        <v>62</v>
      </c>
      <c r="V227" s="53"/>
      <c r="W227" s="242"/>
      <c r="X227" s="280">
        <v>195</v>
      </c>
      <c r="Y227" s="242"/>
      <c r="Z227" s="55"/>
      <c r="AA227" s="52"/>
      <c r="AB227" s="53"/>
      <c r="AC227" s="242"/>
      <c r="AD227" s="280"/>
      <c r="AE227" s="242"/>
      <c r="AF227" s="55"/>
      <c r="AG227" s="52"/>
      <c r="AH227" s="53"/>
      <c r="AI227" s="242"/>
      <c r="AJ227" s="54"/>
      <c r="AK227" s="242"/>
      <c r="AL227" s="55"/>
      <c r="AM227" s="56"/>
      <c r="AN227" s="65" t="s">
        <v>54</v>
      </c>
      <c r="AO227" s="66"/>
      <c r="AP227" s="66" t="s">
        <v>32</v>
      </c>
      <c r="AQ227" s="67"/>
    </row>
    <row r="228" spans="1:43" ht="56.25" x14ac:dyDescent="0.15">
      <c r="A228" s="290">
        <v>195</v>
      </c>
      <c r="B228" s="172" t="s">
        <v>905</v>
      </c>
      <c r="C228" s="171" t="s">
        <v>86</v>
      </c>
      <c r="D228" s="171" t="s">
        <v>67</v>
      </c>
      <c r="E228" s="297">
        <v>75.965999999999994</v>
      </c>
      <c r="F228" s="298">
        <v>75.965999999999994</v>
      </c>
      <c r="G228" s="299">
        <v>73.98</v>
      </c>
      <c r="H228" s="89" t="s">
        <v>2183</v>
      </c>
      <c r="I228" s="74" t="s">
        <v>35</v>
      </c>
      <c r="J228" s="126" t="s">
        <v>1988</v>
      </c>
      <c r="K228" s="297">
        <v>137.80000000000001</v>
      </c>
      <c r="L228" s="299">
        <v>160.57400000000001</v>
      </c>
      <c r="M228" s="299">
        <f>L228-K228</f>
        <v>22.774000000000001</v>
      </c>
      <c r="N228" s="299" t="s">
        <v>1984</v>
      </c>
      <c r="O228" s="58" t="s">
        <v>981</v>
      </c>
      <c r="P228" s="57" t="s">
        <v>1989</v>
      </c>
      <c r="Q228" s="77"/>
      <c r="R228" s="58" t="s">
        <v>158</v>
      </c>
      <c r="S228" s="62" t="s">
        <v>430</v>
      </c>
      <c r="T228" s="63" t="s">
        <v>434</v>
      </c>
      <c r="U228" s="52" t="s">
        <v>62</v>
      </c>
      <c r="V228" s="53"/>
      <c r="W228" s="242"/>
      <c r="X228" s="280">
        <v>196</v>
      </c>
      <c r="Y228" s="242"/>
      <c r="Z228" s="55"/>
      <c r="AA228" s="52"/>
      <c r="AB228" s="53"/>
      <c r="AC228" s="242"/>
      <c r="AD228" s="280"/>
      <c r="AE228" s="242"/>
      <c r="AF228" s="55"/>
      <c r="AG228" s="52"/>
      <c r="AH228" s="53"/>
      <c r="AI228" s="242"/>
      <c r="AJ228" s="54"/>
      <c r="AK228" s="242"/>
      <c r="AL228" s="55"/>
      <c r="AM228" s="56"/>
      <c r="AN228" s="65" t="s">
        <v>54</v>
      </c>
      <c r="AO228" s="66"/>
      <c r="AP228" s="66" t="s">
        <v>32</v>
      </c>
      <c r="AQ228" s="67"/>
    </row>
    <row r="229" spans="1:43" ht="45" x14ac:dyDescent="0.15">
      <c r="A229" s="290">
        <v>196</v>
      </c>
      <c r="B229" s="172" t="s">
        <v>435</v>
      </c>
      <c r="C229" s="171" t="s">
        <v>71</v>
      </c>
      <c r="D229" s="171" t="s">
        <v>67</v>
      </c>
      <c r="E229" s="297">
        <v>59.012999999999998</v>
      </c>
      <c r="F229" s="298">
        <v>59.012999999999998</v>
      </c>
      <c r="G229" s="299">
        <v>58.99</v>
      </c>
      <c r="H229" s="89" t="s">
        <v>1984</v>
      </c>
      <c r="I229" s="74" t="s">
        <v>35</v>
      </c>
      <c r="J229" s="75" t="s">
        <v>1990</v>
      </c>
      <c r="K229" s="297">
        <v>66.557000000000002</v>
      </c>
      <c r="L229" s="299">
        <v>66.557000000000002</v>
      </c>
      <c r="M229" s="299">
        <f>L229-K229</f>
        <v>0</v>
      </c>
      <c r="N229" s="299" t="s">
        <v>2183</v>
      </c>
      <c r="O229" s="58" t="s">
        <v>981</v>
      </c>
      <c r="P229" s="57" t="s">
        <v>1991</v>
      </c>
      <c r="Q229" s="77"/>
      <c r="R229" s="58" t="s">
        <v>158</v>
      </c>
      <c r="S229" s="62" t="s">
        <v>436</v>
      </c>
      <c r="T229" s="63" t="s">
        <v>437</v>
      </c>
      <c r="U229" s="52" t="s">
        <v>62</v>
      </c>
      <c r="V229" s="53"/>
      <c r="W229" s="242"/>
      <c r="X229" s="280">
        <v>197</v>
      </c>
      <c r="Y229" s="242"/>
      <c r="Z229" s="55"/>
      <c r="AA229" s="52"/>
      <c r="AB229" s="53"/>
      <c r="AC229" s="242"/>
      <c r="AD229" s="280"/>
      <c r="AE229" s="242"/>
      <c r="AF229" s="55"/>
      <c r="AG229" s="52"/>
      <c r="AH229" s="53"/>
      <c r="AI229" s="242"/>
      <c r="AJ229" s="54"/>
      <c r="AK229" s="242"/>
      <c r="AL229" s="55"/>
      <c r="AM229" s="56"/>
      <c r="AN229" s="65" t="s">
        <v>53</v>
      </c>
      <c r="AO229" s="66" t="s">
        <v>32</v>
      </c>
      <c r="AP229" s="66"/>
      <c r="AQ229" s="67"/>
    </row>
    <row r="230" spans="1:43" ht="21.6" customHeight="1" x14ac:dyDescent="0.15">
      <c r="A230" s="292"/>
      <c r="B230" s="309" t="s">
        <v>438</v>
      </c>
      <c r="C230" s="310"/>
      <c r="D230" s="310"/>
      <c r="E230" s="311"/>
      <c r="F230" s="312"/>
      <c r="G230" s="313"/>
      <c r="H230" s="101"/>
      <c r="I230" s="102"/>
      <c r="J230" s="374"/>
      <c r="K230" s="389"/>
      <c r="L230" s="389"/>
      <c r="M230" s="389"/>
      <c r="N230" s="389"/>
      <c r="O230" s="102"/>
      <c r="P230" s="102"/>
      <c r="Q230" s="374"/>
      <c r="R230" s="102"/>
      <c r="S230" s="102"/>
      <c r="T230" s="374"/>
      <c r="U230" s="102"/>
      <c r="V230" s="102"/>
      <c r="W230" s="102"/>
      <c r="X230" s="102"/>
      <c r="Y230" s="102"/>
      <c r="Z230" s="102"/>
      <c r="AA230" s="102"/>
      <c r="AB230" s="102"/>
      <c r="AC230" s="102"/>
      <c r="AD230" s="102"/>
      <c r="AE230" s="102"/>
      <c r="AF230" s="102"/>
      <c r="AG230" s="102"/>
      <c r="AH230" s="102"/>
      <c r="AI230" s="102"/>
      <c r="AJ230" s="102"/>
      <c r="AK230" s="102"/>
      <c r="AL230" s="102"/>
      <c r="AM230" s="102"/>
      <c r="AN230" s="102"/>
      <c r="AO230" s="102"/>
      <c r="AP230" s="102"/>
      <c r="AQ230" s="102"/>
    </row>
    <row r="231" spans="1:43" ht="33.75" x14ac:dyDescent="0.15">
      <c r="A231" s="290">
        <v>197</v>
      </c>
      <c r="B231" s="172" t="s">
        <v>906</v>
      </c>
      <c r="C231" s="171" t="s">
        <v>439</v>
      </c>
      <c r="D231" s="171" t="s">
        <v>67</v>
      </c>
      <c r="E231" s="297">
        <v>434.512</v>
      </c>
      <c r="F231" s="298">
        <v>434.512</v>
      </c>
      <c r="G231" s="299">
        <v>414.66052100000002</v>
      </c>
      <c r="H231" s="85" t="s">
        <v>2183</v>
      </c>
      <c r="I231" s="74" t="s">
        <v>35</v>
      </c>
      <c r="J231" s="366" t="s">
        <v>1992</v>
      </c>
      <c r="K231" s="297">
        <v>446.06400000000002</v>
      </c>
      <c r="L231" s="299">
        <v>697.99599999999998</v>
      </c>
      <c r="M231" s="299">
        <f>L231-K231</f>
        <v>251.93199999999996</v>
      </c>
      <c r="N231" s="299" t="s">
        <v>2183</v>
      </c>
      <c r="O231" s="58" t="s">
        <v>981</v>
      </c>
      <c r="P231" s="57" t="s">
        <v>1993</v>
      </c>
      <c r="Q231" s="77"/>
      <c r="R231" s="58" t="s">
        <v>158</v>
      </c>
      <c r="S231" s="62" t="s">
        <v>160</v>
      </c>
      <c r="T231" s="63" t="s">
        <v>440</v>
      </c>
      <c r="U231" s="52" t="s">
        <v>62</v>
      </c>
      <c r="V231" s="53"/>
      <c r="W231" s="242"/>
      <c r="X231" s="280">
        <v>198</v>
      </c>
      <c r="Y231" s="242"/>
      <c r="Z231" s="55"/>
      <c r="AA231" s="52"/>
      <c r="AB231" s="53"/>
      <c r="AC231" s="242"/>
      <c r="AD231" s="280"/>
      <c r="AE231" s="242"/>
      <c r="AF231" s="55"/>
      <c r="AG231" s="52"/>
      <c r="AH231" s="53"/>
      <c r="AI231" s="242"/>
      <c r="AJ231" s="54"/>
      <c r="AK231" s="242"/>
      <c r="AL231" s="55"/>
      <c r="AM231" s="56"/>
      <c r="AN231" s="65" t="s">
        <v>54</v>
      </c>
      <c r="AO231" s="66" t="s">
        <v>32</v>
      </c>
      <c r="AP231" s="66"/>
      <c r="AQ231" s="67"/>
    </row>
    <row r="232" spans="1:43" ht="56.25" customHeight="1" x14ac:dyDescent="0.15">
      <c r="A232" s="535">
        <v>198</v>
      </c>
      <c r="B232" s="527" t="s">
        <v>441</v>
      </c>
      <c r="C232" s="529" t="s">
        <v>368</v>
      </c>
      <c r="D232" s="529" t="s">
        <v>67</v>
      </c>
      <c r="E232" s="297">
        <v>793.827</v>
      </c>
      <c r="F232" s="298">
        <v>793.827</v>
      </c>
      <c r="G232" s="299">
        <v>793.827</v>
      </c>
      <c r="H232" s="510" t="s">
        <v>2183</v>
      </c>
      <c r="I232" s="502" t="s">
        <v>35</v>
      </c>
      <c r="J232" s="504" t="s">
        <v>1994</v>
      </c>
      <c r="K232" s="297">
        <v>752.13099999999997</v>
      </c>
      <c r="L232" s="299">
        <v>753.47299999999996</v>
      </c>
      <c r="M232" s="299">
        <f>L232-K232</f>
        <v>1.3419999999999845</v>
      </c>
      <c r="N232" s="506" t="s">
        <v>2183</v>
      </c>
      <c r="O232" s="531" t="s">
        <v>981</v>
      </c>
      <c r="P232" s="533" t="s">
        <v>1995</v>
      </c>
      <c r="Q232" s="533"/>
      <c r="R232" s="531" t="s">
        <v>158</v>
      </c>
      <c r="S232" s="127" t="s">
        <v>0</v>
      </c>
      <c r="T232" s="63" t="s">
        <v>442</v>
      </c>
      <c r="U232" s="52" t="s">
        <v>63</v>
      </c>
      <c r="V232" s="53"/>
      <c r="W232" s="242"/>
      <c r="X232" s="280">
        <v>199</v>
      </c>
      <c r="Y232" s="242"/>
      <c r="Z232" s="55"/>
      <c r="AA232" s="52"/>
      <c r="AB232" s="53"/>
      <c r="AC232" s="242"/>
      <c r="AD232" s="280"/>
      <c r="AE232" s="242"/>
      <c r="AF232" s="55"/>
      <c r="AG232" s="52"/>
      <c r="AH232" s="53"/>
      <c r="AI232" s="242"/>
      <c r="AJ232" s="54"/>
      <c r="AK232" s="242"/>
      <c r="AL232" s="55"/>
      <c r="AM232" s="56"/>
      <c r="AN232" s="487" t="s">
        <v>54</v>
      </c>
      <c r="AO232" s="521"/>
      <c r="AP232" s="521" t="s">
        <v>32</v>
      </c>
      <c r="AQ232" s="523"/>
    </row>
    <row r="233" spans="1:43" ht="56.25" x14ac:dyDescent="0.15">
      <c r="A233" s="536"/>
      <c r="B233" s="528"/>
      <c r="C233" s="530"/>
      <c r="D233" s="530"/>
      <c r="E233" s="297">
        <v>2443.1529999999998</v>
      </c>
      <c r="F233" s="298">
        <v>2443.1529999999998</v>
      </c>
      <c r="G233" s="299">
        <v>2443.1529999999998</v>
      </c>
      <c r="H233" s="511"/>
      <c r="I233" s="503"/>
      <c r="J233" s="505"/>
      <c r="K233" s="297">
        <v>2439.7930000000001</v>
      </c>
      <c r="L233" s="299">
        <v>3177.6849999999999</v>
      </c>
      <c r="M233" s="299">
        <f>L233-K233</f>
        <v>737.89199999999983</v>
      </c>
      <c r="N233" s="507"/>
      <c r="O233" s="532"/>
      <c r="P233" s="534"/>
      <c r="Q233" s="534"/>
      <c r="R233" s="532"/>
      <c r="S233" s="62" t="s">
        <v>443</v>
      </c>
      <c r="T233" s="63" t="s">
        <v>442</v>
      </c>
      <c r="U233" s="52" t="s">
        <v>63</v>
      </c>
      <c r="V233" s="53"/>
      <c r="W233" s="242"/>
      <c r="X233" s="280">
        <v>199</v>
      </c>
      <c r="Y233" s="242"/>
      <c r="Z233" s="55"/>
      <c r="AA233" s="52"/>
      <c r="AB233" s="53"/>
      <c r="AC233" s="242"/>
      <c r="AD233" s="280"/>
      <c r="AE233" s="242"/>
      <c r="AF233" s="55"/>
      <c r="AG233" s="52"/>
      <c r="AH233" s="53"/>
      <c r="AI233" s="242"/>
      <c r="AJ233" s="54"/>
      <c r="AK233" s="242"/>
      <c r="AL233" s="55"/>
      <c r="AM233" s="56"/>
      <c r="AN233" s="488"/>
      <c r="AO233" s="522"/>
      <c r="AP233" s="522"/>
      <c r="AQ233" s="524"/>
    </row>
    <row r="234" spans="1:43" ht="56.25" customHeight="1" x14ac:dyDescent="0.15">
      <c r="A234" s="525">
        <v>199</v>
      </c>
      <c r="B234" s="527" t="s">
        <v>444</v>
      </c>
      <c r="C234" s="529" t="s">
        <v>368</v>
      </c>
      <c r="D234" s="529" t="s">
        <v>67</v>
      </c>
      <c r="E234" s="297">
        <v>0</v>
      </c>
      <c r="F234" s="298">
        <v>0</v>
      </c>
      <c r="G234" s="299">
        <v>0</v>
      </c>
      <c r="H234" s="510" t="s">
        <v>2183</v>
      </c>
      <c r="I234" s="502" t="s">
        <v>35</v>
      </c>
      <c r="J234" s="504" t="s">
        <v>1994</v>
      </c>
      <c r="K234" s="297">
        <v>0</v>
      </c>
      <c r="L234" s="299">
        <v>140</v>
      </c>
      <c r="M234" s="299">
        <f>L234-K234</f>
        <v>140</v>
      </c>
      <c r="N234" s="506" t="s">
        <v>2183</v>
      </c>
      <c r="O234" s="531" t="s">
        <v>981</v>
      </c>
      <c r="P234" s="533" t="s">
        <v>1997</v>
      </c>
      <c r="Q234" s="77" t="s">
        <v>1996</v>
      </c>
      <c r="R234" s="531" t="s">
        <v>158</v>
      </c>
      <c r="S234" s="127" t="s">
        <v>0</v>
      </c>
      <c r="T234" s="63" t="s">
        <v>445</v>
      </c>
      <c r="U234" s="52" t="s">
        <v>63</v>
      </c>
      <c r="V234" s="53"/>
      <c r="W234" s="242"/>
      <c r="X234" s="280">
        <v>200</v>
      </c>
      <c r="Y234" s="242"/>
      <c r="Z234" s="55"/>
      <c r="AA234" s="52"/>
      <c r="AB234" s="53"/>
      <c r="AC234" s="242"/>
      <c r="AD234" s="280"/>
      <c r="AE234" s="242"/>
      <c r="AF234" s="55"/>
      <c r="AG234" s="52"/>
      <c r="AH234" s="53"/>
      <c r="AI234" s="242"/>
      <c r="AJ234" s="54"/>
      <c r="AK234" s="242"/>
      <c r="AL234" s="55"/>
      <c r="AM234" s="56"/>
      <c r="AN234" s="487" t="s">
        <v>54</v>
      </c>
      <c r="AO234" s="521"/>
      <c r="AP234" s="521" t="s">
        <v>32</v>
      </c>
      <c r="AQ234" s="523"/>
    </row>
    <row r="235" spans="1:43" ht="56.25" x14ac:dyDescent="0.15">
      <c r="A235" s="526"/>
      <c r="B235" s="528"/>
      <c r="C235" s="530"/>
      <c r="D235" s="530"/>
      <c r="E235" s="297">
        <v>3792.4050000000002</v>
      </c>
      <c r="F235" s="298">
        <v>3792.4050000000002</v>
      </c>
      <c r="G235" s="299">
        <v>3464.7930719999999</v>
      </c>
      <c r="H235" s="511"/>
      <c r="I235" s="503"/>
      <c r="J235" s="505"/>
      <c r="K235" s="297">
        <v>3631.74</v>
      </c>
      <c r="L235" s="299">
        <v>3736.5390000000002</v>
      </c>
      <c r="M235" s="299">
        <f>L235-K235</f>
        <v>104.79900000000043</v>
      </c>
      <c r="N235" s="507"/>
      <c r="O235" s="532"/>
      <c r="P235" s="534"/>
      <c r="Q235" s="77"/>
      <c r="R235" s="532"/>
      <c r="S235" s="62" t="s">
        <v>443</v>
      </c>
      <c r="T235" s="63" t="s">
        <v>445</v>
      </c>
      <c r="U235" s="52" t="s">
        <v>63</v>
      </c>
      <c r="V235" s="53"/>
      <c r="W235" s="242"/>
      <c r="X235" s="280">
        <v>200</v>
      </c>
      <c r="Y235" s="242"/>
      <c r="Z235" s="55"/>
      <c r="AA235" s="52"/>
      <c r="AB235" s="53"/>
      <c r="AC235" s="242"/>
      <c r="AD235" s="280"/>
      <c r="AE235" s="242"/>
      <c r="AF235" s="55"/>
      <c r="AG235" s="52"/>
      <c r="AH235" s="53"/>
      <c r="AI235" s="242"/>
      <c r="AJ235" s="54"/>
      <c r="AK235" s="242"/>
      <c r="AL235" s="55"/>
      <c r="AM235" s="56"/>
      <c r="AN235" s="488"/>
      <c r="AO235" s="522"/>
      <c r="AP235" s="522"/>
      <c r="AQ235" s="524"/>
    </row>
    <row r="236" spans="1:43" ht="21.6" customHeight="1" x14ac:dyDescent="0.15">
      <c r="A236" s="292"/>
      <c r="B236" s="309" t="s">
        <v>446</v>
      </c>
      <c r="C236" s="310"/>
      <c r="D236" s="310"/>
      <c r="E236" s="311"/>
      <c r="F236" s="312"/>
      <c r="G236" s="313"/>
      <c r="H236" s="101"/>
      <c r="I236" s="284"/>
      <c r="J236" s="101"/>
      <c r="K236" s="391"/>
      <c r="L236" s="391"/>
      <c r="M236" s="391"/>
      <c r="N236" s="391"/>
      <c r="O236" s="101"/>
      <c r="P236" s="101"/>
      <c r="Q236" s="101"/>
      <c r="R236" s="284"/>
      <c r="S236" s="284"/>
      <c r="T236" s="101"/>
      <c r="U236" s="101"/>
      <c r="V236" s="101"/>
      <c r="W236" s="101"/>
      <c r="X236" s="284"/>
      <c r="Y236" s="101"/>
      <c r="Z236" s="101"/>
      <c r="AA236" s="101"/>
      <c r="AB236" s="101"/>
      <c r="AC236" s="101"/>
      <c r="AD236" s="284"/>
      <c r="AE236" s="101"/>
      <c r="AF236" s="101"/>
      <c r="AG236" s="101"/>
      <c r="AH236" s="101"/>
      <c r="AI236" s="101"/>
      <c r="AJ236" s="101"/>
      <c r="AK236" s="101"/>
      <c r="AL236" s="101"/>
      <c r="AM236" s="101"/>
      <c r="AN236" s="101"/>
      <c r="AO236" s="101"/>
      <c r="AP236" s="101"/>
      <c r="AQ236" s="101"/>
    </row>
    <row r="237" spans="1:43" ht="56.25" x14ac:dyDescent="0.15">
      <c r="A237" s="290">
        <v>200</v>
      </c>
      <c r="B237" s="172" t="s">
        <v>447</v>
      </c>
      <c r="C237" s="171" t="s">
        <v>88</v>
      </c>
      <c r="D237" s="171" t="s">
        <v>67</v>
      </c>
      <c r="E237" s="297">
        <v>27.731000000000002</v>
      </c>
      <c r="F237" s="298">
        <v>27.731000000000002</v>
      </c>
      <c r="G237" s="299">
        <v>25.71</v>
      </c>
      <c r="H237" s="85" t="s">
        <v>1008</v>
      </c>
      <c r="I237" s="74" t="s">
        <v>35</v>
      </c>
      <c r="J237" s="75" t="s">
        <v>1007</v>
      </c>
      <c r="K237" s="297">
        <v>25.905999999999999</v>
      </c>
      <c r="L237" s="299">
        <v>27.024000000000001</v>
      </c>
      <c r="M237" s="299">
        <f>L237-K237</f>
        <v>1.1180000000000021</v>
      </c>
      <c r="N237" s="299" t="s">
        <v>2057</v>
      </c>
      <c r="O237" s="58" t="s">
        <v>20</v>
      </c>
      <c r="P237" s="57" t="s">
        <v>2058</v>
      </c>
      <c r="Q237" s="77"/>
      <c r="R237" s="58" t="s">
        <v>448</v>
      </c>
      <c r="S237" s="62" t="s">
        <v>0</v>
      </c>
      <c r="T237" s="63" t="s">
        <v>449</v>
      </c>
      <c r="U237" s="52" t="s">
        <v>63</v>
      </c>
      <c r="V237" s="53"/>
      <c r="W237" s="197"/>
      <c r="X237" s="282">
        <v>201</v>
      </c>
      <c r="Y237" s="197"/>
      <c r="Z237" s="55"/>
      <c r="AA237" s="52"/>
      <c r="AB237" s="53"/>
      <c r="AC237" s="197"/>
      <c r="AD237" s="280"/>
      <c r="AE237" s="197"/>
      <c r="AF237" s="55"/>
      <c r="AG237" s="52"/>
      <c r="AH237" s="53"/>
      <c r="AI237" s="197"/>
      <c r="AJ237" s="54"/>
      <c r="AK237" s="197"/>
      <c r="AL237" s="55"/>
      <c r="AM237" s="56"/>
      <c r="AN237" s="65" t="s">
        <v>25</v>
      </c>
      <c r="AO237" s="66"/>
      <c r="AP237" s="66"/>
      <c r="AQ237" s="67"/>
    </row>
    <row r="238" spans="1:43" ht="45" x14ac:dyDescent="0.15">
      <c r="A238" s="290">
        <v>201</v>
      </c>
      <c r="B238" s="172" t="s">
        <v>450</v>
      </c>
      <c r="C238" s="171" t="s">
        <v>451</v>
      </c>
      <c r="D238" s="171" t="s">
        <v>67</v>
      </c>
      <c r="E238" s="297">
        <v>8828.58</v>
      </c>
      <c r="F238" s="298">
        <v>8341</v>
      </c>
      <c r="G238" s="299">
        <v>8016</v>
      </c>
      <c r="H238" s="83" t="s">
        <v>2183</v>
      </c>
      <c r="I238" s="74" t="s">
        <v>35</v>
      </c>
      <c r="J238" s="366" t="s">
        <v>1004</v>
      </c>
      <c r="K238" s="297">
        <v>7631.4719999999998</v>
      </c>
      <c r="L238" s="299">
        <v>5879.1980000000003</v>
      </c>
      <c r="M238" s="299">
        <f>L238-K238</f>
        <v>-1752.2739999999994</v>
      </c>
      <c r="N238" s="299">
        <v>-39</v>
      </c>
      <c r="O238" s="58" t="s">
        <v>19</v>
      </c>
      <c r="P238" s="57" t="s">
        <v>1005</v>
      </c>
      <c r="Q238" s="77"/>
      <c r="R238" s="58" t="s">
        <v>452</v>
      </c>
      <c r="S238" s="62" t="s">
        <v>0</v>
      </c>
      <c r="T238" s="63" t="s">
        <v>453</v>
      </c>
      <c r="U238" s="52" t="s">
        <v>1006</v>
      </c>
      <c r="V238" s="53"/>
      <c r="W238" s="196"/>
      <c r="X238" s="280">
        <v>202</v>
      </c>
      <c r="Y238" s="196"/>
      <c r="Z238" s="55"/>
      <c r="AA238" s="52"/>
      <c r="AB238" s="53"/>
      <c r="AC238" s="196"/>
      <c r="AD238" s="280"/>
      <c r="AE238" s="196"/>
      <c r="AF238" s="55"/>
      <c r="AG238" s="52"/>
      <c r="AH238" s="53"/>
      <c r="AI238" s="196"/>
      <c r="AJ238" s="54"/>
      <c r="AK238" s="196"/>
      <c r="AL238" s="55"/>
      <c r="AM238" s="56"/>
      <c r="AN238" s="65" t="s">
        <v>54</v>
      </c>
      <c r="AO238" s="66"/>
      <c r="AP238" s="66"/>
      <c r="AQ238" s="67"/>
    </row>
    <row r="239" spans="1:43" ht="56.25" x14ac:dyDescent="0.15">
      <c r="A239" s="290">
        <v>202</v>
      </c>
      <c r="B239" s="172" t="s">
        <v>454</v>
      </c>
      <c r="C239" s="171" t="s">
        <v>451</v>
      </c>
      <c r="D239" s="171" t="s">
        <v>67</v>
      </c>
      <c r="E239" s="297">
        <v>47568.688999999998</v>
      </c>
      <c r="F239" s="298">
        <v>45173</v>
      </c>
      <c r="G239" s="299">
        <v>42591</v>
      </c>
      <c r="H239" s="120" t="s">
        <v>2183</v>
      </c>
      <c r="I239" s="74" t="s">
        <v>35</v>
      </c>
      <c r="J239" s="366" t="s">
        <v>978</v>
      </c>
      <c r="K239" s="297">
        <v>28465.317999999999</v>
      </c>
      <c r="L239" s="299">
        <v>34952.491000000002</v>
      </c>
      <c r="M239" s="299">
        <f>L239-K239</f>
        <v>6487.1730000000025</v>
      </c>
      <c r="N239" s="299">
        <v>-620</v>
      </c>
      <c r="O239" s="58" t="s">
        <v>19</v>
      </c>
      <c r="P239" s="57" t="s">
        <v>979</v>
      </c>
      <c r="Q239" s="77"/>
      <c r="R239" s="58" t="s">
        <v>452</v>
      </c>
      <c r="S239" s="62" t="s">
        <v>0</v>
      </c>
      <c r="T239" s="63" t="s">
        <v>455</v>
      </c>
      <c r="U239" s="52" t="s">
        <v>63</v>
      </c>
      <c r="V239" s="53"/>
      <c r="W239" s="196"/>
      <c r="X239" s="280">
        <v>203</v>
      </c>
      <c r="Y239" s="196"/>
      <c r="Z239" s="55"/>
      <c r="AA239" s="52"/>
      <c r="AB239" s="53"/>
      <c r="AC239" s="196"/>
      <c r="AD239" s="280"/>
      <c r="AE239" s="196"/>
      <c r="AF239" s="55"/>
      <c r="AG239" s="52"/>
      <c r="AH239" s="53"/>
      <c r="AI239" s="196"/>
      <c r="AJ239" s="54"/>
      <c r="AK239" s="196"/>
      <c r="AL239" s="55"/>
      <c r="AM239" s="56"/>
      <c r="AN239" s="65" t="s">
        <v>54</v>
      </c>
      <c r="AO239" s="66"/>
      <c r="AP239" s="66"/>
      <c r="AQ239" s="67"/>
    </row>
    <row r="240" spans="1:43" ht="45" x14ac:dyDescent="0.15">
      <c r="A240" s="290">
        <v>203</v>
      </c>
      <c r="B240" s="172" t="s">
        <v>456</v>
      </c>
      <c r="C240" s="171" t="s">
        <v>451</v>
      </c>
      <c r="D240" s="171" t="s">
        <v>67</v>
      </c>
      <c r="E240" s="297">
        <v>23251.982</v>
      </c>
      <c r="F240" s="298">
        <v>25616</v>
      </c>
      <c r="G240" s="299">
        <v>25531</v>
      </c>
      <c r="H240" s="120" t="s">
        <v>2183</v>
      </c>
      <c r="I240" s="74" t="s">
        <v>35</v>
      </c>
      <c r="J240" s="366" t="s">
        <v>980</v>
      </c>
      <c r="K240" s="297">
        <v>15588.387000000001</v>
      </c>
      <c r="L240" s="299">
        <v>14602.184999999999</v>
      </c>
      <c r="M240" s="299">
        <f t="shared" ref="M240:M249" si="13">L240-K240</f>
        <v>-986.20200000000114</v>
      </c>
      <c r="N240" s="299" t="s">
        <v>883</v>
      </c>
      <c r="O240" s="58" t="s">
        <v>981</v>
      </c>
      <c r="P240" s="57" t="s">
        <v>982</v>
      </c>
      <c r="Q240" s="77"/>
      <c r="R240" s="58" t="s">
        <v>452</v>
      </c>
      <c r="S240" s="62" t="s">
        <v>0</v>
      </c>
      <c r="T240" s="63" t="s">
        <v>457</v>
      </c>
      <c r="U240" s="52" t="s">
        <v>63</v>
      </c>
      <c r="V240" s="53"/>
      <c r="W240" s="196"/>
      <c r="X240" s="280">
        <v>204</v>
      </c>
      <c r="Y240" s="196"/>
      <c r="Z240" s="55"/>
      <c r="AA240" s="52"/>
      <c r="AB240" s="53"/>
      <c r="AC240" s="196"/>
      <c r="AD240" s="280"/>
      <c r="AE240" s="196"/>
      <c r="AF240" s="55"/>
      <c r="AG240" s="52"/>
      <c r="AH240" s="53"/>
      <c r="AI240" s="196"/>
      <c r="AJ240" s="54"/>
      <c r="AK240" s="196"/>
      <c r="AL240" s="55"/>
      <c r="AM240" s="56"/>
      <c r="AN240" s="65" t="s">
        <v>54</v>
      </c>
      <c r="AO240" s="66"/>
      <c r="AP240" s="66"/>
      <c r="AQ240" s="67"/>
    </row>
    <row r="241" spans="1:43" ht="45" x14ac:dyDescent="0.15">
      <c r="A241" s="290">
        <v>204</v>
      </c>
      <c r="B241" s="172" t="s">
        <v>458</v>
      </c>
      <c r="C241" s="171" t="s">
        <v>451</v>
      </c>
      <c r="D241" s="171" t="s">
        <v>67</v>
      </c>
      <c r="E241" s="297">
        <v>27626.620999999999</v>
      </c>
      <c r="F241" s="298">
        <v>25918</v>
      </c>
      <c r="G241" s="299">
        <v>25915</v>
      </c>
      <c r="H241" s="89" t="s">
        <v>983</v>
      </c>
      <c r="I241" s="74" t="s">
        <v>35</v>
      </c>
      <c r="J241" s="75" t="s">
        <v>984</v>
      </c>
      <c r="K241" s="297">
        <v>27256.427</v>
      </c>
      <c r="L241" s="299">
        <v>32782.097000000002</v>
      </c>
      <c r="M241" s="299">
        <f t="shared" si="13"/>
        <v>5525.6700000000019</v>
      </c>
      <c r="N241" s="299">
        <v>-105</v>
      </c>
      <c r="O241" s="58" t="s">
        <v>19</v>
      </c>
      <c r="P241" s="57" t="s">
        <v>985</v>
      </c>
      <c r="Q241" s="77"/>
      <c r="R241" s="58" t="s">
        <v>452</v>
      </c>
      <c r="S241" s="62" t="s">
        <v>0</v>
      </c>
      <c r="T241" s="63" t="s">
        <v>457</v>
      </c>
      <c r="U241" s="52" t="s">
        <v>63</v>
      </c>
      <c r="V241" s="53"/>
      <c r="W241" s="196"/>
      <c r="X241" s="280">
        <v>205</v>
      </c>
      <c r="Y241" s="196"/>
      <c r="Z241" s="55"/>
      <c r="AA241" s="52"/>
      <c r="AB241" s="53"/>
      <c r="AC241" s="196"/>
      <c r="AD241" s="280"/>
      <c r="AE241" s="196"/>
      <c r="AF241" s="55"/>
      <c r="AG241" s="52"/>
      <c r="AH241" s="53"/>
      <c r="AI241" s="196"/>
      <c r="AJ241" s="54"/>
      <c r="AK241" s="196"/>
      <c r="AL241" s="55"/>
      <c r="AM241" s="56"/>
      <c r="AN241" s="65" t="s">
        <v>25</v>
      </c>
      <c r="AO241" s="66"/>
      <c r="AP241" s="66"/>
      <c r="AQ241" s="67"/>
    </row>
    <row r="242" spans="1:43" ht="45" x14ac:dyDescent="0.15">
      <c r="A242" s="290">
        <v>205</v>
      </c>
      <c r="B242" s="172" t="s">
        <v>459</v>
      </c>
      <c r="C242" s="171" t="s">
        <v>451</v>
      </c>
      <c r="D242" s="171" t="s">
        <v>67</v>
      </c>
      <c r="E242" s="297">
        <v>8749.6679999999997</v>
      </c>
      <c r="F242" s="298">
        <v>8713</v>
      </c>
      <c r="G242" s="299">
        <v>8605</v>
      </c>
      <c r="H242" s="120" t="s">
        <v>2183</v>
      </c>
      <c r="I242" s="74" t="s">
        <v>35</v>
      </c>
      <c r="J242" s="366" t="s">
        <v>986</v>
      </c>
      <c r="K242" s="297">
        <v>10219.451999999999</v>
      </c>
      <c r="L242" s="299">
        <v>12259.782999999999</v>
      </c>
      <c r="M242" s="299">
        <f t="shared" si="13"/>
        <v>2040.3310000000001</v>
      </c>
      <c r="N242" s="299" t="s">
        <v>883</v>
      </c>
      <c r="O242" s="58" t="s">
        <v>20</v>
      </c>
      <c r="P242" s="57" t="s">
        <v>987</v>
      </c>
      <c r="Q242" s="77"/>
      <c r="R242" s="58" t="s">
        <v>452</v>
      </c>
      <c r="S242" s="62" t="s">
        <v>0</v>
      </c>
      <c r="T242" s="63" t="s">
        <v>457</v>
      </c>
      <c r="U242" s="52" t="s">
        <v>63</v>
      </c>
      <c r="V242" s="53"/>
      <c r="W242" s="196"/>
      <c r="X242" s="280">
        <v>206</v>
      </c>
      <c r="Y242" s="196"/>
      <c r="Z242" s="55"/>
      <c r="AA242" s="52"/>
      <c r="AB242" s="53"/>
      <c r="AC242" s="196"/>
      <c r="AD242" s="280"/>
      <c r="AE242" s="196"/>
      <c r="AF242" s="55"/>
      <c r="AG242" s="52"/>
      <c r="AH242" s="53"/>
      <c r="AI242" s="196"/>
      <c r="AJ242" s="54"/>
      <c r="AK242" s="196"/>
      <c r="AL242" s="55"/>
      <c r="AM242" s="56"/>
      <c r="AN242" s="65" t="s">
        <v>54</v>
      </c>
      <c r="AO242" s="66"/>
      <c r="AP242" s="66"/>
      <c r="AQ242" s="67"/>
    </row>
    <row r="243" spans="1:43" ht="45" x14ac:dyDescent="0.15">
      <c r="A243" s="290">
        <v>206</v>
      </c>
      <c r="B243" s="172" t="s">
        <v>460</v>
      </c>
      <c r="C243" s="171" t="s">
        <v>451</v>
      </c>
      <c r="D243" s="171" t="s">
        <v>67</v>
      </c>
      <c r="E243" s="297">
        <v>7223.2629999999999</v>
      </c>
      <c r="F243" s="298">
        <v>7386</v>
      </c>
      <c r="G243" s="299">
        <v>7226</v>
      </c>
      <c r="H243" s="89" t="s">
        <v>2183</v>
      </c>
      <c r="I243" s="74" t="s">
        <v>35</v>
      </c>
      <c r="J243" s="366" t="s">
        <v>988</v>
      </c>
      <c r="K243" s="297">
        <v>7859.7730000000001</v>
      </c>
      <c r="L243" s="299">
        <v>9826.4320000000007</v>
      </c>
      <c r="M243" s="299">
        <f t="shared" si="13"/>
        <v>1966.6590000000006</v>
      </c>
      <c r="N243" s="299" t="s">
        <v>883</v>
      </c>
      <c r="O243" s="58" t="s">
        <v>981</v>
      </c>
      <c r="P243" s="57" t="s">
        <v>989</v>
      </c>
      <c r="Q243" s="77"/>
      <c r="R243" s="58" t="s">
        <v>452</v>
      </c>
      <c r="S243" s="62" t="s">
        <v>0</v>
      </c>
      <c r="T243" s="63" t="s">
        <v>457</v>
      </c>
      <c r="U243" s="52" t="s">
        <v>63</v>
      </c>
      <c r="V243" s="53"/>
      <c r="W243" s="196"/>
      <c r="X243" s="280">
        <v>207</v>
      </c>
      <c r="Y243" s="196"/>
      <c r="Z243" s="55"/>
      <c r="AA243" s="52"/>
      <c r="AB243" s="53"/>
      <c r="AC243" s="196"/>
      <c r="AD243" s="280"/>
      <c r="AE243" s="196"/>
      <c r="AF243" s="55"/>
      <c r="AG243" s="52"/>
      <c r="AH243" s="53"/>
      <c r="AI243" s="196"/>
      <c r="AJ243" s="54"/>
      <c r="AK243" s="196"/>
      <c r="AL243" s="55"/>
      <c r="AM243" s="56"/>
      <c r="AN243" s="65" t="s">
        <v>78</v>
      </c>
      <c r="AO243" s="66"/>
      <c r="AP243" s="66"/>
      <c r="AQ243" s="67"/>
    </row>
    <row r="244" spans="1:43" ht="56.25" x14ac:dyDescent="0.15">
      <c r="A244" s="290">
        <v>207</v>
      </c>
      <c r="B244" s="172" t="s">
        <v>461</v>
      </c>
      <c r="C244" s="171" t="s">
        <v>451</v>
      </c>
      <c r="D244" s="171" t="s">
        <v>67</v>
      </c>
      <c r="E244" s="297">
        <v>158.251</v>
      </c>
      <c r="F244" s="298">
        <v>158</v>
      </c>
      <c r="G244" s="299">
        <v>153</v>
      </c>
      <c r="H244" s="120" t="s">
        <v>990</v>
      </c>
      <c r="I244" s="74" t="s">
        <v>35</v>
      </c>
      <c r="J244" s="75" t="s">
        <v>991</v>
      </c>
      <c r="K244" s="297">
        <v>172.041</v>
      </c>
      <c r="L244" s="299">
        <v>169.22800000000001</v>
      </c>
      <c r="M244" s="299">
        <f t="shared" si="13"/>
        <v>-2.8129999999999882</v>
      </c>
      <c r="N244" s="299" t="s">
        <v>883</v>
      </c>
      <c r="O244" s="58" t="s">
        <v>981</v>
      </c>
      <c r="P244" s="57" t="s">
        <v>992</v>
      </c>
      <c r="Q244" s="77"/>
      <c r="R244" s="58" t="s">
        <v>452</v>
      </c>
      <c r="S244" s="62" t="s">
        <v>0</v>
      </c>
      <c r="T244" s="63" t="s">
        <v>457</v>
      </c>
      <c r="U244" s="52" t="s">
        <v>63</v>
      </c>
      <c r="V244" s="53"/>
      <c r="W244" s="196"/>
      <c r="X244" s="280">
        <v>208</v>
      </c>
      <c r="Y244" s="196"/>
      <c r="Z244" s="55"/>
      <c r="AA244" s="52"/>
      <c r="AB244" s="53"/>
      <c r="AC244" s="196"/>
      <c r="AD244" s="280"/>
      <c r="AE244" s="196"/>
      <c r="AF244" s="55"/>
      <c r="AG244" s="52"/>
      <c r="AH244" s="53"/>
      <c r="AI244" s="196"/>
      <c r="AJ244" s="54"/>
      <c r="AK244" s="196"/>
      <c r="AL244" s="55"/>
      <c r="AM244" s="56"/>
      <c r="AN244" s="65" t="s">
        <v>25</v>
      </c>
      <c r="AO244" s="66"/>
      <c r="AP244" s="66"/>
      <c r="AQ244" s="67"/>
    </row>
    <row r="245" spans="1:43" ht="67.5" x14ac:dyDescent="0.15">
      <c r="A245" s="290">
        <v>208</v>
      </c>
      <c r="B245" s="172" t="s">
        <v>462</v>
      </c>
      <c r="C245" s="171" t="s">
        <v>451</v>
      </c>
      <c r="D245" s="171" t="s">
        <v>67</v>
      </c>
      <c r="E245" s="297">
        <v>2982.3</v>
      </c>
      <c r="F245" s="298">
        <v>3037</v>
      </c>
      <c r="G245" s="299">
        <v>2987</v>
      </c>
      <c r="H245" s="92" t="s">
        <v>993</v>
      </c>
      <c r="I245" s="74" t="s">
        <v>35</v>
      </c>
      <c r="J245" s="75" t="s">
        <v>994</v>
      </c>
      <c r="K245" s="297">
        <v>1244.329</v>
      </c>
      <c r="L245" s="299">
        <v>2652.0250000000001</v>
      </c>
      <c r="M245" s="299">
        <f t="shared" si="13"/>
        <v>1407.6960000000001</v>
      </c>
      <c r="N245" s="299">
        <v>-56</v>
      </c>
      <c r="O245" s="58" t="s">
        <v>19</v>
      </c>
      <c r="P245" s="57" t="s">
        <v>995</v>
      </c>
      <c r="Q245" s="77"/>
      <c r="R245" s="58" t="s">
        <v>452</v>
      </c>
      <c r="S245" s="62" t="s">
        <v>0</v>
      </c>
      <c r="T245" s="63" t="s">
        <v>463</v>
      </c>
      <c r="U245" s="52" t="s">
        <v>63</v>
      </c>
      <c r="V245" s="53"/>
      <c r="W245" s="196"/>
      <c r="X245" s="280">
        <v>209</v>
      </c>
      <c r="Y245" s="196"/>
      <c r="Z245" s="55"/>
      <c r="AA245" s="52"/>
      <c r="AB245" s="53"/>
      <c r="AC245" s="196"/>
      <c r="AD245" s="280"/>
      <c r="AE245" s="196"/>
      <c r="AF245" s="55"/>
      <c r="AG245" s="52"/>
      <c r="AH245" s="53"/>
      <c r="AI245" s="196"/>
      <c r="AJ245" s="54"/>
      <c r="AK245" s="196"/>
      <c r="AL245" s="55"/>
      <c r="AM245" s="56"/>
      <c r="AN245" s="65" t="s">
        <v>25</v>
      </c>
      <c r="AO245" s="66"/>
      <c r="AP245" s="66"/>
      <c r="AQ245" s="67"/>
    </row>
    <row r="246" spans="1:43" ht="45" x14ac:dyDescent="0.15">
      <c r="A246" s="290">
        <v>209</v>
      </c>
      <c r="B246" s="172" t="s">
        <v>464</v>
      </c>
      <c r="C246" s="171" t="s">
        <v>451</v>
      </c>
      <c r="D246" s="171" t="s">
        <v>67</v>
      </c>
      <c r="E246" s="297">
        <v>6574.4269999999997</v>
      </c>
      <c r="F246" s="298">
        <v>8212</v>
      </c>
      <c r="G246" s="299">
        <v>8034</v>
      </c>
      <c r="H246" s="89" t="s">
        <v>2183</v>
      </c>
      <c r="I246" s="74" t="s">
        <v>35</v>
      </c>
      <c r="J246" s="366" t="s">
        <v>996</v>
      </c>
      <c r="K246" s="297">
        <v>5779.473</v>
      </c>
      <c r="L246" s="299">
        <v>9669.2250000000004</v>
      </c>
      <c r="M246" s="299">
        <f t="shared" si="13"/>
        <v>3889.7520000000004</v>
      </c>
      <c r="N246" s="299" t="s">
        <v>883</v>
      </c>
      <c r="O246" s="58" t="s">
        <v>981</v>
      </c>
      <c r="P246" s="57" t="s">
        <v>997</v>
      </c>
      <c r="Q246" s="77"/>
      <c r="R246" s="58" t="s">
        <v>452</v>
      </c>
      <c r="S246" s="62" t="s">
        <v>0</v>
      </c>
      <c r="T246" s="63" t="s">
        <v>457</v>
      </c>
      <c r="U246" s="52" t="s">
        <v>63</v>
      </c>
      <c r="V246" s="53"/>
      <c r="W246" s="196"/>
      <c r="X246" s="280">
        <v>210</v>
      </c>
      <c r="Y246" s="196"/>
      <c r="Z246" s="55"/>
      <c r="AA246" s="52"/>
      <c r="AB246" s="53"/>
      <c r="AC246" s="196"/>
      <c r="AD246" s="280"/>
      <c r="AE246" s="196"/>
      <c r="AF246" s="55"/>
      <c r="AG246" s="52"/>
      <c r="AH246" s="53"/>
      <c r="AI246" s="196"/>
      <c r="AJ246" s="54"/>
      <c r="AK246" s="196"/>
      <c r="AL246" s="55"/>
      <c r="AM246" s="56"/>
      <c r="AN246" s="65" t="s">
        <v>78</v>
      </c>
      <c r="AO246" s="66"/>
      <c r="AP246" s="66"/>
      <c r="AQ246" s="67"/>
    </row>
    <row r="247" spans="1:43" ht="45" x14ac:dyDescent="0.15">
      <c r="A247" s="290">
        <v>210</v>
      </c>
      <c r="B247" s="172" t="s">
        <v>465</v>
      </c>
      <c r="C247" s="171" t="s">
        <v>451</v>
      </c>
      <c r="D247" s="171" t="s">
        <v>67</v>
      </c>
      <c r="E247" s="297">
        <v>221.74600000000001</v>
      </c>
      <c r="F247" s="298">
        <v>222</v>
      </c>
      <c r="G247" s="299">
        <v>216</v>
      </c>
      <c r="H247" s="120" t="s">
        <v>2183</v>
      </c>
      <c r="I247" s="74" t="s">
        <v>35</v>
      </c>
      <c r="J247" s="366" t="s">
        <v>998</v>
      </c>
      <c r="K247" s="297">
        <v>205.745</v>
      </c>
      <c r="L247" s="299">
        <v>220.44300000000001</v>
      </c>
      <c r="M247" s="299">
        <f t="shared" si="13"/>
        <v>14.698000000000008</v>
      </c>
      <c r="N247" s="299" t="s">
        <v>55</v>
      </c>
      <c r="O247" s="58" t="s">
        <v>981</v>
      </c>
      <c r="P247" s="57" t="s">
        <v>999</v>
      </c>
      <c r="Q247" s="77"/>
      <c r="R247" s="58" t="s">
        <v>452</v>
      </c>
      <c r="S247" s="62" t="s">
        <v>0</v>
      </c>
      <c r="T247" s="63" t="s">
        <v>457</v>
      </c>
      <c r="U247" s="52" t="s">
        <v>63</v>
      </c>
      <c r="V247" s="53"/>
      <c r="W247" s="196"/>
      <c r="X247" s="280">
        <v>211</v>
      </c>
      <c r="Y247" s="196"/>
      <c r="Z247" s="55"/>
      <c r="AA247" s="52"/>
      <c r="AB247" s="53"/>
      <c r="AC247" s="196"/>
      <c r="AD247" s="280"/>
      <c r="AE247" s="196"/>
      <c r="AF247" s="55"/>
      <c r="AG247" s="52"/>
      <c r="AH247" s="53"/>
      <c r="AI247" s="196"/>
      <c r="AJ247" s="54"/>
      <c r="AK247" s="196"/>
      <c r="AL247" s="55"/>
      <c r="AM247" s="56"/>
      <c r="AN247" s="65" t="s">
        <v>54</v>
      </c>
      <c r="AO247" s="66"/>
      <c r="AP247" s="66"/>
      <c r="AQ247" s="67"/>
    </row>
    <row r="248" spans="1:43" ht="45" x14ac:dyDescent="0.15">
      <c r="A248" s="290">
        <v>211</v>
      </c>
      <c r="B248" s="172" t="s">
        <v>466</v>
      </c>
      <c r="C248" s="171" t="s">
        <v>451</v>
      </c>
      <c r="D248" s="171" t="s">
        <v>67</v>
      </c>
      <c r="E248" s="297">
        <v>844.44600000000003</v>
      </c>
      <c r="F248" s="298">
        <v>660</v>
      </c>
      <c r="G248" s="299">
        <v>645</v>
      </c>
      <c r="H248" s="120" t="s">
        <v>2183</v>
      </c>
      <c r="I248" s="74" t="s">
        <v>34</v>
      </c>
      <c r="J248" s="366" t="s">
        <v>1000</v>
      </c>
      <c r="K248" s="297">
        <v>712.37400000000002</v>
      </c>
      <c r="L248" s="299">
        <v>721.33199999999999</v>
      </c>
      <c r="M248" s="299">
        <f t="shared" si="13"/>
        <v>8.95799999999997</v>
      </c>
      <c r="N248" s="299" t="s">
        <v>883</v>
      </c>
      <c r="O248" s="58" t="s">
        <v>981</v>
      </c>
      <c r="P248" s="57" t="s">
        <v>1001</v>
      </c>
      <c r="Q248" s="77"/>
      <c r="R248" s="58" t="s">
        <v>452</v>
      </c>
      <c r="S248" s="62" t="s">
        <v>0</v>
      </c>
      <c r="T248" s="63" t="s">
        <v>457</v>
      </c>
      <c r="U248" s="52" t="s">
        <v>63</v>
      </c>
      <c r="V248" s="53"/>
      <c r="W248" s="196"/>
      <c r="X248" s="280">
        <v>212</v>
      </c>
      <c r="Y248" s="196"/>
      <c r="Z248" s="55"/>
      <c r="AA248" s="52"/>
      <c r="AB248" s="53"/>
      <c r="AC248" s="196"/>
      <c r="AD248" s="280"/>
      <c r="AE248" s="196"/>
      <c r="AF248" s="55"/>
      <c r="AG248" s="52"/>
      <c r="AH248" s="53"/>
      <c r="AI248" s="196"/>
      <c r="AJ248" s="54"/>
      <c r="AK248" s="196"/>
      <c r="AL248" s="55"/>
      <c r="AM248" s="56"/>
      <c r="AN248" s="65" t="s">
        <v>54</v>
      </c>
      <c r="AO248" s="66"/>
      <c r="AP248" s="66"/>
      <c r="AQ248" s="67"/>
    </row>
    <row r="249" spans="1:43" ht="45" x14ac:dyDescent="0.15">
      <c r="A249" s="290">
        <v>212</v>
      </c>
      <c r="B249" s="172" t="s">
        <v>467</v>
      </c>
      <c r="C249" s="171" t="s">
        <v>451</v>
      </c>
      <c r="D249" s="171" t="s">
        <v>67</v>
      </c>
      <c r="E249" s="297">
        <v>2965.319</v>
      </c>
      <c r="F249" s="298">
        <v>2965</v>
      </c>
      <c r="G249" s="299">
        <v>2928</v>
      </c>
      <c r="H249" s="89" t="s">
        <v>2183</v>
      </c>
      <c r="I249" s="74" t="s">
        <v>35</v>
      </c>
      <c r="J249" s="366" t="s">
        <v>1002</v>
      </c>
      <c r="K249" s="297">
        <v>1191.7570000000001</v>
      </c>
      <c r="L249" s="299">
        <v>1390.0619999999999</v>
      </c>
      <c r="M249" s="299">
        <f t="shared" si="13"/>
        <v>198.30499999999984</v>
      </c>
      <c r="N249" s="299" t="s">
        <v>883</v>
      </c>
      <c r="O249" s="58" t="s">
        <v>981</v>
      </c>
      <c r="P249" s="57" t="s">
        <v>1003</v>
      </c>
      <c r="Q249" s="77"/>
      <c r="R249" s="58" t="s">
        <v>452</v>
      </c>
      <c r="S249" s="62" t="s">
        <v>0</v>
      </c>
      <c r="T249" s="63" t="s">
        <v>457</v>
      </c>
      <c r="U249" s="52" t="s">
        <v>63</v>
      </c>
      <c r="V249" s="53"/>
      <c r="W249" s="196"/>
      <c r="X249" s="280">
        <v>213</v>
      </c>
      <c r="Y249" s="196"/>
      <c r="Z249" s="55"/>
      <c r="AA249" s="52"/>
      <c r="AB249" s="53"/>
      <c r="AC249" s="196"/>
      <c r="AD249" s="280"/>
      <c r="AE249" s="196"/>
      <c r="AF249" s="55"/>
      <c r="AG249" s="52"/>
      <c r="AH249" s="53"/>
      <c r="AI249" s="196"/>
      <c r="AJ249" s="54"/>
      <c r="AK249" s="196"/>
      <c r="AL249" s="55"/>
      <c r="AM249" s="56"/>
      <c r="AN249" s="65" t="s">
        <v>53</v>
      </c>
      <c r="AO249" s="66"/>
      <c r="AP249" s="66"/>
      <c r="AQ249" s="67"/>
    </row>
    <row r="250" spans="1:43" ht="21.6" customHeight="1" x14ac:dyDescent="0.15">
      <c r="A250" s="292"/>
      <c r="B250" s="309" t="s">
        <v>468</v>
      </c>
      <c r="C250" s="310"/>
      <c r="D250" s="310"/>
      <c r="E250" s="311"/>
      <c r="F250" s="312"/>
      <c r="G250" s="313"/>
      <c r="H250" s="101"/>
      <c r="I250" s="102"/>
      <c r="J250" s="374"/>
      <c r="K250" s="389"/>
      <c r="L250" s="389"/>
      <c r="M250" s="389"/>
      <c r="N250" s="389"/>
      <c r="O250" s="102"/>
      <c r="P250" s="102"/>
      <c r="Q250" s="374"/>
      <c r="R250" s="102"/>
      <c r="S250" s="102"/>
      <c r="T250" s="374"/>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row>
    <row r="251" spans="1:43" ht="78.75" x14ac:dyDescent="0.15">
      <c r="A251" s="290">
        <v>213</v>
      </c>
      <c r="B251" s="173" t="s">
        <v>469</v>
      </c>
      <c r="C251" s="171" t="s">
        <v>470</v>
      </c>
      <c r="D251" s="171" t="s">
        <v>67</v>
      </c>
      <c r="E251" s="297">
        <v>10.375999999999999</v>
      </c>
      <c r="F251" s="298">
        <v>10</v>
      </c>
      <c r="G251" s="299">
        <v>9</v>
      </c>
      <c r="H251" s="83" t="s">
        <v>1894</v>
      </c>
      <c r="I251" s="74" t="s">
        <v>34</v>
      </c>
      <c r="J251" s="75" t="s">
        <v>1895</v>
      </c>
      <c r="K251" s="297">
        <v>7.9390000000000001</v>
      </c>
      <c r="L251" s="299">
        <v>16.370999999999999</v>
      </c>
      <c r="M251" s="299">
        <f t="shared" ref="M251:M252" si="14">L251-K251</f>
        <v>8.4319999999999986</v>
      </c>
      <c r="N251" s="299" t="s">
        <v>55</v>
      </c>
      <c r="O251" s="58" t="s">
        <v>981</v>
      </c>
      <c r="P251" s="57" t="s">
        <v>1896</v>
      </c>
      <c r="Q251" s="77"/>
      <c r="R251" s="58" t="s">
        <v>115</v>
      </c>
      <c r="S251" s="66" t="s">
        <v>0</v>
      </c>
      <c r="T251" s="63" t="s">
        <v>471</v>
      </c>
      <c r="U251" s="52" t="s">
        <v>62</v>
      </c>
      <c r="V251" s="53"/>
      <c r="W251" s="242"/>
      <c r="X251" s="280">
        <v>214</v>
      </c>
      <c r="Y251" s="242"/>
      <c r="Z251" s="55"/>
      <c r="AA251" s="52"/>
      <c r="AB251" s="53"/>
      <c r="AC251" s="242"/>
      <c r="AD251" s="280"/>
      <c r="AE251" s="242"/>
      <c r="AF251" s="55"/>
      <c r="AG251" s="52"/>
      <c r="AH251" s="53"/>
      <c r="AI251" s="242"/>
      <c r="AJ251" s="54"/>
      <c r="AK251" s="242"/>
      <c r="AL251" s="55"/>
      <c r="AM251" s="56"/>
      <c r="AN251" s="65" t="s">
        <v>25</v>
      </c>
      <c r="AO251" s="66" t="s">
        <v>32</v>
      </c>
      <c r="AP251" s="66" t="s">
        <v>27</v>
      </c>
      <c r="AQ251" s="67"/>
    </row>
    <row r="252" spans="1:43" ht="33.75" x14ac:dyDescent="0.15">
      <c r="A252" s="290">
        <v>214</v>
      </c>
      <c r="B252" s="172" t="s">
        <v>472</v>
      </c>
      <c r="C252" s="171" t="s">
        <v>71</v>
      </c>
      <c r="D252" s="171" t="s">
        <v>67</v>
      </c>
      <c r="E252" s="297">
        <v>24.936</v>
      </c>
      <c r="F252" s="298">
        <v>25</v>
      </c>
      <c r="G252" s="299">
        <v>24</v>
      </c>
      <c r="H252" s="73" t="s">
        <v>2183</v>
      </c>
      <c r="I252" s="74" t="s">
        <v>35</v>
      </c>
      <c r="J252" s="366" t="s">
        <v>1897</v>
      </c>
      <c r="K252" s="297">
        <v>21.3</v>
      </c>
      <c r="L252" s="299">
        <v>36</v>
      </c>
      <c r="M252" s="299">
        <f t="shared" si="14"/>
        <v>14.7</v>
      </c>
      <c r="N252" s="299" t="s">
        <v>55</v>
      </c>
      <c r="O252" s="58" t="s">
        <v>981</v>
      </c>
      <c r="P252" s="57" t="s">
        <v>1899</v>
      </c>
      <c r="Q252" s="77"/>
      <c r="R252" s="58" t="s">
        <v>213</v>
      </c>
      <c r="S252" s="62" t="s">
        <v>0</v>
      </c>
      <c r="T252" s="63" t="s">
        <v>473</v>
      </c>
      <c r="U252" s="52" t="s">
        <v>62</v>
      </c>
      <c r="V252" s="53"/>
      <c r="W252" s="242"/>
      <c r="X252" s="280">
        <v>215</v>
      </c>
      <c r="Y252" s="242"/>
      <c r="Z252" s="55"/>
      <c r="AA252" s="52"/>
      <c r="AB252" s="53"/>
      <c r="AC252" s="242"/>
      <c r="AD252" s="280"/>
      <c r="AE252" s="242"/>
      <c r="AF252" s="55"/>
      <c r="AG252" s="52"/>
      <c r="AH252" s="53"/>
      <c r="AI252" s="242"/>
      <c r="AJ252" s="54"/>
      <c r="AK252" s="242"/>
      <c r="AL252" s="55"/>
      <c r="AM252" s="56"/>
      <c r="AN252" s="65" t="s">
        <v>53</v>
      </c>
      <c r="AO252" s="66" t="s">
        <v>32</v>
      </c>
      <c r="AP252" s="66"/>
      <c r="AQ252" s="67"/>
    </row>
    <row r="253" spans="1:43" ht="67.5" x14ac:dyDescent="0.15">
      <c r="A253" s="290">
        <v>215</v>
      </c>
      <c r="B253" s="172" t="s">
        <v>474</v>
      </c>
      <c r="C253" s="171" t="s">
        <v>206</v>
      </c>
      <c r="D253" s="171" t="s">
        <v>67</v>
      </c>
      <c r="E253" s="297">
        <v>36.828000000000003</v>
      </c>
      <c r="F253" s="298">
        <v>37</v>
      </c>
      <c r="G253" s="299">
        <v>32</v>
      </c>
      <c r="H253" s="360" t="s">
        <v>2183</v>
      </c>
      <c r="I253" s="371" t="s">
        <v>35</v>
      </c>
      <c r="J253" s="377" t="s">
        <v>1205</v>
      </c>
      <c r="K253" s="385">
        <v>18.736999999999998</v>
      </c>
      <c r="L253" s="304">
        <v>21.742999999999999</v>
      </c>
      <c r="M253" s="304">
        <f>L253-K253</f>
        <v>3.0060000000000002</v>
      </c>
      <c r="N253" s="304" t="s">
        <v>55</v>
      </c>
      <c r="O253" s="218" t="s">
        <v>981</v>
      </c>
      <c r="P253" s="222" t="s">
        <v>1281</v>
      </c>
      <c r="Q253" s="219"/>
      <c r="R253" s="58" t="s">
        <v>129</v>
      </c>
      <c r="S253" s="62" t="s">
        <v>0</v>
      </c>
      <c r="T253" s="63" t="s">
        <v>475</v>
      </c>
      <c r="U253" s="52" t="s">
        <v>62</v>
      </c>
      <c r="V253" s="53"/>
      <c r="W253" s="197"/>
      <c r="X253" s="280">
        <v>216</v>
      </c>
      <c r="Y253" s="197"/>
      <c r="Z253" s="55"/>
      <c r="AA253" s="52"/>
      <c r="AB253" s="53"/>
      <c r="AC253" s="197"/>
      <c r="AD253" s="280"/>
      <c r="AE253" s="197"/>
      <c r="AF253" s="55"/>
      <c r="AG253" s="52"/>
      <c r="AH253" s="53"/>
      <c r="AI253" s="197"/>
      <c r="AJ253" s="54"/>
      <c r="AK253" s="197"/>
      <c r="AL253" s="55"/>
      <c r="AM253" s="56"/>
      <c r="AN253" s="65" t="s">
        <v>78</v>
      </c>
      <c r="AO253" s="66" t="s">
        <v>32</v>
      </c>
      <c r="AP253" s="66"/>
      <c r="AQ253" s="67"/>
    </row>
    <row r="254" spans="1:43" ht="45" x14ac:dyDescent="0.15">
      <c r="A254" s="290">
        <v>216</v>
      </c>
      <c r="B254" s="172" t="s">
        <v>476</v>
      </c>
      <c r="C254" s="171" t="s">
        <v>88</v>
      </c>
      <c r="D254" s="171" t="s">
        <v>67</v>
      </c>
      <c r="E254" s="297">
        <v>34.555999999999997</v>
      </c>
      <c r="F254" s="298">
        <v>35</v>
      </c>
      <c r="G254" s="299">
        <v>32</v>
      </c>
      <c r="H254" s="360" t="s">
        <v>2183</v>
      </c>
      <c r="I254" s="371" t="s">
        <v>34</v>
      </c>
      <c r="J254" s="377" t="s">
        <v>1206</v>
      </c>
      <c r="K254" s="385">
        <v>33.993000000000002</v>
      </c>
      <c r="L254" s="304">
        <v>42.935000000000002</v>
      </c>
      <c r="M254" s="304">
        <v>9</v>
      </c>
      <c r="N254" s="304" t="s">
        <v>55</v>
      </c>
      <c r="O254" s="218" t="s">
        <v>981</v>
      </c>
      <c r="P254" s="222" t="s">
        <v>1207</v>
      </c>
      <c r="Q254" s="219"/>
      <c r="R254" s="58" t="s">
        <v>129</v>
      </c>
      <c r="S254" s="62" t="s">
        <v>0</v>
      </c>
      <c r="T254" s="63" t="s">
        <v>477</v>
      </c>
      <c r="U254" s="52" t="s">
        <v>62</v>
      </c>
      <c r="V254" s="53"/>
      <c r="W254" s="197"/>
      <c r="X254" s="280">
        <v>217</v>
      </c>
      <c r="Y254" s="197"/>
      <c r="Z254" s="55"/>
      <c r="AA254" s="52"/>
      <c r="AB254" s="53"/>
      <c r="AC254" s="197"/>
      <c r="AD254" s="280"/>
      <c r="AE254" s="197"/>
      <c r="AF254" s="55"/>
      <c r="AG254" s="52"/>
      <c r="AH254" s="53"/>
      <c r="AI254" s="197"/>
      <c r="AJ254" s="54"/>
      <c r="AK254" s="197"/>
      <c r="AL254" s="55"/>
      <c r="AM254" s="56"/>
      <c r="AN254" s="65" t="s">
        <v>279</v>
      </c>
      <c r="AO254" s="66" t="s">
        <v>32</v>
      </c>
      <c r="AP254" s="66"/>
      <c r="AQ254" s="67"/>
    </row>
    <row r="255" spans="1:43" ht="33.75" x14ac:dyDescent="0.15">
      <c r="A255" s="290">
        <v>217</v>
      </c>
      <c r="B255" s="172" t="s">
        <v>478</v>
      </c>
      <c r="C255" s="171" t="s">
        <v>96</v>
      </c>
      <c r="D255" s="171" t="s">
        <v>410</v>
      </c>
      <c r="E255" s="297">
        <v>20.9</v>
      </c>
      <c r="F255" s="298">
        <v>21</v>
      </c>
      <c r="G255" s="299">
        <v>19</v>
      </c>
      <c r="H255" s="252" t="s">
        <v>1208</v>
      </c>
      <c r="I255" s="238" t="s">
        <v>35</v>
      </c>
      <c r="J255" s="239" t="s">
        <v>1185</v>
      </c>
      <c r="K255" s="385">
        <v>19.635000000000002</v>
      </c>
      <c r="L255" s="304">
        <v>40.811</v>
      </c>
      <c r="M255" s="304">
        <f>L255-K255</f>
        <v>21.175999999999998</v>
      </c>
      <c r="N255" s="304" t="s">
        <v>55</v>
      </c>
      <c r="O255" s="218" t="s">
        <v>981</v>
      </c>
      <c r="P255" s="222" t="s">
        <v>1186</v>
      </c>
      <c r="Q255" s="219"/>
      <c r="R255" s="58" t="s">
        <v>228</v>
      </c>
      <c r="S255" s="62" t="s">
        <v>0</v>
      </c>
      <c r="T255" s="63" t="s">
        <v>473</v>
      </c>
      <c r="U255" s="52" t="s">
        <v>62</v>
      </c>
      <c r="V255" s="53" t="s">
        <v>897</v>
      </c>
      <c r="W255" s="197"/>
      <c r="X255" s="280">
        <v>13</v>
      </c>
      <c r="Y255" s="197"/>
      <c r="Z255" s="55"/>
      <c r="AA255" s="52"/>
      <c r="AB255" s="53"/>
      <c r="AC255" s="197"/>
      <c r="AD255" s="280"/>
      <c r="AE255" s="197"/>
      <c r="AF255" s="55"/>
      <c r="AG255" s="52"/>
      <c r="AH255" s="53"/>
      <c r="AI255" s="197"/>
      <c r="AJ255" s="54"/>
      <c r="AK255" s="197"/>
      <c r="AL255" s="55"/>
      <c r="AM255" s="56"/>
      <c r="AN255" s="65" t="s">
        <v>23</v>
      </c>
      <c r="AO255" s="66" t="s">
        <v>32</v>
      </c>
      <c r="AP255" s="66"/>
      <c r="AQ255" s="67"/>
    </row>
    <row r="256" spans="1:43" ht="78.75" x14ac:dyDescent="0.15">
      <c r="A256" s="290">
        <v>218</v>
      </c>
      <c r="B256" s="172" t="s">
        <v>479</v>
      </c>
      <c r="C256" s="171" t="s">
        <v>96</v>
      </c>
      <c r="D256" s="171" t="s">
        <v>67</v>
      </c>
      <c r="E256" s="297">
        <v>1000</v>
      </c>
      <c r="F256" s="298">
        <v>1000</v>
      </c>
      <c r="G256" s="299">
        <v>384.07509099999999</v>
      </c>
      <c r="H256" s="125" t="s">
        <v>2047</v>
      </c>
      <c r="I256" s="74" t="s">
        <v>35</v>
      </c>
      <c r="J256" s="75" t="s">
        <v>2048</v>
      </c>
      <c r="K256" s="297">
        <v>700.05100000000004</v>
      </c>
      <c r="L256" s="299">
        <v>700.05100000000004</v>
      </c>
      <c r="M256" s="299">
        <f t="shared" ref="M256:M263" si="15">L256-K256</f>
        <v>0</v>
      </c>
      <c r="N256" s="299" t="s">
        <v>883</v>
      </c>
      <c r="O256" s="58" t="s">
        <v>981</v>
      </c>
      <c r="P256" s="57" t="s">
        <v>2049</v>
      </c>
      <c r="Q256" s="77" t="s">
        <v>883</v>
      </c>
      <c r="R256" s="58" t="s">
        <v>144</v>
      </c>
      <c r="S256" s="62" t="s">
        <v>145</v>
      </c>
      <c r="T256" s="63" t="s">
        <v>480</v>
      </c>
      <c r="U256" s="52" t="s">
        <v>62</v>
      </c>
      <c r="V256" s="53" t="s">
        <v>897</v>
      </c>
      <c r="W256" s="242" t="s">
        <v>1883</v>
      </c>
      <c r="X256" s="282">
        <v>14</v>
      </c>
      <c r="Y256" s="242"/>
      <c r="Z256" s="55"/>
      <c r="AA256" s="52"/>
      <c r="AB256" s="53"/>
      <c r="AC256" s="242"/>
      <c r="AD256" s="280"/>
      <c r="AE256" s="242"/>
      <c r="AF256" s="55"/>
      <c r="AG256" s="52"/>
      <c r="AH256" s="53"/>
      <c r="AI256" s="242"/>
      <c r="AJ256" s="54"/>
      <c r="AK256" s="242"/>
      <c r="AL256" s="55"/>
      <c r="AM256" s="56"/>
      <c r="AN256" s="65" t="s">
        <v>23</v>
      </c>
      <c r="AO256" s="66"/>
      <c r="AP256" s="66" t="s">
        <v>32</v>
      </c>
      <c r="AQ256" s="67"/>
    </row>
    <row r="257" spans="1:43" ht="78.75" x14ac:dyDescent="0.15">
      <c r="A257" s="290">
        <v>219</v>
      </c>
      <c r="B257" s="168" t="s">
        <v>481</v>
      </c>
      <c r="C257" s="171" t="s">
        <v>333</v>
      </c>
      <c r="D257" s="171" t="s">
        <v>67</v>
      </c>
      <c r="E257" s="297">
        <v>204480.133</v>
      </c>
      <c r="F257" s="298">
        <v>245199.815027</v>
      </c>
      <c r="G257" s="299">
        <v>197402.637392</v>
      </c>
      <c r="H257" s="366" t="s">
        <v>883</v>
      </c>
      <c r="I257" s="74" t="s">
        <v>35</v>
      </c>
      <c r="J257" s="75" t="s">
        <v>2026</v>
      </c>
      <c r="K257" s="297">
        <v>180801.30100000001</v>
      </c>
      <c r="L257" s="299">
        <v>220554.891</v>
      </c>
      <c r="M257" s="299">
        <f t="shared" si="15"/>
        <v>39753.589999999997</v>
      </c>
      <c r="N257" s="299" t="s">
        <v>883</v>
      </c>
      <c r="O257" s="58" t="s">
        <v>981</v>
      </c>
      <c r="P257" s="57" t="s">
        <v>2027</v>
      </c>
      <c r="Q257" s="77" t="s">
        <v>883</v>
      </c>
      <c r="R257" s="88" t="s">
        <v>133</v>
      </c>
      <c r="S257" s="62" t="s">
        <v>0</v>
      </c>
      <c r="T257" s="63" t="s">
        <v>482</v>
      </c>
      <c r="U257" s="52" t="s">
        <v>62</v>
      </c>
      <c r="V257" s="53"/>
      <c r="W257" s="242"/>
      <c r="X257" s="282">
        <v>218</v>
      </c>
      <c r="Y257" s="242"/>
      <c r="Z257" s="55"/>
      <c r="AA257" s="52"/>
      <c r="AB257" s="53"/>
      <c r="AC257" s="242"/>
      <c r="AD257" s="280"/>
      <c r="AE257" s="242"/>
      <c r="AF257" s="55"/>
      <c r="AG257" s="52"/>
      <c r="AH257" s="53"/>
      <c r="AI257" s="242"/>
      <c r="AJ257" s="54"/>
      <c r="AK257" s="242"/>
      <c r="AL257" s="55"/>
      <c r="AM257" s="56"/>
      <c r="AN257" s="65" t="s">
        <v>54</v>
      </c>
      <c r="AO257" s="66" t="s">
        <v>32</v>
      </c>
      <c r="AP257" s="66" t="s">
        <v>32</v>
      </c>
      <c r="AQ257" s="67"/>
    </row>
    <row r="258" spans="1:43" ht="67.5" x14ac:dyDescent="0.15">
      <c r="A258" s="290">
        <v>220</v>
      </c>
      <c r="B258" s="172" t="s">
        <v>483</v>
      </c>
      <c r="C258" s="171" t="s">
        <v>308</v>
      </c>
      <c r="D258" s="171" t="s">
        <v>67</v>
      </c>
      <c r="E258" s="297">
        <v>10.632999999999999</v>
      </c>
      <c r="F258" s="298">
        <v>10.632999999999999</v>
      </c>
      <c r="G258" s="299">
        <v>10.140544</v>
      </c>
      <c r="H258" s="85" t="s">
        <v>883</v>
      </c>
      <c r="I258" s="74" t="s">
        <v>35</v>
      </c>
      <c r="J258" s="75" t="s">
        <v>2028</v>
      </c>
      <c r="K258" s="297">
        <v>11.445</v>
      </c>
      <c r="L258" s="299">
        <v>13.122</v>
      </c>
      <c r="M258" s="299">
        <f t="shared" si="15"/>
        <v>1.6769999999999996</v>
      </c>
      <c r="N258" s="299" t="s">
        <v>883</v>
      </c>
      <c r="O258" s="58" t="s">
        <v>981</v>
      </c>
      <c r="P258" s="57" t="s">
        <v>2029</v>
      </c>
      <c r="Q258" s="77" t="s">
        <v>883</v>
      </c>
      <c r="R258" s="88" t="s">
        <v>133</v>
      </c>
      <c r="S258" s="62" t="s">
        <v>0</v>
      </c>
      <c r="T258" s="63" t="s">
        <v>484</v>
      </c>
      <c r="U258" s="52" t="s">
        <v>62</v>
      </c>
      <c r="V258" s="53"/>
      <c r="W258" s="242"/>
      <c r="X258" s="282">
        <v>219</v>
      </c>
      <c r="Y258" s="242"/>
      <c r="Z258" s="55"/>
      <c r="AA258" s="52"/>
      <c r="AB258" s="53"/>
      <c r="AC258" s="242"/>
      <c r="AD258" s="280"/>
      <c r="AE258" s="242"/>
      <c r="AF258" s="55"/>
      <c r="AG258" s="52"/>
      <c r="AH258" s="53"/>
      <c r="AI258" s="242"/>
      <c r="AJ258" s="54"/>
      <c r="AK258" s="242"/>
      <c r="AL258" s="55"/>
      <c r="AM258" s="56"/>
      <c r="AN258" s="65" t="s">
        <v>78</v>
      </c>
      <c r="AO258" s="66" t="s">
        <v>32</v>
      </c>
      <c r="AP258" s="66"/>
      <c r="AQ258" s="67"/>
    </row>
    <row r="259" spans="1:43" ht="33.75" x14ac:dyDescent="0.15">
      <c r="A259" s="290">
        <v>221</v>
      </c>
      <c r="B259" s="172" t="s">
        <v>485</v>
      </c>
      <c r="C259" s="171" t="s">
        <v>88</v>
      </c>
      <c r="D259" s="171" t="s">
        <v>67</v>
      </c>
      <c r="E259" s="297">
        <v>44.738</v>
      </c>
      <c r="F259" s="298">
        <v>35.079000000000001</v>
      </c>
      <c r="G259" s="299">
        <v>34.892287000000003</v>
      </c>
      <c r="H259" s="85" t="s">
        <v>883</v>
      </c>
      <c r="I259" s="74" t="s">
        <v>35</v>
      </c>
      <c r="J259" s="75" t="s">
        <v>2030</v>
      </c>
      <c r="K259" s="297">
        <v>44.915999999999997</v>
      </c>
      <c r="L259" s="299">
        <v>45.277999999999999</v>
      </c>
      <c r="M259" s="299">
        <f t="shared" si="15"/>
        <v>0.36200000000000188</v>
      </c>
      <c r="N259" s="299" t="s">
        <v>883</v>
      </c>
      <c r="O259" s="58" t="s">
        <v>981</v>
      </c>
      <c r="P259" s="57" t="s">
        <v>2031</v>
      </c>
      <c r="Q259" s="77" t="s">
        <v>883</v>
      </c>
      <c r="R259" s="88" t="s">
        <v>133</v>
      </c>
      <c r="S259" s="62" t="s">
        <v>0</v>
      </c>
      <c r="T259" s="63" t="s">
        <v>473</v>
      </c>
      <c r="U259" s="52" t="s">
        <v>62</v>
      </c>
      <c r="V259" s="53"/>
      <c r="W259" s="242"/>
      <c r="X259" s="282">
        <v>220</v>
      </c>
      <c r="Y259" s="242"/>
      <c r="Z259" s="55"/>
      <c r="AA259" s="52"/>
      <c r="AB259" s="53"/>
      <c r="AC259" s="242"/>
      <c r="AD259" s="280"/>
      <c r="AE259" s="242"/>
      <c r="AF259" s="55"/>
      <c r="AG259" s="52"/>
      <c r="AH259" s="53"/>
      <c r="AI259" s="242"/>
      <c r="AJ259" s="54"/>
      <c r="AK259" s="242"/>
      <c r="AL259" s="55"/>
      <c r="AM259" s="56"/>
      <c r="AN259" s="65" t="s">
        <v>54</v>
      </c>
      <c r="AO259" s="66"/>
      <c r="AP259" s="66"/>
      <c r="AQ259" s="67"/>
    </row>
    <row r="260" spans="1:43" ht="33.75" x14ac:dyDescent="0.15">
      <c r="A260" s="290">
        <v>222</v>
      </c>
      <c r="B260" s="172" t="s">
        <v>486</v>
      </c>
      <c r="C260" s="171" t="s">
        <v>88</v>
      </c>
      <c r="D260" s="171" t="s">
        <v>67</v>
      </c>
      <c r="E260" s="297">
        <v>31.25</v>
      </c>
      <c r="F260" s="298">
        <v>31.25</v>
      </c>
      <c r="G260" s="299">
        <v>31.25</v>
      </c>
      <c r="H260" s="85" t="s">
        <v>883</v>
      </c>
      <c r="I260" s="74" t="s">
        <v>35</v>
      </c>
      <c r="J260" s="75" t="s">
        <v>2032</v>
      </c>
      <c r="K260" s="297">
        <v>31.25</v>
      </c>
      <c r="L260" s="299">
        <v>31.585000000000001</v>
      </c>
      <c r="M260" s="299">
        <f t="shared" si="15"/>
        <v>0.33500000000000085</v>
      </c>
      <c r="N260" s="299" t="s">
        <v>883</v>
      </c>
      <c r="O260" s="58" t="s">
        <v>981</v>
      </c>
      <c r="P260" s="57" t="s">
        <v>2033</v>
      </c>
      <c r="Q260" s="77" t="s">
        <v>883</v>
      </c>
      <c r="R260" s="88" t="s">
        <v>133</v>
      </c>
      <c r="S260" s="62" t="s">
        <v>0</v>
      </c>
      <c r="T260" s="63" t="s">
        <v>473</v>
      </c>
      <c r="U260" s="52" t="s">
        <v>62</v>
      </c>
      <c r="V260" s="53"/>
      <c r="W260" s="242"/>
      <c r="X260" s="282">
        <v>221</v>
      </c>
      <c r="Y260" s="242"/>
      <c r="Z260" s="55"/>
      <c r="AA260" s="52"/>
      <c r="AB260" s="53"/>
      <c r="AC260" s="242"/>
      <c r="AD260" s="280"/>
      <c r="AE260" s="242"/>
      <c r="AF260" s="55"/>
      <c r="AG260" s="52"/>
      <c r="AH260" s="53"/>
      <c r="AI260" s="242"/>
      <c r="AJ260" s="54"/>
      <c r="AK260" s="242"/>
      <c r="AL260" s="55"/>
      <c r="AM260" s="56"/>
      <c r="AN260" s="65" t="s">
        <v>54</v>
      </c>
      <c r="AO260" s="66"/>
      <c r="AP260" s="66"/>
      <c r="AQ260" s="67"/>
    </row>
    <row r="261" spans="1:43" ht="33.75" x14ac:dyDescent="0.15">
      <c r="A261" s="290">
        <v>223</v>
      </c>
      <c r="B261" s="172" t="s">
        <v>487</v>
      </c>
      <c r="C261" s="171" t="s">
        <v>308</v>
      </c>
      <c r="D261" s="171" t="s">
        <v>410</v>
      </c>
      <c r="E261" s="297" t="s">
        <v>883</v>
      </c>
      <c r="F261" s="298">
        <v>9.6590000000000007</v>
      </c>
      <c r="G261" s="299">
        <v>9.6120000000000001</v>
      </c>
      <c r="H261" s="85" t="s">
        <v>883</v>
      </c>
      <c r="I261" s="74" t="s">
        <v>35</v>
      </c>
      <c r="J261" s="75" t="s">
        <v>2034</v>
      </c>
      <c r="K261" s="297" t="s">
        <v>883</v>
      </c>
      <c r="L261" s="299" t="s">
        <v>55</v>
      </c>
      <c r="M261" s="299" t="s">
        <v>55</v>
      </c>
      <c r="N261" s="299" t="s">
        <v>883</v>
      </c>
      <c r="O261" s="58" t="s">
        <v>981</v>
      </c>
      <c r="P261" s="57" t="s">
        <v>2035</v>
      </c>
      <c r="Q261" s="77" t="s">
        <v>883</v>
      </c>
      <c r="R261" s="109" t="s">
        <v>141</v>
      </c>
      <c r="S261" s="62" t="s">
        <v>0</v>
      </c>
      <c r="T261" s="63" t="s">
        <v>488</v>
      </c>
      <c r="U261" s="52" t="s">
        <v>62</v>
      </c>
      <c r="V261" s="53"/>
      <c r="W261" s="242"/>
      <c r="X261" s="282">
        <v>223</v>
      </c>
      <c r="Y261" s="242"/>
      <c r="Z261" s="55"/>
      <c r="AA261" s="52"/>
      <c r="AB261" s="53"/>
      <c r="AC261" s="242"/>
      <c r="AD261" s="280"/>
      <c r="AE261" s="242"/>
      <c r="AF261" s="55"/>
      <c r="AG261" s="52"/>
      <c r="AH261" s="53"/>
      <c r="AI261" s="242"/>
      <c r="AJ261" s="54"/>
      <c r="AK261" s="242"/>
      <c r="AL261" s="55"/>
      <c r="AM261" s="56"/>
      <c r="AN261" s="65" t="s">
        <v>78</v>
      </c>
      <c r="AO261" s="66" t="s">
        <v>32</v>
      </c>
      <c r="AP261" s="66"/>
      <c r="AQ261" s="67"/>
    </row>
    <row r="262" spans="1:43" ht="90" x14ac:dyDescent="0.15">
      <c r="A262" s="290">
        <v>224</v>
      </c>
      <c r="B262" s="172" t="s">
        <v>489</v>
      </c>
      <c r="C262" s="171" t="s">
        <v>140</v>
      </c>
      <c r="D262" s="171" t="s">
        <v>107</v>
      </c>
      <c r="E262" s="297">
        <v>25.026</v>
      </c>
      <c r="F262" s="298">
        <v>25.026</v>
      </c>
      <c r="G262" s="299">
        <v>25.026</v>
      </c>
      <c r="H262" s="85" t="s">
        <v>2036</v>
      </c>
      <c r="I262" s="74" t="s">
        <v>34</v>
      </c>
      <c r="J262" s="75" t="s">
        <v>2037</v>
      </c>
      <c r="K262" s="297">
        <v>26.606999999999999</v>
      </c>
      <c r="L262" s="299">
        <v>35.316000000000003</v>
      </c>
      <c r="M262" s="299">
        <f t="shared" si="15"/>
        <v>8.7090000000000032</v>
      </c>
      <c r="N262" s="299" t="s">
        <v>883</v>
      </c>
      <c r="O262" s="58" t="s">
        <v>981</v>
      </c>
      <c r="P262" s="57" t="s">
        <v>2038</v>
      </c>
      <c r="Q262" s="77" t="s">
        <v>883</v>
      </c>
      <c r="R262" s="58" t="s">
        <v>141</v>
      </c>
      <c r="S262" s="62" t="s">
        <v>0</v>
      </c>
      <c r="T262" s="63" t="s">
        <v>490</v>
      </c>
      <c r="U262" s="52" t="s">
        <v>62</v>
      </c>
      <c r="V262" s="53"/>
      <c r="W262" s="242"/>
      <c r="X262" s="282">
        <v>225</v>
      </c>
      <c r="Y262" s="242"/>
      <c r="Z262" s="55"/>
      <c r="AA262" s="52"/>
      <c r="AB262" s="53"/>
      <c r="AC262" s="242"/>
      <c r="AD262" s="280"/>
      <c r="AE262" s="242"/>
      <c r="AF262" s="55"/>
      <c r="AG262" s="52"/>
      <c r="AH262" s="53"/>
      <c r="AI262" s="242"/>
      <c r="AJ262" s="54"/>
      <c r="AK262" s="242"/>
      <c r="AL262" s="55"/>
      <c r="AM262" s="56"/>
      <c r="AN262" s="65" t="s">
        <v>25</v>
      </c>
      <c r="AO262" s="66" t="s">
        <v>32</v>
      </c>
      <c r="AP262" s="66"/>
      <c r="AQ262" s="67"/>
    </row>
    <row r="263" spans="1:43" ht="67.5" x14ac:dyDescent="0.15">
      <c r="A263" s="290">
        <v>225</v>
      </c>
      <c r="B263" s="172" t="s">
        <v>491</v>
      </c>
      <c r="C263" s="171" t="s">
        <v>71</v>
      </c>
      <c r="D263" s="171" t="s">
        <v>2039</v>
      </c>
      <c r="E263" s="297">
        <v>1450.1880000000001</v>
      </c>
      <c r="F263" s="298">
        <v>1581.1130000000001</v>
      </c>
      <c r="G263" s="299">
        <v>1580.693021</v>
      </c>
      <c r="H263" s="85" t="s">
        <v>2040</v>
      </c>
      <c r="I263" s="74" t="s">
        <v>35</v>
      </c>
      <c r="J263" s="75" t="s">
        <v>2041</v>
      </c>
      <c r="K263" s="297">
        <v>1461.741</v>
      </c>
      <c r="L263" s="299">
        <v>851.82299999999998</v>
      </c>
      <c r="M263" s="299">
        <f t="shared" si="15"/>
        <v>-609.91800000000001</v>
      </c>
      <c r="N263" s="299" t="s">
        <v>883</v>
      </c>
      <c r="O263" s="58" t="s">
        <v>981</v>
      </c>
      <c r="P263" s="57" t="s">
        <v>2042</v>
      </c>
      <c r="Q263" s="77" t="s">
        <v>883</v>
      </c>
      <c r="R263" s="58" t="s">
        <v>141</v>
      </c>
      <c r="S263" s="62" t="s">
        <v>0</v>
      </c>
      <c r="T263" s="63" t="s">
        <v>492</v>
      </c>
      <c r="U263" s="52" t="s">
        <v>62</v>
      </c>
      <c r="V263" s="53"/>
      <c r="W263" s="242"/>
      <c r="X263" s="282">
        <v>226</v>
      </c>
      <c r="Y263" s="242"/>
      <c r="Z263" s="55"/>
      <c r="AA263" s="52"/>
      <c r="AB263" s="53"/>
      <c r="AC263" s="242"/>
      <c r="AD263" s="280"/>
      <c r="AE263" s="242"/>
      <c r="AF263" s="55"/>
      <c r="AG263" s="52"/>
      <c r="AH263" s="53"/>
      <c r="AI263" s="242"/>
      <c r="AJ263" s="54"/>
      <c r="AK263" s="242"/>
      <c r="AL263" s="55"/>
      <c r="AM263" s="56"/>
      <c r="AN263" s="65" t="s">
        <v>25</v>
      </c>
      <c r="AO263" s="66"/>
      <c r="AP263" s="66" t="s">
        <v>32</v>
      </c>
      <c r="AQ263" s="67"/>
    </row>
    <row r="264" spans="1:43" ht="45" x14ac:dyDescent="0.15">
      <c r="A264" s="290">
        <v>226</v>
      </c>
      <c r="B264" s="172" t="s">
        <v>493</v>
      </c>
      <c r="C264" s="171" t="s">
        <v>95</v>
      </c>
      <c r="D264" s="171" t="s">
        <v>96</v>
      </c>
      <c r="E264" s="297">
        <v>8.4710000000000001</v>
      </c>
      <c r="F264" s="298">
        <v>8.4710000000000001</v>
      </c>
      <c r="G264" s="299">
        <v>8.4705539999999999</v>
      </c>
      <c r="H264" s="83" t="s">
        <v>55</v>
      </c>
      <c r="I264" s="74" t="s">
        <v>45</v>
      </c>
      <c r="J264" s="75" t="s">
        <v>2043</v>
      </c>
      <c r="K264" s="297" t="s">
        <v>883</v>
      </c>
      <c r="L264" s="299" t="s">
        <v>55</v>
      </c>
      <c r="M264" s="299" t="s">
        <v>55</v>
      </c>
      <c r="N264" s="299" t="s">
        <v>883</v>
      </c>
      <c r="O264" s="58" t="s">
        <v>44</v>
      </c>
      <c r="P264" s="57" t="s">
        <v>2044</v>
      </c>
      <c r="Q264" s="77" t="s">
        <v>883</v>
      </c>
      <c r="R264" s="58" t="s">
        <v>141</v>
      </c>
      <c r="S264" s="62" t="s">
        <v>0</v>
      </c>
      <c r="T264" s="63" t="s">
        <v>492</v>
      </c>
      <c r="U264" s="52" t="s">
        <v>62</v>
      </c>
      <c r="V264" s="53"/>
      <c r="W264" s="242"/>
      <c r="X264" s="282">
        <v>227</v>
      </c>
      <c r="Y264" s="242"/>
      <c r="Z264" s="55"/>
      <c r="AA264" s="52"/>
      <c r="AB264" s="53"/>
      <c r="AC264" s="242"/>
      <c r="AD264" s="280"/>
      <c r="AE264" s="242"/>
      <c r="AF264" s="55"/>
      <c r="AG264" s="52"/>
      <c r="AH264" s="53"/>
      <c r="AI264" s="242"/>
      <c r="AJ264" s="54"/>
      <c r="AK264" s="242"/>
      <c r="AL264" s="55"/>
      <c r="AM264" s="56"/>
      <c r="AN264" s="65" t="s">
        <v>54</v>
      </c>
      <c r="AO264" s="66" t="s">
        <v>32</v>
      </c>
      <c r="AP264" s="66"/>
      <c r="AQ264" s="67"/>
    </row>
    <row r="265" spans="1:43" ht="157.5" x14ac:dyDescent="0.15">
      <c r="A265" s="290">
        <v>227</v>
      </c>
      <c r="B265" s="317" t="s">
        <v>494</v>
      </c>
      <c r="C265" s="171" t="s">
        <v>105</v>
      </c>
      <c r="D265" s="171" t="s">
        <v>92</v>
      </c>
      <c r="E265" s="297">
        <v>484.60899999999998</v>
      </c>
      <c r="F265" s="298">
        <v>490.14100000000002</v>
      </c>
      <c r="G265" s="299">
        <v>435.23090100000002</v>
      </c>
      <c r="H265" s="83" t="s">
        <v>2076</v>
      </c>
      <c r="I265" s="74" t="s">
        <v>45</v>
      </c>
      <c r="J265" s="75" t="s">
        <v>2045</v>
      </c>
      <c r="K265" s="297">
        <v>509.93599999999998</v>
      </c>
      <c r="L265" s="299" t="s">
        <v>55</v>
      </c>
      <c r="M265" s="299">
        <v>-510</v>
      </c>
      <c r="N265" s="299" t="s">
        <v>883</v>
      </c>
      <c r="O265" s="58" t="s">
        <v>44</v>
      </c>
      <c r="P265" s="57" t="s">
        <v>2046</v>
      </c>
      <c r="Q265" s="77" t="s">
        <v>883</v>
      </c>
      <c r="R265" s="79" t="s">
        <v>141</v>
      </c>
      <c r="S265" s="50" t="s">
        <v>0</v>
      </c>
      <c r="T265" s="166" t="s">
        <v>492</v>
      </c>
      <c r="U265" s="52" t="s">
        <v>62</v>
      </c>
      <c r="V265" s="53"/>
      <c r="W265" s="242"/>
      <c r="X265" s="282">
        <v>228</v>
      </c>
      <c r="Y265" s="242"/>
      <c r="Z265" s="55"/>
      <c r="AA265" s="52"/>
      <c r="AB265" s="53"/>
      <c r="AC265" s="242"/>
      <c r="AD265" s="280"/>
      <c r="AE265" s="242"/>
      <c r="AF265" s="55"/>
      <c r="AG265" s="52"/>
      <c r="AH265" s="53"/>
      <c r="AI265" s="242"/>
      <c r="AJ265" s="54"/>
      <c r="AK265" s="242"/>
      <c r="AL265" s="55"/>
      <c r="AM265" s="56"/>
      <c r="AN265" s="65" t="s">
        <v>24</v>
      </c>
      <c r="AO265" s="66" t="s">
        <v>32</v>
      </c>
      <c r="AP265" s="66"/>
      <c r="AQ265" s="67"/>
    </row>
    <row r="266" spans="1:43" ht="21.6" customHeight="1" x14ac:dyDescent="0.15">
      <c r="A266" s="292"/>
      <c r="B266" s="309" t="s">
        <v>495</v>
      </c>
      <c r="C266" s="310"/>
      <c r="D266" s="310"/>
      <c r="E266" s="311"/>
      <c r="F266" s="312"/>
      <c r="G266" s="313"/>
      <c r="H266" s="101"/>
      <c r="I266" s="284"/>
      <c r="J266" s="101"/>
      <c r="K266" s="391"/>
      <c r="L266" s="391"/>
      <c r="M266" s="391"/>
      <c r="N266" s="391"/>
      <c r="O266" s="101"/>
      <c r="P266" s="101"/>
      <c r="Q266" s="101"/>
      <c r="R266" s="284"/>
      <c r="S266" s="284"/>
      <c r="T266" s="101"/>
      <c r="U266" s="101"/>
      <c r="V266" s="101"/>
      <c r="W266" s="101"/>
      <c r="X266" s="284"/>
      <c r="Y266" s="101"/>
      <c r="Z266" s="101"/>
      <c r="AA266" s="101"/>
      <c r="AB266" s="101"/>
      <c r="AC266" s="101"/>
      <c r="AD266" s="284"/>
      <c r="AE266" s="101"/>
      <c r="AF266" s="101"/>
      <c r="AG266" s="101"/>
      <c r="AH266" s="101"/>
      <c r="AI266" s="101"/>
      <c r="AJ266" s="101"/>
      <c r="AK266" s="101"/>
      <c r="AL266" s="101"/>
      <c r="AM266" s="101"/>
      <c r="AN266" s="101"/>
      <c r="AO266" s="101"/>
      <c r="AP266" s="101"/>
      <c r="AQ266" s="101"/>
    </row>
    <row r="267" spans="1:43" s="11" customFormat="1" ht="27" x14ac:dyDescent="0.15">
      <c r="A267" s="290">
        <v>228</v>
      </c>
      <c r="B267" s="331" t="s">
        <v>496</v>
      </c>
      <c r="C267" s="332" t="s">
        <v>497</v>
      </c>
      <c r="D267" s="332" t="s">
        <v>67</v>
      </c>
      <c r="E267" s="333">
        <v>41.817999999999998</v>
      </c>
      <c r="F267" s="395">
        <v>41.817999999999998</v>
      </c>
      <c r="G267" s="395">
        <v>41.817452000000003</v>
      </c>
      <c r="H267" s="180" t="s">
        <v>2183</v>
      </c>
      <c r="I267" s="181" t="s">
        <v>20</v>
      </c>
      <c r="J267" s="241" t="s">
        <v>1237</v>
      </c>
      <c r="K267" s="341">
        <v>42.503</v>
      </c>
      <c r="L267" s="335">
        <v>47.411999999999999</v>
      </c>
      <c r="M267" s="335">
        <f t="shared" ref="M267:M272" si="16">L267-K267</f>
        <v>4.9089999999999989</v>
      </c>
      <c r="N267" s="335" t="s">
        <v>60</v>
      </c>
      <c r="O267" s="129" t="s">
        <v>20</v>
      </c>
      <c r="P267" s="128" t="s">
        <v>1238</v>
      </c>
      <c r="Q267" s="183"/>
      <c r="R267" s="129" t="s">
        <v>498</v>
      </c>
      <c r="S267" s="130" t="s">
        <v>0</v>
      </c>
      <c r="T267" s="435" t="s">
        <v>499</v>
      </c>
      <c r="U267" s="12" t="s">
        <v>63</v>
      </c>
      <c r="V267" s="68"/>
      <c r="W267" s="69"/>
      <c r="X267" s="285">
        <v>229</v>
      </c>
      <c r="Y267" s="69"/>
      <c r="Z267" s="71"/>
      <c r="AA267" s="12"/>
      <c r="AB267" s="68"/>
      <c r="AC267" s="69"/>
      <c r="AD267" s="285"/>
      <c r="AE267" s="69"/>
      <c r="AF267" s="71"/>
      <c r="AG267" s="12"/>
      <c r="AH267" s="68"/>
      <c r="AI267" s="69"/>
      <c r="AJ267" s="70"/>
      <c r="AK267" s="69"/>
      <c r="AL267" s="71"/>
      <c r="AM267" s="72"/>
      <c r="AN267" s="131" t="s">
        <v>54</v>
      </c>
      <c r="AO267" s="132"/>
      <c r="AP267" s="132"/>
      <c r="AQ267" s="133"/>
    </row>
    <row r="268" spans="1:43" s="11" customFormat="1" ht="27" x14ac:dyDescent="0.15">
      <c r="A268" s="290">
        <v>229</v>
      </c>
      <c r="B268" s="331" t="s">
        <v>500</v>
      </c>
      <c r="C268" s="332" t="s">
        <v>501</v>
      </c>
      <c r="D268" s="332" t="s">
        <v>67</v>
      </c>
      <c r="E268" s="333">
        <v>102.40900000000001</v>
      </c>
      <c r="F268" s="395">
        <v>102.40900000000001</v>
      </c>
      <c r="G268" s="395">
        <v>102.40900000000001</v>
      </c>
      <c r="H268" s="180" t="s">
        <v>2183</v>
      </c>
      <c r="I268" s="181" t="s">
        <v>35</v>
      </c>
      <c r="J268" s="241" t="s">
        <v>1239</v>
      </c>
      <c r="K268" s="341">
        <v>102.449</v>
      </c>
      <c r="L268" s="335">
        <v>102.629</v>
      </c>
      <c r="M268" s="335">
        <f t="shared" si="16"/>
        <v>0.18000000000000682</v>
      </c>
      <c r="N268" s="335" t="s">
        <v>60</v>
      </c>
      <c r="O268" s="129" t="s">
        <v>981</v>
      </c>
      <c r="P268" s="128" t="s">
        <v>1240</v>
      </c>
      <c r="Q268" s="183"/>
      <c r="R268" s="129" t="s">
        <v>498</v>
      </c>
      <c r="S268" s="130" t="s">
        <v>0</v>
      </c>
      <c r="T268" s="435" t="s">
        <v>499</v>
      </c>
      <c r="U268" s="12" t="s">
        <v>63</v>
      </c>
      <c r="V268" s="68"/>
      <c r="W268" s="69"/>
      <c r="X268" s="285">
        <v>230</v>
      </c>
      <c r="Y268" s="69"/>
      <c r="Z268" s="71"/>
      <c r="AA268" s="12"/>
      <c r="AB268" s="68"/>
      <c r="AC268" s="69"/>
      <c r="AD268" s="285"/>
      <c r="AE268" s="69"/>
      <c r="AF268" s="71"/>
      <c r="AG268" s="12"/>
      <c r="AH268" s="68"/>
      <c r="AI268" s="69"/>
      <c r="AJ268" s="70"/>
      <c r="AK268" s="69"/>
      <c r="AL268" s="71"/>
      <c r="AM268" s="72"/>
      <c r="AN268" s="131" t="s">
        <v>78</v>
      </c>
      <c r="AO268" s="132"/>
      <c r="AP268" s="132"/>
      <c r="AQ268" s="133"/>
    </row>
    <row r="269" spans="1:43" s="11" customFormat="1" ht="27" x14ac:dyDescent="0.15">
      <c r="A269" s="290">
        <v>230</v>
      </c>
      <c r="B269" s="331" t="s">
        <v>502</v>
      </c>
      <c r="C269" s="332" t="s">
        <v>887</v>
      </c>
      <c r="D269" s="332" t="s">
        <v>67</v>
      </c>
      <c r="E269" s="333">
        <v>17.193999999999999</v>
      </c>
      <c r="F269" s="440">
        <v>17.193999999999999</v>
      </c>
      <c r="G269" s="299">
        <v>14</v>
      </c>
      <c r="H269" s="180" t="s">
        <v>2183</v>
      </c>
      <c r="I269" s="181" t="s">
        <v>35</v>
      </c>
      <c r="J269" s="241" t="s">
        <v>1241</v>
      </c>
      <c r="K269" s="341">
        <v>17.190000000000001</v>
      </c>
      <c r="L269" s="335">
        <v>37.451999999999998</v>
      </c>
      <c r="M269" s="335">
        <f t="shared" si="16"/>
        <v>20.261999999999997</v>
      </c>
      <c r="N269" s="335" t="s">
        <v>60</v>
      </c>
      <c r="O269" s="129" t="s">
        <v>981</v>
      </c>
      <c r="P269" s="128" t="s">
        <v>1242</v>
      </c>
      <c r="Q269" s="183"/>
      <c r="R269" s="129" t="s">
        <v>498</v>
      </c>
      <c r="S269" s="130" t="s">
        <v>0</v>
      </c>
      <c r="T269" s="435" t="s">
        <v>499</v>
      </c>
      <c r="U269" s="12" t="s">
        <v>62</v>
      </c>
      <c r="V269" s="68"/>
      <c r="W269" s="69"/>
      <c r="X269" s="285">
        <v>231</v>
      </c>
      <c r="Y269" s="69"/>
      <c r="Z269" s="71"/>
      <c r="AA269" s="12"/>
      <c r="AB269" s="68"/>
      <c r="AC269" s="69"/>
      <c r="AD269" s="285"/>
      <c r="AE269" s="69"/>
      <c r="AF269" s="71"/>
      <c r="AG269" s="12"/>
      <c r="AH269" s="68"/>
      <c r="AI269" s="69"/>
      <c r="AJ269" s="70"/>
      <c r="AK269" s="69"/>
      <c r="AL269" s="71"/>
      <c r="AM269" s="72"/>
      <c r="AN269" s="131" t="s">
        <v>54</v>
      </c>
      <c r="AO269" s="132"/>
      <c r="AP269" s="132"/>
      <c r="AQ269" s="133"/>
    </row>
    <row r="270" spans="1:43" s="11" customFormat="1" ht="33.75" x14ac:dyDescent="0.15">
      <c r="A270" s="290">
        <v>231</v>
      </c>
      <c r="B270" s="331" t="s">
        <v>503</v>
      </c>
      <c r="C270" s="332" t="s">
        <v>209</v>
      </c>
      <c r="D270" s="332" t="s">
        <v>67</v>
      </c>
      <c r="E270" s="333">
        <v>522.303</v>
      </c>
      <c r="F270" s="440">
        <v>522.303</v>
      </c>
      <c r="G270" s="299">
        <v>463</v>
      </c>
      <c r="H270" s="180" t="s">
        <v>2183</v>
      </c>
      <c r="I270" s="181" t="s">
        <v>35</v>
      </c>
      <c r="J270" s="241" t="s">
        <v>1243</v>
      </c>
      <c r="K270" s="341">
        <v>609.76599999999996</v>
      </c>
      <c r="L270" s="335">
        <v>779.24599999999998</v>
      </c>
      <c r="M270" s="335">
        <f t="shared" si="16"/>
        <v>169.48000000000002</v>
      </c>
      <c r="N270" s="335" t="s">
        <v>60</v>
      </c>
      <c r="O270" s="129" t="s">
        <v>1143</v>
      </c>
      <c r="P270" s="128" t="s">
        <v>1244</v>
      </c>
      <c r="Q270" s="183"/>
      <c r="R270" s="129" t="s">
        <v>498</v>
      </c>
      <c r="S270" s="130" t="s">
        <v>0</v>
      </c>
      <c r="T270" s="435" t="s">
        <v>499</v>
      </c>
      <c r="U270" s="12" t="s">
        <v>62</v>
      </c>
      <c r="V270" s="68"/>
      <c r="W270" s="69"/>
      <c r="X270" s="285">
        <v>232</v>
      </c>
      <c r="Y270" s="69"/>
      <c r="Z270" s="71"/>
      <c r="AA270" s="12"/>
      <c r="AB270" s="68"/>
      <c r="AC270" s="69"/>
      <c r="AD270" s="285"/>
      <c r="AE270" s="69"/>
      <c r="AF270" s="71"/>
      <c r="AG270" s="12"/>
      <c r="AH270" s="68"/>
      <c r="AI270" s="69"/>
      <c r="AJ270" s="70"/>
      <c r="AK270" s="69"/>
      <c r="AL270" s="71"/>
      <c r="AM270" s="72"/>
      <c r="AN270" s="131" t="s">
        <v>54</v>
      </c>
      <c r="AO270" s="132"/>
      <c r="AP270" s="132"/>
      <c r="AQ270" s="133"/>
    </row>
    <row r="271" spans="1:43" s="11" customFormat="1" ht="45" x14ac:dyDescent="0.15">
      <c r="A271" s="290">
        <v>232</v>
      </c>
      <c r="B271" s="331" t="s">
        <v>504</v>
      </c>
      <c r="C271" s="332" t="s">
        <v>88</v>
      </c>
      <c r="D271" s="332" t="s">
        <v>67</v>
      </c>
      <c r="E271" s="333">
        <v>29.314</v>
      </c>
      <c r="F271" s="298">
        <v>29.314</v>
      </c>
      <c r="G271" s="299">
        <v>25.838000000000001</v>
      </c>
      <c r="H271" s="180" t="s">
        <v>2183</v>
      </c>
      <c r="I271" s="181" t="s">
        <v>35</v>
      </c>
      <c r="J271" s="241" t="s">
        <v>1245</v>
      </c>
      <c r="K271" s="341">
        <v>27.3</v>
      </c>
      <c r="L271" s="335">
        <v>30.472999999999999</v>
      </c>
      <c r="M271" s="335">
        <f t="shared" si="16"/>
        <v>3.1729999999999983</v>
      </c>
      <c r="N271" s="335" t="s">
        <v>60</v>
      </c>
      <c r="O271" s="129" t="s">
        <v>981</v>
      </c>
      <c r="P271" s="128" t="s">
        <v>1246</v>
      </c>
      <c r="Q271" s="183"/>
      <c r="R271" s="129" t="s">
        <v>498</v>
      </c>
      <c r="S271" s="130" t="s">
        <v>0</v>
      </c>
      <c r="T271" s="435" t="s">
        <v>505</v>
      </c>
      <c r="U271" s="12" t="s">
        <v>62</v>
      </c>
      <c r="V271" s="68"/>
      <c r="W271" s="69"/>
      <c r="X271" s="285">
        <v>233</v>
      </c>
      <c r="Y271" s="69"/>
      <c r="Z271" s="71"/>
      <c r="AA271" s="12"/>
      <c r="AB271" s="68"/>
      <c r="AC271" s="69"/>
      <c r="AD271" s="285"/>
      <c r="AE271" s="69"/>
      <c r="AF271" s="71"/>
      <c r="AG271" s="12"/>
      <c r="AH271" s="68"/>
      <c r="AI271" s="69"/>
      <c r="AJ271" s="70"/>
      <c r="AK271" s="69"/>
      <c r="AL271" s="71"/>
      <c r="AM271" s="72"/>
      <c r="AN271" s="131" t="s">
        <v>54</v>
      </c>
      <c r="AO271" s="132"/>
      <c r="AP271" s="132"/>
      <c r="AQ271" s="133"/>
    </row>
    <row r="272" spans="1:43" s="11" customFormat="1" ht="112.5" x14ac:dyDescent="0.15">
      <c r="A272" s="290">
        <v>233</v>
      </c>
      <c r="B272" s="331" t="s">
        <v>506</v>
      </c>
      <c r="C272" s="332" t="s">
        <v>86</v>
      </c>
      <c r="D272" s="332" t="s">
        <v>67</v>
      </c>
      <c r="E272" s="333">
        <v>880.50300000000004</v>
      </c>
      <c r="F272" s="440">
        <v>880.50300000000004</v>
      </c>
      <c r="G272" s="395">
        <v>771.053</v>
      </c>
      <c r="H272" s="180" t="s">
        <v>2183</v>
      </c>
      <c r="I272" s="181" t="s">
        <v>34</v>
      </c>
      <c r="J272" s="241" t="s">
        <v>1247</v>
      </c>
      <c r="K272" s="341">
        <v>793.78</v>
      </c>
      <c r="L272" s="335">
        <v>0</v>
      </c>
      <c r="M272" s="335">
        <f t="shared" si="16"/>
        <v>-793.78</v>
      </c>
      <c r="N272" s="299" t="s">
        <v>60</v>
      </c>
      <c r="O272" s="58" t="s">
        <v>981</v>
      </c>
      <c r="P272" s="128" t="s">
        <v>1248</v>
      </c>
      <c r="Q272" s="183"/>
      <c r="R272" s="129" t="s">
        <v>498</v>
      </c>
      <c r="S272" s="130" t="s">
        <v>0</v>
      </c>
      <c r="T272" s="435" t="s">
        <v>505</v>
      </c>
      <c r="U272" s="12" t="s">
        <v>62</v>
      </c>
      <c r="V272" s="68"/>
      <c r="W272" s="69"/>
      <c r="X272" s="285">
        <v>234</v>
      </c>
      <c r="Y272" s="69"/>
      <c r="Z272" s="71"/>
      <c r="AA272" s="12"/>
      <c r="AB272" s="68"/>
      <c r="AC272" s="69"/>
      <c r="AD272" s="285"/>
      <c r="AE272" s="69"/>
      <c r="AF272" s="71"/>
      <c r="AG272" s="12"/>
      <c r="AH272" s="68"/>
      <c r="AI272" s="69"/>
      <c r="AJ272" s="70"/>
      <c r="AK272" s="69"/>
      <c r="AL272" s="71"/>
      <c r="AM272" s="72"/>
      <c r="AN272" s="131" t="s">
        <v>54</v>
      </c>
      <c r="AO272" s="132"/>
      <c r="AP272" s="132"/>
      <c r="AQ272" s="133"/>
    </row>
    <row r="273" spans="1:43" s="11" customFormat="1" ht="33.75" x14ac:dyDescent="0.15">
      <c r="A273" s="290">
        <v>234</v>
      </c>
      <c r="B273" s="331" t="s">
        <v>507</v>
      </c>
      <c r="C273" s="332" t="s">
        <v>88</v>
      </c>
      <c r="D273" s="332" t="s">
        <v>67</v>
      </c>
      <c r="E273" s="333">
        <v>200.815</v>
      </c>
      <c r="F273" s="440">
        <v>200.815</v>
      </c>
      <c r="G273" s="299">
        <v>180</v>
      </c>
      <c r="H273" s="180" t="s">
        <v>2183</v>
      </c>
      <c r="I273" s="181" t="s">
        <v>35</v>
      </c>
      <c r="J273" s="241" t="s">
        <v>1249</v>
      </c>
      <c r="K273" s="341">
        <v>200.84100000000001</v>
      </c>
      <c r="L273" s="335">
        <v>389.52499999999998</v>
      </c>
      <c r="M273" s="335">
        <f>L273-K273</f>
        <v>188.68399999999997</v>
      </c>
      <c r="N273" s="335" t="s">
        <v>60</v>
      </c>
      <c r="O273" s="129" t="s">
        <v>981</v>
      </c>
      <c r="P273" s="183" t="s">
        <v>1250</v>
      </c>
      <c r="Q273" s="183"/>
      <c r="R273" s="129" t="s">
        <v>498</v>
      </c>
      <c r="S273" s="130" t="s">
        <v>0</v>
      </c>
      <c r="T273" s="435" t="s">
        <v>499</v>
      </c>
      <c r="U273" s="12" t="s">
        <v>62</v>
      </c>
      <c r="V273" s="68"/>
      <c r="W273" s="69"/>
      <c r="X273" s="285">
        <v>235</v>
      </c>
      <c r="Y273" s="69"/>
      <c r="Z273" s="71"/>
      <c r="AA273" s="12"/>
      <c r="AB273" s="68"/>
      <c r="AC273" s="69"/>
      <c r="AD273" s="285"/>
      <c r="AE273" s="69"/>
      <c r="AF273" s="71"/>
      <c r="AG273" s="12"/>
      <c r="AH273" s="68"/>
      <c r="AI273" s="69"/>
      <c r="AJ273" s="70"/>
      <c r="AK273" s="69"/>
      <c r="AL273" s="71"/>
      <c r="AM273" s="72"/>
      <c r="AN273" s="131" t="s">
        <v>78</v>
      </c>
      <c r="AO273" s="132"/>
      <c r="AP273" s="132"/>
      <c r="AQ273" s="133"/>
    </row>
    <row r="274" spans="1:43" s="11" customFormat="1" ht="27" x14ac:dyDescent="0.15">
      <c r="A274" s="290">
        <v>235</v>
      </c>
      <c r="B274" s="331" t="s">
        <v>508</v>
      </c>
      <c r="C274" s="332" t="s">
        <v>77</v>
      </c>
      <c r="D274" s="332" t="s">
        <v>67</v>
      </c>
      <c r="E274" s="333">
        <v>29.803000000000001</v>
      </c>
      <c r="F274" s="440">
        <v>29.803000000000001</v>
      </c>
      <c r="G274" s="299">
        <v>23</v>
      </c>
      <c r="H274" s="180" t="s">
        <v>2183</v>
      </c>
      <c r="I274" s="181" t="s">
        <v>35</v>
      </c>
      <c r="J274" s="241" t="s">
        <v>1251</v>
      </c>
      <c r="K274" s="341">
        <v>25.931999999999999</v>
      </c>
      <c r="L274" s="335">
        <v>69.941000000000003</v>
      </c>
      <c r="M274" s="335">
        <f>L274-K274</f>
        <v>44.009</v>
      </c>
      <c r="N274" s="335"/>
      <c r="O274" s="129" t="s">
        <v>1143</v>
      </c>
      <c r="P274" s="128" t="s">
        <v>1252</v>
      </c>
      <c r="Q274" s="183"/>
      <c r="R274" s="129" t="s">
        <v>498</v>
      </c>
      <c r="S274" s="130" t="s">
        <v>0</v>
      </c>
      <c r="T274" s="435" t="s">
        <v>499</v>
      </c>
      <c r="U274" s="12" t="s">
        <v>63</v>
      </c>
      <c r="V274" s="68"/>
      <c r="W274" s="69"/>
      <c r="X274" s="285">
        <v>236</v>
      </c>
      <c r="Y274" s="69"/>
      <c r="Z274" s="71"/>
      <c r="AA274" s="12"/>
      <c r="AB274" s="68"/>
      <c r="AC274" s="69"/>
      <c r="AD274" s="285"/>
      <c r="AE274" s="69"/>
      <c r="AF274" s="71"/>
      <c r="AG274" s="12"/>
      <c r="AH274" s="68"/>
      <c r="AI274" s="69"/>
      <c r="AJ274" s="70"/>
      <c r="AK274" s="69"/>
      <c r="AL274" s="71"/>
      <c r="AM274" s="72"/>
      <c r="AN274" s="131" t="s">
        <v>1253</v>
      </c>
      <c r="AO274" s="132"/>
      <c r="AP274" s="132"/>
      <c r="AQ274" s="133"/>
    </row>
    <row r="275" spans="1:43" s="11" customFormat="1" ht="67.5" x14ac:dyDescent="0.15">
      <c r="A275" s="290">
        <v>236</v>
      </c>
      <c r="B275" s="331" t="s">
        <v>922</v>
      </c>
      <c r="C275" s="332" t="s">
        <v>86</v>
      </c>
      <c r="D275" s="332" t="s">
        <v>67</v>
      </c>
      <c r="E275" s="333">
        <v>11720.396000000001</v>
      </c>
      <c r="F275" s="440">
        <v>11720.396000000001</v>
      </c>
      <c r="G275" s="440">
        <v>11720.396000000001</v>
      </c>
      <c r="H275" s="180" t="s">
        <v>2183</v>
      </c>
      <c r="I275" s="181" t="s">
        <v>35</v>
      </c>
      <c r="J275" s="241" t="s">
        <v>1254</v>
      </c>
      <c r="K275" s="341">
        <v>7917.1729999999998</v>
      </c>
      <c r="L275" s="335">
        <v>12675</v>
      </c>
      <c r="M275" s="335">
        <f>L275-K275</f>
        <v>4757.8270000000002</v>
      </c>
      <c r="N275" s="335" t="s">
        <v>60</v>
      </c>
      <c r="O275" s="129" t="s">
        <v>981</v>
      </c>
      <c r="P275" s="128" t="s">
        <v>1255</v>
      </c>
      <c r="Q275" s="183" t="s">
        <v>1256</v>
      </c>
      <c r="R275" s="129" t="s">
        <v>498</v>
      </c>
      <c r="S275" s="130" t="s">
        <v>0</v>
      </c>
      <c r="T275" s="435" t="s">
        <v>923</v>
      </c>
      <c r="U275" s="12" t="s">
        <v>62</v>
      </c>
      <c r="V275" s="68"/>
      <c r="W275" s="69"/>
      <c r="X275" s="285">
        <v>237</v>
      </c>
      <c r="Y275" s="69"/>
      <c r="Z275" s="71"/>
      <c r="AA275" s="12"/>
      <c r="AB275" s="68"/>
      <c r="AC275" s="69"/>
      <c r="AD275" s="285"/>
      <c r="AE275" s="69"/>
      <c r="AF275" s="71"/>
      <c r="AG275" s="12"/>
      <c r="AH275" s="68"/>
      <c r="AI275" s="69"/>
      <c r="AJ275" s="70"/>
      <c r="AK275" s="69"/>
      <c r="AL275" s="71"/>
      <c r="AM275" s="72"/>
      <c r="AN275" s="131" t="s">
        <v>54</v>
      </c>
      <c r="AO275" s="132"/>
      <c r="AP275" s="132"/>
      <c r="AQ275" s="133"/>
    </row>
    <row r="276" spans="1:43" s="11" customFormat="1" ht="56.25" x14ac:dyDescent="0.15">
      <c r="A276" s="290">
        <v>237</v>
      </c>
      <c r="B276" s="331" t="s">
        <v>509</v>
      </c>
      <c r="C276" s="332" t="s">
        <v>140</v>
      </c>
      <c r="D276" s="332" t="s">
        <v>67</v>
      </c>
      <c r="E276" s="333">
        <v>19.582000000000001</v>
      </c>
      <c r="F276" s="298">
        <v>19.582000000000001</v>
      </c>
      <c r="G276" s="299">
        <v>17.398800000000001</v>
      </c>
      <c r="H276" s="241" t="s">
        <v>1257</v>
      </c>
      <c r="I276" s="181" t="s">
        <v>35</v>
      </c>
      <c r="J276" s="182" t="s">
        <v>1258</v>
      </c>
      <c r="K276" s="341">
        <v>17.798999999999999</v>
      </c>
      <c r="L276" s="335">
        <v>22.396000000000001</v>
      </c>
      <c r="M276" s="335">
        <f t="shared" ref="M276:M286" si="17">L276-K276</f>
        <v>4.5970000000000013</v>
      </c>
      <c r="N276" s="335" t="s">
        <v>60</v>
      </c>
      <c r="O276" s="129" t="s">
        <v>981</v>
      </c>
      <c r="P276" s="128" t="s">
        <v>1259</v>
      </c>
      <c r="Q276" s="183"/>
      <c r="R276" s="129" t="s">
        <v>498</v>
      </c>
      <c r="S276" s="130" t="s">
        <v>0</v>
      </c>
      <c r="T276" s="435" t="s">
        <v>499</v>
      </c>
      <c r="U276" s="12" t="s">
        <v>62</v>
      </c>
      <c r="V276" s="68"/>
      <c r="W276" s="69"/>
      <c r="X276" s="285">
        <v>238</v>
      </c>
      <c r="Y276" s="69"/>
      <c r="Z276" s="71"/>
      <c r="AA276" s="12"/>
      <c r="AB276" s="68"/>
      <c r="AC276" s="69"/>
      <c r="AD276" s="285"/>
      <c r="AE276" s="69"/>
      <c r="AF276" s="71"/>
      <c r="AG276" s="12"/>
      <c r="AH276" s="68"/>
      <c r="AI276" s="69"/>
      <c r="AJ276" s="70"/>
      <c r="AK276" s="69"/>
      <c r="AL276" s="71"/>
      <c r="AM276" s="72"/>
      <c r="AN276" s="131" t="s">
        <v>25</v>
      </c>
      <c r="AO276" s="132"/>
      <c r="AP276" s="132"/>
      <c r="AQ276" s="133"/>
    </row>
    <row r="277" spans="1:43" s="11" customFormat="1" ht="45" x14ac:dyDescent="0.15">
      <c r="A277" s="290">
        <v>238</v>
      </c>
      <c r="B277" s="331" t="s">
        <v>510</v>
      </c>
      <c r="C277" s="332" t="s">
        <v>91</v>
      </c>
      <c r="D277" s="332" t="s">
        <v>96</v>
      </c>
      <c r="E277" s="333">
        <v>205.48500000000001</v>
      </c>
      <c r="F277" s="298">
        <v>205.48500000000001</v>
      </c>
      <c r="G277" s="299">
        <v>183.63200000000001</v>
      </c>
      <c r="H277" s="180" t="s">
        <v>2183</v>
      </c>
      <c r="I277" s="181" t="s">
        <v>45</v>
      </c>
      <c r="J277" s="241" t="s">
        <v>1260</v>
      </c>
      <c r="K277" s="341">
        <v>0</v>
      </c>
      <c r="L277" s="335">
        <v>0</v>
      </c>
      <c r="M277" s="335">
        <f t="shared" si="17"/>
        <v>0</v>
      </c>
      <c r="N277" s="335" t="s">
        <v>60</v>
      </c>
      <c r="O277" s="129" t="s">
        <v>44</v>
      </c>
      <c r="P277" s="128" t="s">
        <v>1261</v>
      </c>
      <c r="Q277" s="183"/>
      <c r="R277" s="129" t="s">
        <v>511</v>
      </c>
      <c r="S277" s="130" t="s">
        <v>0</v>
      </c>
      <c r="T277" s="435" t="s">
        <v>512</v>
      </c>
      <c r="U277" s="12" t="s">
        <v>62</v>
      </c>
      <c r="V277" s="68"/>
      <c r="W277" s="69"/>
      <c r="X277" s="285">
        <v>239</v>
      </c>
      <c r="Y277" s="69"/>
      <c r="Z277" s="71"/>
      <c r="AA277" s="12"/>
      <c r="AB277" s="68"/>
      <c r="AC277" s="69"/>
      <c r="AD277" s="285"/>
      <c r="AE277" s="69"/>
      <c r="AF277" s="71"/>
      <c r="AG277" s="12"/>
      <c r="AH277" s="68"/>
      <c r="AI277" s="69"/>
      <c r="AJ277" s="70"/>
      <c r="AK277" s="69"/>
      <c r="AL277" s="71"/>
      <c r="AM277" s="72"/>
      <c r="AN277" s="131" t="s">
        <v>54</v>
      </c>
      <c r="AO277" s="132"/>
      <c r="AP277" s="132" t="s">
        <v>32</v>
      </c>
      <c r="AQ277" s="133"/>
    </row>
    <row r="278" spans="1:43" s="11" customFormat="1" ht="45" x14ac:dyDescent="0.15">
      <c r="A278" s="290">
        <v>239</v>
      </c>
      <c r="B278" s="331" t="s">
        <v>513</v>
      </c>
      <c r="C278" s="332" t="s">
        <v>71</v>
      </c>
      <c r="D278" s="332" t="s">
        <v>96</v>
      </c>
      <c r="E278" s="333">
        <v>1611.904</v>
      </c>
      <c r="F278" s="298">
        <v>1611.904</v>
      </c>
      <c r="G278" s="299">
        <v>1383.1759999999999</v>
      </c>
      <c r="H278" s="180" t="s">
        <v>2183</v>
      </c>
      <c r="I278" s="181" t="s">
        <v>45</v>
      </c>
      <c r="J278" s="241" t="s">
        <v>1260</v>
      </c>
      <c r="K278" s="341">
        <v>0</v>
      </c>
      <c r="L278" s="335">
        <v>0</v>
      </c>
      <c r="M278" s="335">
        <f t="shared" si="17"/>
        <v>0</v>
      </c>
      <c r="N278" s="335" t="s">
        <v>60</v>
      </c>
      <c r="O278" s="129" t="s">
        <v>44</v>
      </c>
      <c r="P278" s="128" t="s">
        <v>1261</v>
      </c>
      <c r="Q278" s="183"/>
      <c r="R278" s="129" t="s">
        <v>511</v>
      </c>
      <c r="S278" s="130" t="s">
        <v>0</v>
      </c>
      <c r="T278" s="435" t="s">
        <v>512</v>
      </c>
      <c r="U278" s="12" t="s">
        <v>62</v>
      </c>
      <c r="V278" s="68"/>
      <c r="W278" s="69"/>
      <c r="X278" s="285">
        <v>240</v>
      </c>
      <c r="Y278" s="69"/>
      <c r="Z278" s="71"/>
      <c r="AA278" s="12"/>
      <c r="AB278" s="68"/>
      <c r="AC278" s="69"/>
      <c r="AD278" s="285"/>
      <c r="AE278" s="69"/>
      <c r="AF278" s="71"/>
      <c r="AG278" s="12"/>
      <c r="AH278" s="68"/>
      <c r="AI278" s="69"/>
      <c r="AJ278" s="70"/>
      <c r="AK278" s="69"/>
      <c r="AL278" s="71"/>
      <c r="AM278" s="72"/>
      <c r="AN278" s="131" t="s">
        <v>54</v>
      </c>
      <c r="AO278" s="132"/>
      <c r="AP278" s="132"/>
      <c r="AQ278" s="133"/>
    </row>
    <row r="279" spans="1:43" s="11" customFormat="1" ht="45" x14ac:dyDescent="0.15">
      <c r="A279" s="290">
        <v>240</v>
      </c>
      <c r="B279" s="331" t="s">
        <v>514</v>
      </c>
      <c r="C279" s="332" t="s">
        <v>95</v>
      </c>
      <c r="D279" s="332" t="s">
        <v>96</v>
      </c>
      <c r="E279" s="333">
        <v>269.78899999999999</v>
      </c>
      <c r="F279" s="298">
        <v>269.78899999999999</v>
      </c>
      <c r="G279" s="299">
        <v>237.172</v>
      </c>
      <c r="H279" s="180" t="s">
        <v>2183</v>
      </c>
      <c r="I279" s="181" t="s">
        <v>45</v>
      </c>
      <c r="J279" s="241" t="s">
        <v>1260</v>
      </c>
      <c r="K279" s="341">
        <v>0</v>
      </c>
      <c r="L279" s="335">
        <v>0</v>
      </c>
      <c r="M279" s="335">
        <f t="shared" si="17"/>
        <v>0</v>
      </c>
      <c r="N279" s="335" t="s">
        <v>60</v>
      </c>
      <c r="O279" s="129" t="s">
        <v>44</v>
      </c>
      <c r="P279" s="128" t="s">
        <v>1261</v>
      </c>
      <c r="Q279" s="183"/>
      <c r="R279" s="129" t="s">
        <v>498</v>
      </c>
      <c r="S279" s="130" t="s">
        <v>0</v>
      </c>
      <c r="T279" s="435" t="s">
        <v>512</v>
      </c>
      <c r="U279" s="12" t="s">
        <v>62</v>
      </c>
      <c r="V279" s="68"/>
      <c r="W279" s="69"/>
      <c r="X279" s="285">
        <v>241</v>
      </c>
      <c r="Y279" s="69"/>
      <c r="Z279" s="71"/>
      <c r="AA279" s="12"/>
      <c r="AB279" s="68"/>
      <c r="AC279" s="69"/>
      <c r="AD279" s="285"/>
      <c r="AE279" s="69"/>
      <c r="AF279" s="71"/>
      <c r="AG279" s="12"/>
      <c r="AH279" s="68"/>
      <c r="AI279" s="69"/>
      <c r="AJ279" s="70"/>
      <c r="AK279" s="69"/>
      <c r="AL279" s="71"/>
      <c r="AM279" s="72"/>
      <c r="AN279" s="131" t="s">
        <v>54</v>
      </c>
      <c r="AO279" s="132"/>
      <c r="AP279" s="132"/>
      <c r="AQ279" s="133"/>
    </row>
    <row r="280" spans="1:43" s="11" customFormat="1" ht="225" x14ac:dyDescent="0.15">
      <c r="A280" s="290">
        <v>241</v>
      </c>
      <c r="B280" s="336" t="s">
        <v>515</v>
      </c>
      <c r="C280" s="332" t="s">
        <v>95</v>
      </c>
      <c r="D280" s="332" t="s">
        <v>410</v>
      </c>
      <c r="E280" s="333">
        <v>370.48599999999999</v>
      </c>
      <c r="F280" s="440">
        <v>370.48599999999999</v>
      </c>
      <c r="G280" s="299">
        <v>327</v>
      </c>
      <c r="H280" s="367" t="s">
        <v>2077</v>
      </c>
      <c r="I280" s="181" t="s">
        <v>34</v>
      </c>
      <c r="J280" s="182" t="s">
        <v>1262</v>
      </c>
      <c r="K280" s="341">
        <v>314.90899999999999</v>
      </c>
      <c r="L280" s="335">
        <v>420.85599999999999</v>
      </c>
      <c r="M280" s="335">
        <f t="shared" si="17"/>
        <v>105.947</v>
      </c>
      <c r="N280" s="335" t="s">
        <v>60</v>
      </c>
      <c r="O280" s="129" t="s">
        <v>981</v>
      </c>
      <c r="P280" s="57" t="s">
        <v>1263</v>
      </c>
      <c r="Q280" s="183"/>
      <c r="R280" s="129" t="s">
        <v>498</v>
      </c>
      <c r="S280" s="130" t="s">
        <v>0</v>
      </c>
      <c r="T280" s="435" t="s">
        <v>516</v>
      </c>
      <c r="U280" s="12" t="s">
        <v>63</v>
      </c>
      <c r="V280" s="68"/>
      <c r="W280" s="69"/>
      <c r="X280" s="285">
        <v>242</v>
      </c>
      <c r="Y280" s="69"/>
      <c r="Z280" s="71"/>
      <c r="AA280" s="12"/>
      <c r="AB280" s="68"/>
      <c r="AC280" s="69"/>
      <c r="AD280" s="285"/>
      <c r="AE280" s="69"/>
      <c r="AF280" s="71"/>
      <c r="AG280" s="12"/>
      <c r="AH280" s="68"/>
      <c r="AI280" s="69"/>
      <c r="AJ280" s="70"/>
      <c r="AK280" s="69"/>
      <c r="AL280" s="71"/>
      <c r="AM280" s="72"/>
      <c r="AN280" s="131" t="s">
        <v>25</v>
      </c>
      <c r="AO280" s="132"/>
      <c r="AP280" s="132"/>
      <c r="AQ280" s="133"/>
    </row>
    <row r="281" spans="1:43" s="11" customFormat="1" ht="56.25" x14ac:dyDescent="0.15">
      <c r="A281" s="290">
        <v>242</v>
      </c>
      <c r="B281" s="331" t="s">
        <v>924</v>
      </c>
      <c r="C281" s="332" t="s">
        <v>95</v>
      </c>
      <c r="D281" s="332" t="s">
        <v>67</v>
      </c>
      <c r="E281" s="333">
        <v>13533.48</v>
      </c>
      <c r="F281" s="298">
        <v>16580</v>
      </c>
      <c r="G281" s="299">
        <v>14206</v>
      </c>
      <c r="H281" s="180" t="s">
        <v>2183</v>
      </c>
      <c r="I281" s="181" t="s">
        <v>35</v>
      </c>
      <c r="J281" s="241" t="s">
        <v>1264</v>
      </c>
      <c r="K281" s="394">
        <v>8532.259</v>
      </c>
      <c r="L281" s="335">
        <v>7760</v>
      </c>
      <c r="M281" s="335">
        <f t="shared" si="17"/>
        <v>-772.25900000000001</v>
      </c>
      <c r="N281" s="335">
        <v>-772</v>
      </c>
      <c r="O281" s="129" t="s">
        <v>19</v>
      </c>
      <c r="P281" s="128" t="s">
        <v>1265</v>
      </c>
      <c r="Q281" s="183"/>
      <c r="R281" s="129" t="s">
        <v>498</v>
      </c>
      <c r="S281" s="130" t="s">
        <v>0</v>
      </c>
      <c r="T281" s="435" t="s">
        <v>925</v>
      </c>
      <c r="U281" s="12" t="s">
        <v>62</v>
      </c>
      <c r="V281" s="68"/>
      <c r="W281" s="69"/>
      <c r="X281" s="285">
        <v>243</v>
      </c>
      <c r="Y281" s="69"/>
      <c r="Z281" s="71"/>
      <c r="AA281" s="12"/>
      <c r="AB281" s="68"/>
      <c r="AC281" s="69"/>
      <c r="AD281" s="285"/>
      <c r="AE281" s="69"/>
      <c r="AF281" s="71"/>
      <c r="AG281" s="12"/>
      <c r="AH281" s="68"/>
      <c r="AI281" s="69"/>
      <c r="AJ281" s="70"/>
      <c r="AK281" s="69"/>
      <c r="AL281" s="71"/>
      <c r="AM281" s="72"/>
      <c r="AN281" s="131" t="s">
        <v>78</v>
      </c>
      <c r="AO281" s="132"/>
      <c r="AP281" s="132" t="s">
        <v>32</v>
      </c>
      <c r="AQ281" s="133"/>
    </row>
    <row r="282" spans="1:43" s="11" customFormat="1" ht="67.5" x14ac:dyDescent="0.15">
      <c r="A282" s="290">
        <v>243</v>
      </c>
      <c r="B282" s="10" t="s">
        <v>517</v>
      </c>
      <c r="C282" s="332" t="s">
        <v>105</v>
      </c>
      <c r="D282" s="332" t="s">
        <v>107</v>
      </c>
      <c r="E282" s="333">
        <v>151.149</v>
      </c>
      <c r="F282" s="440">
        <v>151.149</v>
      </c>
      <c r="G282" s="299">
        <v>135</v>
      </c>
      <c r="H282" s="180" t="s">
        <v>2183</v>
      </c>
      <c r="I282" s="181" t="s">
        <v>35</v>
      </c>
      <c r="J282" s="241" t="s">
        <v>1266</v>
      </c>
      <c r="K282" s="341">
        <v>151.315</v>
      </c>
      <c r="L282" s="335">
        <v>72.805000000000007</v>
      </c>
      <c r="M282" s="335">
        <f t="shared" si="17"/>
        <v>-78.509999999999991</v>
      </c>
      <c r="N282" s="335" t="s">
        <v>60</v>
      </c>
      <c r="O282" s="129" t="s">
        <v>981</v>
      </c>
      <c r="P282" s="128" t="s">
        <v>1267</v>
      </c>
      <c r="Q282" s="183"/>
      <c r="R282" s="185" t="s">
        <v>511</v>
      </c>
      <c r="S282" s="186" t="s">
        <v>0</v>
      </c>
      <c r="T282" s="436" t="s">
        <v>518</v>
      </c>
      <c r="U282" s="12" t="s">
        <v>63</v>
      </c>
      <c r="V282" s="68"/>
      <c r="W282" s="69"/>
      <c r="X282" s="285">
        <v>244</v>
      </c>
      <c r="Y282" s="69"/>
      <c r="Z282" s="71"/>
      <c r="AA282" s="12"/>
      <c r="AB282" s="68"/>
      <c r="AC282" s="69"/>
      <c r="AD282" s="285"/>
      <c r="AE282" s="69"/>
      <c r="AF282" s="71"/>
      <c r="AG282" s="12"/>
      <c r="AH282" s="68"/>
      <c r="AI282" s="69"/>
      <c r="AJ282" s="70"/>
      <c r="AK282" s="69"/>
      <c r="AL282" s="71"/>
      <c r="AM282" s="72"/>
      <c r="AN282" s="131" t="s">
        <v>1253</v>
      </c>
      <c r="AO282" s="132"/>
      <c r="AP282" s="132"/>
      <c r="AQ282" s="133"/>
    </row>
    <row r="283" spans="1:43" s="11" customFormat="1" ht="78.75" x14ac:dyDescent="0.15">
      <c r="A283" s="290">
        <v>244</v>
      </c>
      <c r="B283" s="10" t="s">
        <v>519</v>
      </c>
      <c r="C283" s="332" t="s">
        <v>96</v>
      </c>
      <c r="D283" s="332" t="s">
        <v>67</v>
      </c>
      <c r="E283" s="333">
        <v>70.338999999999999</v>
      </c>
      <c r="F283" s="439">
        <v>70.338999999999999</v>
      </c>
      <c r="G283" s="299">
        <v>54.286976000000003</v>
      </c>
      <c r="H283" s="187" t="s">
        <v>1268</v>
      </c>
      <c r="I283" s="181" t="s">
        <v>35</v>
      </c>
      <c r="J283" s="182" t="s">
        <v>1269</v>
      </c>
      <c r="K283" s="341">
        <v>108.571</v>
      </c>
      <c r="L283" s="335">
        <v>208.571</v>
      </c>
      <c r="M283" s="335">
        <f t="shared" si="17"/>
        <v>100</v>
      </c>
      <c r="N283" s="299" t="s">
        <v>2063</v>
      </c>
      <c r="O283" s="129" t="s">
        <v>981</v>
      </c>
      <c r="P283" s="128" t="s">
        <v>1270</v>
      </c>
      <c r="Q283" s="183"/>
      <c r="R283" s="185" t="s">
        <v>511</v>
      </c>
      <c r="S283" s="186" t="s">
        <v>0</v>
      </c>
      <c r="T283" s="436" t="s">
        <v>499</v>
      </c>
      <c r="U283" s="12" t="s">
        <v>62</v>
      </c>
      <c r="V283" s="68" t="s">
        <v>897</v>
      </c>
      <c r="W283" s="69" t="s">
        <v>60</v>
      </c>
      <c r="X283" s="285">
        <v>15</v>
      </c>
      <c r="Y283" s="69"/>
      <c r="Z283" s="71"/>
      <c r="AA283" s="12"/>
      <c r="AB283" s="68"/>
      <c r="AC283" s="69"/>
      <c r="AD283" s="285"/>
      <c r="AE283" s="69"/>
      <c r="AF283" s="71"/>
      <c r="AG283" s="12"/>
      <c r="AH283" s="68"/>
      <c r="AI283" s="69"/>
      <c r="AJ283" s="70"/>
      <c r="AK283" s="69"/>
      <c r="AL283" s="71"/>
      <c r="AM283" s="72"/>
      <c r="AN283" s="131" t="s">
        <v>23</v>
      </c>
      <c r="AO283" s="132"/>
      <c r="AP283" s="132"/>
      <c r="AQ283" s="133"/>
    </row>
    <row r="284" spans="1:43" s="11" customFormat="1" ht="33.75" x14ac:dyDescent="0.15">
      <c r="A284" s="290">
        <v>245</v>
      </c>
      <c r="B284" s="10" t="s">
        <v>520</v>
      </c>
      <c r="C284" s="332" t="s">
        <v>96</v>
      </c>
      <c r="D284" s="332" t="s">
        <v>96</v>
      </c>
      <c r="E284" s="333">
        <v>9.9139999999999997</v>
      </c>
      <c r="F284" s="440">
        <v>9.9139999999999997</v>
      </c>
      <c r="G284" s="335">
        <v>9</v>
      </c>
      <c r="H284" s="187" t="s">
        <v>1271</v>
      </c>
      <c r="I284" s="181" t="s">
        <v>35</v>
      </c>
      <c r="J284" s="182" t="s">
        <v>1272</v>
      </c>
      <c r="K284" s="341">
        <v>0</v>
      </c>
      <c r="L284" s="335">
        <v>0</v>
      </c>
      <c r="M284" s="335">
        <f t="shared" si="17"/>
        <v>0</v>
      </c>
      <c r="N284" s="335" t="s">
        <v>60</v>
      </c>
      <c r="O284" s="129" t="s">
        <v>44</v>
      </c>
      <c r="P284" s="128" t="s">
        <v>1273</v>
      </c>
      <c r="Q284" s="183"/>
      <c r="R284" s="185" t="s">
        <v>511</v>
      </c>
      <c r="S284" s="186" t="s">
        <v>0</v>
      </c>
      <c r="T284" s="436" t="s">
        <v>499</v>
      </c>
      <c r="U284" s="12" t="s">
        <v>63</v>
      </c>
      <c r="V284" s="68" t="s">
        <v>897</v>
      </c>
      <c r="W284" s="69" t="s">
        <v>60</v>
      </c>
      <c r="X284" s="285">
        <v>16</v>
      </c>
      <c r="Y284" s="69"/>
      <c r="Z284" s="71"/>
      <c r="AA284" s="12"/>
      <c r="AB284" s="68"/>
      <c r="AC284" s="69"/>
      <c r="AD284" s="285"/>
      <c r="AE284" s="69"/>
      <c r="AF284" s="71"/>
      <c r="AG284" s="12"/>
      <c r="AH284" s="68"/>
      <c r="AI284" s="69"/>
      <c r="AJ284" s="70"/>
      <c r="AK284" s="69"/>
      <c r="AL284" s="71"/>
      <c r="AM284" s="72"/>
      <c r="AN284" s="131" t="s">
        <v>23</v>
      </c>
      <c r="AO284" s="132"/>
      <c r="AP284" s="132"/>
      <c r="AQ284" s="133"/>
    </row>
    <row r="285" spans="1:43" s="11" customFormat="1" ht="33.75" x14ac:dyDescent="0.15">
      <c r="A285" s="290">
        <v>246</v>
      </c>
      <c r="B285" s="10" t="s">
        <v>926</v>
      </c>
      <c r="C285" s="332" t="s">
        <v>96</v>
      </c>
      <c r="D285" s="301" t="s">
        <v>96</v>
      </c>
      <c r="E285" s="337">
        <v>163.87100000000001</v>
      </c>
      <c r="F285" s="439">
        <v>0</v>
      </c>
      <c r="G285" s="335">
        <v>0</v>
      </c>
      <c r="H285" s="187" t="s">
        <v>1274</v>
      </c>
      <c r="I285" s="181" t="s">
        <v>35</v>
      </c>
      <c r="J285" s="182" t="s">
        <v>1275</v>
      </c>
      <c r="K285" s="337">
        <v>0</v>
      </c>
      <c r="L285" s="335">
        <v>0</v>
      </c>
      <c r="M285" s="335">
        <f t="shared" si="17"/>
        <v>0</v>
      </c>
      <c r="N285" s="335" t="s">
        <v>60</v>
      </c>
      <c r="O285" s="129" t="s">
        <v>981</v>
      </c>
      <c r="P285" s="128" t="s">
        <v>1276</v>
      </c>
      <c r="Q285" s="183"/>
      <c r="R285" s="27" t="s">
        <v>511</v>
      </c>
      <c r="S285" s="131" t="s">
        <v>0</v>
      </c>
      <c r="T285" s="188" t="s">
        <v>1277</v>
      </c>
      <c r="U285" s="12" t="s">
        <v>63</v>
      </c>
      <c r="V285" s="68"/>
      <c r="W285" s="69"/>
      <c r="X285" s="285"/>
      <c r="Y285" s="69"/>
      <c r="Z285" s="71"/>
      <c r="AA285" s="12"/>
      <c r="AB285" s="68"/>
      <c r="AC285" s="69"/>
      <c r="AD285" s="285"/>
      <c r="AE285" s="69"/>
      <c r="AF285" s="71"/>
      <c r="AG285" s="12"/>
      <c r="AH285" s="68"/>
      <c r="AI285" s="69"/>
      <c r="AJ285" s="70"/>
      <c r="AK285" s="69"/>
      <c r="AL285" s="71"/>
      <c r="AM285" s="72"/>
      <c r="AN285" s="131" t="s">
        <v>23</v>
      </c>
      <c r="AO285" s="132"/>
      <c r="AP285" s="132"/>
      <c r="AQ285" s="189"/>
    </row>
    <row r="286" spans="1:43" s="11" customFormat="1" ht="33.75" x14ac:dyDescent="0.15">
      <c r="A286" s="290">
        <v>247</v>
      </c>
      <c r="B286" s="10" t="s">
        <v>521</v>
      </c>
      <c r="C286" s="332" t="s">
        <v>96</v>
      </c>
      <c r="D286" s="332" t="s">
        <v>67</v>
      </c>
      <c r="E286" s="337">
        <v>40.204999999999998</v>
      </c>
      <c r="F286" s="441">
        <v>40.204999999999998</v>
      </c>
      <c r="G286" s="335">
        <v>40</v>
      </c>
      <c r="H286" s="187" t="s">
        <v>1278</v>
      </c>
      <c r="I286" s="181" t="s">
        <v>35</v>
      </c>
      <c r="J286" s="182" t="s">
        <v>1279</v>
      </c>
      <c r="K286" s="337">
        <v>107.255</v>
      </c>
      <c r="L286" s="335">
        <v>149.95599999999999</v>
      </c>
      <c r="M286" s="335">
        <f t="shared" si="17"/>
        <v>42.700999999999993</v>
      </c>
      <c r="N286" s="335" t="s">
        <v>60</v>
      </c>
      <c r="O286" s="129" t="s">
        <v>981</v>
      </c>
      <c r="P286" s="128" t="s">
        <v>1280</v>
      </c>
      <c r="Q286" s="183"/>
      <c r="R286" s="27" t="s">
        <v>511</v>
      </c>
      <c r="S286" s="131" t="s">
        <v>0</v>
      </c>
      <c r="T286" s="188" t="s">
        <v>1277</v>
      </c>
      <c r="U286" s="12" t="s">
        <v>63</v>
      </c>
      <c r="V286" s="68"/>
      <c r="W286" s="69"/>
      <c r="X286" s="285"/>
      <c r="Y286" s="69"/>
      <c r="Z286" s="71"/>
      <c r="AA286" s="12"/>
      <c r="AB286" s="68"/>
      <c r="AC286" s="69"/>
      <c r="AD286" s="285"/>
      <c r="AE286" s="69"/>
      <c r="AF286" s="71"/>
      <c r="AG286" s="12"/>
      <c r="AH286" s="68"/>
      <c r="AI286" s="69"/>
      <c r="AJ286" s="70"/>
      <c r="AK286" s="69"/>
      <c r="AL286" s="71"/>
      <c r="AM286" s="72"/>
      <c r="AN286" s="131" t="s">
        <v>23</v>
      </c>
      <c r="AO286" s="132"/>
      <c r="AP286" s="132"/>
      <c r="AQ286" s="189"/>
    </row>
    <row r="287" spans="1:43" ht="21.6" customHeight="1" x14ac:dyDescent="0.15">
      <c r="A287" s="292"/>
      <c r="B287" s="309" t="s">
        <v>522</v>
      </c>
      <c r="C287" s="310"/>
      <c r="D287" s="310"/>
      <c r="E287" s="311"/>
      <c r="F287" s="312"/>
      <c r="G287" s="313"/>
      <c r="H287" s="368"/>
      <c r="I287" s="286"/>
      <c r="J287" s="368"/>
      <c r="K287" s="313"/>
      <c r="L287" s="313"/>
      <c r="M287" s="313"/>
      <c r="N287" s="313"/>
      <c r="O287" s="100"/>
      <c r="P287" s="100"/>
      <c r="Q287" s="368"/>
      <c r="R287" s="286"/>
      <c r="S287" s="286"/>
      <c r="T287" s="368"/>
      <c r="U287" s="100"/>
      <c r="V287" s="100"/>
      <c r="W287" s="100"/>
      <c r="X287" s="286"/>
      <c r="Y287" s="100"/>
      <c r="Z287" s="100"/>
      <c r="AA287" s="100"/>
      <c r="AB287" s="100"/>
      <c r="AC287" s="100"/>
      <c r="AD287" s="286"/>
      <c r="AE287" s="100"/>
      <c r="AF287" s="100"/>
      <c r="AG287" s="100"/>
      <c r="AH287" s="100"/>
      <c r="AI287" s="100"/>
      <c r="AJ287" s="100"/>
      <c r="AK287" s="100"/>
      <c r="AL287" s="100"/>
      <c r="AM287" s="100"/>
      <c r="AN287" s="100"/>
      <c r="AO287" s="100"/>
      <c r="AP287" s="100"/>
      <c r="AQ287" s="100"/>
    </row>
    <row r="288" spans="1:43" ht="108" customHeight="1" x14ac:dyDescent="0.15">
      <c r="A288" s="290">
        <v>248</v>
      </c>
      <c r="B288" s="172" t="s">
        <v>523</v>
      </c>
      <c r="C288" s="171" t="s">
        <v>71</v>
      </c>
      <c r="D288" s="171" t="s">
        <v>92</v>
      </c>
      <c r="E288" s="297">
        <v>200</v>
      </c>
      <c r="F288" s="298">
        <v>219.88800000000001</v>
      </c>
      <c r="G288" s="298">
        <v>197.739</v>
      </c>
      <c r="H288" s="92" t="s">
        <v>1659</v>
      </c>
      <c r="I288" s="74" t="s">
        <v>35</v>
      </c>
      <c r="J288" s="75" t="s">
        <v>1660</v>
      </c>
      <c r="K288" s="297">
        <v>190</v>
      </c>
      <c r="L288" s="298">
        <v>190</v>
      </c>
      <c r="M288" s="298">
        <f>L288-K288</f>
        <v>0</v>
      </c>
      <c r="N288" s="299" t="s">
        <v>883</v>
      </c>
      <c r="O288" s="58" t="s">
        <v>981</v>
      </c>
      <c r="P288" s="57" t="s">
        <v>2215</v>
      </c>
      <c r="Q288" s="77"/>
      <c r="R288" s="58" t="s">
        <v>188</v>
      </c>
      <c r="S288" s="62" t="s">
        <v>0</v>
      </c>
      <c r="T288" s="63" t="s">
        <v>524</v>
      </c>
      <c r="U288" s="52" t="s">
        <v>62</v>
      </c>
      <c r="V288" s="53"/>
      <c r="W288" s="198"/>
      <c r="X288" s="280">
        <v>247</v>
      </c>
      <c r="Y288" s="198"/>
      <c r="Z288" s="55"/>
      <c r="AA288" s="52"/>
      <c r="AB288" s="53"/>
      <c r="AC288" s="198"/>
      <c r="AD288" s="280"/>
      <c r="AE288" s="198"/>
      <c r="AF288" s="55"/>
      <c r="AG288" s="52"/>
      <c r="AH288" s="53"/>
      <c r="AI288" s="198"/>
      <c r="AJ288" s="54"/>
      <c r="AK288" s="198"/>
      <c r="AL288" s="55"/>
      <c r="AM288" s="56"/>
      <c r="AN288" s="65" t="s">
        <v>25</v>
      </c>
      <c r="AO288" s="66"/>
      <c r="AP288" s="66" t="s">
        <v>32</v>
      </c>
      <c r="AQ288" s="67"/>
    </row>
    <row r="289" spans="1:43" ht="21.6" customHeight="1" x14ac:dyDescent="0.15">
      <c r="A289" s="292"/>
      <c r="B289" s="309" t="s">
        <v>525</v>
      </c>
      <c r="C289" s="310"/>
      <c r="D289" s="310"/>
      <c r="E289" s="311"/>
      <c r="F289" s="312"/>
      <c r="G289" s="313"/>
      <c r="H289" s="368"/>
      <c r="I289" s="286"/>
      <c r="J289" s="368"/>
      <c r="K289" s="313"/>
      <c r="L289" s="313"/>
      <c r="M289" s="313"/>
      <c r="N289" s="313"/>
      <c r="O289" s="100"/>
      <c r="P289" s="100"/>
      <c r="Q289" s="368"/>
      <c r="R289" s="286"/>
      <c r="S289" s="286"/>
      <c r="T289" s="368"/>
      <c r="U289" s="100"/>
      <c r="V289" s="100"/>
      <c r="W289" s="100"/>
      <c r="X289" s="286"/>
      <c r="Y289" s="100"/>
      <c r="Z289" s="100"/>
      <c r="AA289" s="100"/>
      <c r="AB289" s="100"/>
      <c r="AC289" s="100"/>
      <c r="AD289" s="286"/>
      <c r="AE289" s="100"/>
      <c r="AF289" s="100"/>
      <c r="AG289" s="100"/>
      <c r="AH289" s="100"/>
      <c r="AI289" s="100"/>
      <c r="AJ289" s="100"/>
      <c r="AK289" s="100"/>
      <c r="AL289" s="100"/>
      <c r="AM289" s="100"/>
      <c r="AN289" s="100"/>
      <c r="AO289" s="100"/>
      <c r="AP289" s="100"/>
      <c r="AQ289" s="100"/>
    </row>
    <row r="290" spans="1:43" s="49" customFormat="1" x14ac:dyDescent="0.15">
      <c r="A290" s="290"/>
      <c r="B290" s="172" t="s">
        <v>2188</v>
      </c>
      <c r="C290" s="171"/>
      <c r="D290" s="171"/>
      <c r="E290" s="297"/>
      <c r="F290" s="298"/>
      <c r="G290" s="299"/>
      <c r="H290" s="73"/>
      <c r="I290" s="74"/>
      <c r="J290" s="366"/>
      <c r="K290" s="297"/>
      <c r="L290" s="299"/>
      <c r="M290" s="299"/>
      <c r="N290" s="299"/>
      <c r="O290" s="58"/>
      <c r="P290" s="57"/>
      <c r="Q290" s="77"/>
      <c r="R290" s="58" t="s">
        <v>150</v>
      </c>
      <c r="S290" s="62"/>
      <c r="T290" s="63"/>
      <c r="U290" s="52"/>
      <c r="V290" s="53"/>
      <c r="W290" s="257"/>
      <c r="X290" s="280"/>
      <c r="Y290" s="257"/>
      <c r="Z290" s="55"/>
      <c r="AA290" s="52"/>
      <c r="AB290" s="53"/>
      <c r="AC290" s="257"/>
      <c r="AD290" s="280"/>
      <c r="AE290" s="257"/>
      <c r="AF290" s="55"/>
      <c r="AG290" s="52"/>
      <c r="AH290" s="53"/>
      <c r="AI290" s="257"/>
      <c r="AJ290" s="54"/>
      <c r="AK290" s="257"/>
      <c r="AL290" s="55"/>
      <c r="AM290" s="56"/>
      <c r="AN290" s="50"/>
      <c r="AO290" s="80"/>
      <c r="AP290" s="80"/>
      <c r="AQ290" s="164"/>
    </row>
    <row r="291" spans="1:43" s="49" customFormat="1" x14ac:dyDescent="0.15">
      <c r="A291" s="290"/>
      <c r="B291" s="172" t="s">
        <v>2189</v>
      </c>
      <c r="C291" s="171"/>
      <c r="D291" s="171"/>
      <c r="E291" s="297"/>
      <c r="F291" s="298"/>
      <c r="G291" s="299"/>
      <c r="H291" s="73"/>
      <c r="I291" s="74"/>
      <c r="J291" s="366"/>
      <c r="K291" s="297"/>
      <c r="L291" s="299"/>
      <c r="M291" s="299"/>
      <c r="N291" s="299"/>
      <c r="O291" s="58"/>
      <c r="P291" s="57"/>
      <c r="Q291" s="77"/>
      <c r="R291" s="58" t="s">
        <v>150</v>
      </c>
      <c r="S291" s="62"/>
      <c r="T291" s="63"/>
      <c r="U291" s="52"/>
      <c r="V291" s="53"/>
      <c r="W291" s="257"/>
      <c r="X291" s="280"/>
      <c r="Y291" s="257"/>
      <c r="Z291" s="55"/>
      <c r="AA291" s="52"/>
      <c r="AB291" s="53"/>
      <c r="AC291" s="257"/>
      <c r="AD291" s="280"/>
      <c r="AE291" s="257"/>
      <c r="AF291" s="55"/>
      <c r="AG291" s="52"/>
      <c r="AH291" s="53"/>
      <c r="AI291" s="257"/>
      <c r="AJ291" s="54"/>
      <c r="AK291" s="257"/>
      <c r="AL291" s="55"/>
      <c r="AM291" s="56"/>
      <c r="AN291" s="50"/>
      <c r="AO291" s="80"/>
      <c r="AP291" s="80"/>
      <c r="AQ291" s="164"/>
    </row>
    <row r="292" spans="1:43" s="49" customFormat="1" x14ac:dyDescent="0.15">
      <c r="A292" s="290"/>
      <c r="B292" s="168" t="s">
        <v>2190</v>
      </c>
      <c r="C292" s="171"/>
      <c r="D292" s="171"/>
      <c r="E292" s="297"/>
      <c r="F292" s="298"/>
      <c r="G292" s="299"/>
      <c r="H292" s="73"/>
      <c r="I292" s="74"/>
      <c r="J292" s="366"/>
      <c r="K292" s="297"/>
      <c r="L292" s="299"/>
      <c r="M292" s="299"/>
      <c r="N292" s="299"/>
      <c r="O292" s="58"/>
      <c r="P292" s="57"/>
      <c r="Q292" s="77"/>
      <c r="R292" s="58" t="s">
        <v>150</v>
      </c>
      <c r="S292" s="62"/>
      <c r="T292" s="63"/>
      <c r="U292" s="52"/>
      <c r="V292" s="53"/>
      <c r="W292" s="257"/>
      <c r="X292" s="280"/>
      <c r="Y292" s="257"/>
      <c r="Z292" s="55"/>
      <c r="AA292" s="52"/>
      <c r="AB292" s="53"/>
      <c r="AC292" s="257"/>
      <c r="AD292" s="280"/>
      <c r="AE292" s="257"/>
      <c r="AF292" s="55"/>
      <c r="AG292" s="52"/>
      <c r="AH292" s="53"/>
      <c r="AI292" s="257"/>
      <c r="AJ292" s="54"/>
      <c r="AK292" s="257"/>
      <c r="AL292" s="55"/>
      <c r="AM292" s="56"/>
      <c r="AN292" s="50"/>
      <c r="AO292" s="80"/>
      <c r="AP292" s="80"/>
      <c r="AQ292" s="164"/>
    </row>
    <row r="293" spans="1:43" ht="21.6" customHeight="1" x14ac:dyDescent="0.15">
      <c r="A293" s="292"/>
      <c r="B293" s="309" t="s">
        <v>526</v>
      </c>
      <c r="C293" s="310"/>
      <c r="D293" s="310"/>
      <c r="E293" s="311"/>
      <c r="F293" s="312"/>
      <c r="G293" s="313"/>
      <c r="H293" s="101"/>
      <c r="I293" s="102"/>
      <c r="J293" s="374"/>
      <c r="K293" s="389"/>
      <c r="L293" s="389"/>
      <c r="M293" s="389"/>
      <c r="N293" s="389"/>
      <c r="O293" s="102"/>
      <c r="P293" s="102"/>
      <c r="Q293" s="374"/>
      <c r="R293" s="102"/>
      <c r="S293" s="102"/>
      <c r="T293" s="374"/>
      <c r="U293" s="102"/>
      <c r="V293" s="102"/>
      <c r="W293" s="102"/>
      <c r="X293" s="102"/>
      <c r="Y293" s="102"/>
      <c r="Z293" s="102"/>
      <c r="AA293" s="102"/>
      <c r="AB293" s="102"/>
      <c r="AC293" s="102"/>
      <c r="AD293" s="102"/>
      <c r="AE293" s="102"/>
      <c r="AF293" s="102"/>
      <c r="AG293" s="102"/>
      <c r="AH293" s="102"/>
      <c r="AI293" s="102"/>
      <c r="AJ293" s="102"/>
      <c r="AK293" s="102"/>
      <c r="AL293" s="102"/>
      <c r="AM293" s="102"/>
      <c r="AN293" s="102"/>
      <c r="AO293" s="102"/>
      <c r="AP293" s="102"/>
      <c r="AQ293" s="102"/>
    </row>
    <row r="294" spans="1:43" ht="33.75" x14ac:dyDescent="0.15">
      <c r="A294" s="290">
        <v>249</v>
      </c>
      <c r="B294" s="170" t="s">
        <v>527</v>
      </c>
      <c r="C294" s="171" t="s">
        <v>180</v>
      </c>
      <c r="D294" s="171" t="s">
        <v>67</v>
      </c>
      <c r="E294" s="297">
        <v>75450</v>
      </c>
      <c r="F294" s="298">
        <v>83736</v>
      </c>
      <c r="G294" s="299">
        <v>83736</v>
      </c>
      <c r="H294" s="83" t="s">
        <v>1150</v>
      </c>
      <c r="I294" s="74" t="s">
        <v>35</v>
      </c>
      <c r="J294" s="75" t="s">
        <v>1151</v>
      </c>
      <c r="K294" s="297">
        <v>75450</v>
      </c>
      <c r="L294" s="299">
        <v>75450</v>
      </c>
      <c r="M294" s="299">
        <f t="shared" ref="M294" si="18">L294-K294</f>
        <v>0</v>
      </c>
      <c r="N294" s="299" t="s">
        <v>2183</v>
      </c>
      <c r="O294" s="58" t="s">
        <v>981</v>
      </c>
      <c r="P294" s="57" t="s">
        <v>1152</v>
      </c>
      <c r="Q294" s="77"/>
      <c r="R294" s="88" t="s">
        <v>360</v>
      </c>
      <c r="S294" s="62" t="s">
        <v>145</v>
      </c>
      <c r="T294" s="63" t="s">
        <v>528</v>
      </c>
      <c r="U294" s="52" t="s">
        <v>62</v>
      </c>
      <c r="V294" s="53"/>
      <c r="W294" s="197"/>
      <c r="X294" s="280">
        <v>249</v>
      </c>
      <c r="Y294" s="197"/>
      <c r="Z294" s="55"/>
      <c r="AA294" s="52"/>
      <c r="AB294" s="53"/>
      <c r="AC294" s="197"/>
      <c r="AD294" s="280"/>
      <c r="AE294" s="197"/>
      <c r="AF294" s="55"/>
      <c r="AG294" s="52"/>
      <c r="AH294" s="53"/>
      <c r="AI294" s="197"/>
      <c r="AJ294" s="54"/>
      <c r="AK294" s="197"/>
      <c r="AL294" s="55"/>
      <c r="AM294" s="56"/>
      <c r="AN294" s="65" t="s">
        <v>54</v>
      </c>
      <c r="AO294" s="66"/>
      <c r="AP294" s="66" t="s">
        <v>32</v>
      </c>
      <c r="AQ294" s="67"/>
    </row>
    <row r="295" spans="1:43" ht="45" x14ac:dyDescent="0.15">
      <c r="A295" s="290">
        <v>250</v>
      </c>
      <c r="B295" s="170" t="s">
        <v>529</v>
      </c>
      <c r="C295" s="171" t="s">
        <v>530</v>
      </c>
      <c r="D295" s="171" t="s">
        <v>67</v>
      </c>
      <c r="E295" s="297">
        <v>2600</v>
      </c>
      <c r="F295" s="298">
        <v>2512</v>
      </c>
      <c r="G295" s="299">
        <v>2512</v>
      </c>
      <c r="H295" s="83" t="s">
        <v>2183</v>
      </c>
      <c r="I295" s="74" t="s">
        <v>34</v>
      </c>
      <c r="J295" s="366" t="s">
        <v>1145</v>
      </c>
      <c r="K295" s="297">
        <v>2500</v>
      </c>
      <c r="L295" s="299">
        <v>1900</v>
      </c>
      <c r="M295" s="299">
        <v>-600</v>
      </c>
      <c r="N295" s="299">
        <v>-900</v>
      </c>
      <c r="O295" s="58" t="s">
        <v>19</v>
      </c>
      <c r="P295" s="57" t="s">
        <v>1146</v>
      </c>
      <c r="Q295" s="77" t="s">
        <v>1147</v>
      </c>
      <c r="R295" s="88" t="s">
        <v>360</v>
      </c>
      <c r="S295" s="62" t="s">
        <v>145</v>
      </c>
      <c r="T295" s="63" t="s">
        <v>531</v>
      </c>
      <c r="U295" s="52" t="s">
        <v>62</v>
      </c>
      <c r="V295" s="53"/>
      <c r="W295" s="197"/>
      <c r="X295" s="280">
        <v>250</v>
      </c>
      <c r="Y295" s="197"/>
      <c r="Z295" s="55"/>
      <c r="AA295" s="52"/>
      <c r="AB295" s="53"/>
      <c r="AC295" s="197"/>
      <c r="AD295" s="280"/>
      <c r="AE295" s="197"/>
      <c r="AF295" s="55"/>
      <c r="AG295" s="52"/>
      <c r="AH295" s="53"/>
      <c r="AI295" s="197"/>
      <c r="AJ295" s="54"/>
      <c r="AK295" s="197"/>
      <c r="AL295" s="55"/>
      <c r="AM295" s="56"/>
      <c r="AN295" s="65" t="s">
        <v>54</v>
      </c>
      <c r="AO295" s="66"/>
      <c r="AP295" s="66" t="s">
        <v>32</v>
      </c>
      <c r="AQ295" s="67"/>
    </row>
    <row r="296" spans="1:43" ht="33.75" x14ac:dyDescent="0.15">
      <c r="A296" s="290">
        <v>251</v>
      </c>
      <c r="B296" s="170" t="s">
        <v>2078</v>
      </c>
      <c r="C296" s="171" t="s">
        <v>532</v>
      </c>
      <c r="D296" s="171" t="s">
        <v>67</v>
      </c>
      <c r="E296" s="297">
        <v>74.021000000000001</v>
      </c>
      <c r="F296" s="298">
        <v>74</v>
      </c>
      <c r="G296" s="299">
        <v>71</v>
      </c>
      <c r="H296" s="120" t="s">
        <v>2183</v>
      </c>
      <c r="I296" s="74" t="s">
        <v>34</v>
      </c>
      <c r="J296" s="366" t="s">
        <v>1148</v>
      </c>
      <c r="K296" s="297">
        <v>85.457999999999998</v>
      </c>
      <c r="L296" s="299">
        <v>40.866</v>
      </c>
      <c r="M296" s="299">
        <f t="shared" ref="M296" si="19">L296-K296</f>
        <v>-44.591999999999999</v>
      </c>
      <c r="N296" s="299">
        <v>-40</v>
      </c>
      <c r="O296" s="58" t="s">
        <v>19</v>
      </c>
      <c r="P296" s="57" t="s">
        <v>1149</v>
      </c>
      <c r="Q296" s="77"/>
      <c r="R296" s="88" t="s">
        <v>360</v>
      </c>
      <c r="S296" s="62" t="s">
        <v>145</v>
      </c>
      <c r="T296" s="63" t="s">
        <v>533</v>
      </c>
      <c r="U296" s="52" t="s">
        <v>62</v>
      </c>
      <c r="V296" s="53"/>
      <c r="W296" s="197"/>
      <c r="X296" s="280">
        <v>251</v>
      </c>
      <c r="Y296" s="197"/>
      <c r="Z296" s="55"/>
      <c r="AA296" s="52"/>
      <c r="AB296" s="53"/>
      <c r="AC296" s="197"/>
      <c r="AD296" s="280"/>
      <c r="AE296" s="197"/>
      <c r="AF296" s="55"/>
      <c r="AG296" s="52"/>
      <c r="AH296" s="53"/>
      <c r="AI296" s="197"/>
      <c r="AJ296" s="54"/>
      <c r="AK296" s="197"/>
      <c r="AL296" s="55"/>
      <c r="AM296" s="56"/>
      <c r="AN296" s="65" t="s">
        <v>78</v>
      </c>
      <c r="AO296" s="66"/>
      <c r="AP296" s="66" t="s">
        <v>32</v>
      </c>
      <c r="AQ296" s="67"/>
    </row>
    <row r="297" spans="1:43" ht="21.6" customHeight="1" x14ac:dyDescent="0.15">
      <c r="A297" s="292"/>
      <c r="B297" s="309" t="s">
        <v>534</v>
      </c>
      <c r="C297" s="310"/>
      <c r="D297" s="310"/>
      <c r="E297" s="311"/>
      <c r="F297" s="312"/>
      <c r="G297" s="313"/>
      <c r="H297" s="101"/>
      <c r="I297" s="284"/>
      <c r="J297" s="101"/>
      <c r="K297" s="391"/>
      <c r="L297" s="391"/>
      <c r="M297" s="391"/>
      <c r="N297" s="391"/>
      <c r="O297" s="101"/>
      <c r="P297" s="101"/>
      <c r="Q297" s="101"/>
      <c r="R297" s="284"/>
      <c r="S297" s="284"/>
      <c r="T297" s="101"/>
      <c r="U297" s="101"/>
      <c r="V297" s="101"/>
      <c r="W297" s="101"/>
      <c r="X297" s="284"/>
      <c r="Y297" s="101"/>
      <c r="Z297" s="101"/>
      <c r="AA297" s="101"/>
      <c r="AB297" s="101"/>
      <c r="AC297" s="101"/>
      <c r="AD297" s="284"/>
      <c r="AE297" s="101"/>
      <c r="AF297" s="101"/>
      <c r="AG297" s="101"/>
      <c r="AH297" s="101"/>
      <c r="AI297" s="101"/>
      <c r="AJ297" s="101"/>
      <c r="AK297" s="101"/>
      <c r="AL297" s="101"/>
      <c r="AM297" s="101"/>
      <c r="AN297" s="101"/>
      <c r="AO297" s="101"/>
      <c r="AP297" s="101"/>
      <c r="AQ297" s="101"/>
    </row>
    <row r="298" spans="1:43" ht="81" x14ac:dyDescent="0.15">
      <c r="A298" s="290">
        <v>252</v>
      </c>
      <c r="B298" s="172" t="s">
        <v>535</v>
      </c>
      <c r="C298" s="327" t="s">
        <v>536</v>
      </c>
      <c r="D298" s="327" t="s">
        <v>67</v>
      </c>
      <c r="E298" s="328">
        <v>66272.604999999996</v>
      </c>
      <c r="F298" s="329">
        <f>E298+36037.381861-37671.936181</f>
        <v>64638.05068</v>
      </c>
      <c r="G298" s="330">
        <v>59267.717024999998</v>
      </c>
      <c r="H298" s="209" t="s">
        <v>2183</v>
      </c>
      <c r="I298" s="200" t="s">
        <v>35</v>
      </c>
      <c r="J298" s="148" t="s">
        <v>1083</v>
      </c>
      <c r="K298" s="392">
        <v>75030.406000000003</v>
      </c>
      <c r="L298" s="393">
        <v>72419.986999999994</v>
      </c>
      <c r="M298" s="393">
        <f>L298-K298</f>
        <v>-2610.419000000009</v>
      </c>
      <c r="N298" s="393" t="s">
        <v>1084</v>
      </c>
      <c r="O298" s="155" t="s">
        <v>981</v>
      </c>
      <c r="P298" s="112" t="s">
        <v>1086</v>
      </c>
      <c r="Q298" s="422"/>
      <c r="R298" s="155" t="s">
        <v>388</v>
      </c>
      <c r="S298" s="127" t="s">
        <v>389</v>
      </c>
      <c r="T298" s="201" t="s">
        <v>537</v>
      </c>
      <c r="U298" s="202" t="s">
        <v>1087</v>
      </c>
      <c r="V298" s="203"/>
      <c r="W298" s="204"/>
      <c r="X298" s="280">
        <v>252</v>
      </c>
      <c r="Y298" s="204"/>
      <c r="Z298" s="55"/>
      <c r="AA298" s="202"/>
      <c r="AB298" s="203"/>
      <c r="AC298" s="204"/>
      <c r="AD298" s="280"/>
      <c r="AE298" s="204"/>
      <c r="AF298" s="55"/>
      <c r="AG298" s="202"/>
      <c r="AH298" s="203"/>
      <c r="AI298" s="204"/>
      <c r="AJ298" s="54"/>
      <c r="AK298" s="204"/>
      <c r="AL298" s="55"/>
      <c r="AM298" s="205"/>
      <c r="AN298" s="127" t="s">
        <v>54</v>
      </c>
      <c r="AO298" s="206" t="s">
        <v>32</v>
      </c>
      <c r="AP298" s="206" t="s">
        <v>32</v>
      </c>
      <c r="AQ298" s="207"/>
    </row>
    <row r="299" spans="1:43" ht="81" x14ac:dyDescent="0.15">
      <c r="A299" s="290">
        <v>253</v>
      </c>
      <c r="B299" s="172" t="s">
        <v>538</v>
      </c>
      <c r="C299" s="327" t="s">
        <v>539</v>
      </c>
      <c r="D299" s="327" t="s">
        <v>67</v>
      </c>
      <c r="E299" s="328">
        <v>3743.2150000000001</v>
      </c>
      <c r="F299" s="329">
        <f>E299+578.576-722.532239</f>
        <v>3599.258761</v>
      </c>
      <c r="G299" s="330">
        <v>3357.1084059999998</v>
      </c>
      <c r="H299" s="209" t="s">
        <v>2183</v>
      </c>
      <c r="I299" s="200" t="s">
        <v>35</v>
      </c>
      <c r="J299" s="148" t="s">
        <v>1088</v>
      </c>
      <c r="K299" s="392">
        <v>2854.9659999999999</v>
      </c>
      <c r="L299" s="393">
        <v>3040.3879999999999</v>
      </c>
      <c r="M299" s="393">
        <f t="shared" ref="M299:M308" si="20">L299-K299</f>
        <v>185.42200000000003</v>
      </c>
      <c r="N299" s="393" t="s">
        <v>60</v>
      </c>
      <c r="O299" s="155" t="s">
        <v>981</v>
      </c>
      <c r="P299" s="112" t="s">
        <v>1089</v>
      </c>
      <c r="Q299" s="422"/>
      <c r="R299" s="155" t="s">
        <v>388</v>
      </c>
      <c r="S299" s="127" t="s">
        <v>389</v>
      </c>
      <c r="T299" s="201" t="s">
        <v>537</v>
      </c>
      <c r="U299" s="202" t="s">
        <v>63</v>
      </c>
      <c r="V299" s="203"/>
      <c r="W299" s="204"/>
      <c r="X299" s="280">
        <v>253</v>
      </c>
      <c r="Y299" s="204"/>
      <c r="Z299" s="55"/>
      <c r="AA299" s="202"/>
      <c r="AB299" s="203"/>
      <c r="AC299" s="204"/>
      <c r="AD299" s="280"/>
      <c r="AE299" s="204"/>
      <c r="AF299" s="55"/>
      <c r="AG299" s="202"/>
      <c r="AH299" s="203"/>
      <c r="AI299" s="204"/>
      <c r="AJ299" s="54"/>
      <c r="AK299" s="204"/>
      <c r="AL299" s="55"/>
      <c r="AM299" s="205"/>
      <c r="AN299" s="127" t="s">
        <v>78</v>
      </c>
      <c r="AO299" s="206"/>
      <c r="AP299" s="206" t="s">
        <v>32</v>
      </c>
      <c r="AQ299" s="207"/>
    </row>
    <row r="300" spans="1:43" ht="33.75" x14ac:dyDescent="0.15">
      <c r="A300" s="290">
        <v>254</v>
      </c>
      <c r="B300" s="172" t="s">
        <v>540</v>
      </c>
      <c r="C300" s="327" t="s">
        <v>541</v>
      </c>
      <c r="D300" s="327" t="s">
        <v>67</v>
      </c>
      <c r="E300" s="328">
        <v>2311.875</v>
      </c>
      <c r="F300" s="329">
        <f>E300+119.233607-694.40037</f>
        <v>1736.7082370000003</v>
      </c>
      <c r="G300" s="330">
        <v>1667.045151</v>
      </c>
      <c r="H300" s="209" t="s">
        <v>2183</v>
      </c>
      <c r="I300" s="200" t="s">
        <v>35</v>
      </c>
      <c r="J300" s="148" t="s">
        <v>1088</v>
      </c>
      <c r="K300" s="392">
        <v>1701.39</v>
      </c>
      <c r="L300" s="393">
        <v>3853.5010000000002</v>
      </c>
      <c r="M300" s="393">
        <f t="shared" si="20"/>
        <v>2152.1109999999999</v>
      </c>
      <c r="N300" s="393" t="s">
        <v>60</v>
      </c>
      <c r="O300" s="155" t="s">
        <v>981</v>
      </c>
      <c r="P300" s="112" t="s">
        <v>1089</v>
      </c>
      <c r="Q300" s="422"/>
      <c r="R300" s="155" t="s">
        <v>388</v>
      </c>
      <c r="S300" s="127" t="s">
        <v>389</v>
      </c>
      <c r="T300" s="201" t="s">
        <v>542</v>
      </c>
      <c r="U300" s="202" t="s">
        <v>63</v>
      </c>
      <c r="V300" s="203"/>
      <c r="W300" s="204"/>
      <c r="X300" s="280">
        <v>254</v>
      </c>
      <c r="Y300" s="204"/>
      <c r="Z300" s="55"/>
      <c r="AA300" s="202"/>
      <c r="AB300" s="203"/>
      <c r="AC300" s="204"/>
      <c r="AD300" s="280"/>
      <c r="AE300" s="204"/>
      <c r="AF300" s="55"/>
      <c r="AG300" s="202"/>
      <c r="AH300" s="203"/>
      <c r="AI300" s="204"/>
      <c r="AJ300" s="54"/>
      <c r="AK300" s="204"/>
      <c r="AL300" s="55"/>
      <c r="AM300" s="205"/>
      <c r="AN300" s="127" t="s">
        <v>53</v>
      </c>
      <c r="AO300" s="206" t="s">
        <v>32</v>
      </c>
      <c r="AP300" s="206"/>
      <c r="AQ300" s="207"/>
    </row>
    <row r="301" spans="1:43" ht="56.25" x14ac:dyDescent="0.15">
      <c r="A301" s="290">
        <v>255</v>
      </c>
      <c r="B301" s="172" t="s">
        <v>543</v>
      </c>
      <c r="C301" s="327" t="s">
        <v>324</v>
      </c>
      <c r="D301" s="327" t="s">
        <v>67</v>
      </c>
      <c r="E301" s="328">
        <v>2946.3240000000001</v>
      </c>
      <c r="F301" s="329">
        <f>E301+91.229322-244.29</f>
        <v>2793.2633220000002</v>
      </c>
      <c r="G301" s="330">
        <v>2302.6743670000001</v>
      </c>
      <c r="H301" s="209" t="s">
        <v>2183</v>
      </c>
      <c r="I301" s="200" t="s">
        <v>35</v>
      </c>
      <c r="J301" s="148" t="s">
        <v>1090</v>
      </c>
      <c r="K301" s="392">
        <v>4950.6540000000005</v>
      </c>
      <c r="L301" s="393">
        <v>2826.1219999999998</v>
      </c>
      <c r="M301" s="393">
        <f t="shared" si="20"/>
        <v>-2124.5320000000006</v>
      </c>
      <c r="N301" s="393" t="s">
        <v>60</v>
      </c>
      <c r="O301" s="155" t="s">
        <v>981</v>
      </c>
      <c r="P301" s="112" t="s">
        <v>1091</v>
      </c>
      <c r="Q301" s="422"/>
      <c r="R301" s="155" t="s">
        <v>388</v>
      </c>
      <c r="S301" s="127" t="s">
        <v>389</v>
      </c>
      <c r="T301" s="201" t="s">
        <v>542</v>
      </c>
      <c r="U301" s="202" t="s">
        <v>63</v>
      </c>
      <c r="V301" s="203"/>
      <c r="W301" s="204"/>
      <c r="X301" s="280">
        <v>255</v>
      </c>
      <c r="Y301" s="204"/>
      <c r="Z301" s="55"/>
      <c r="AA301" s="202"/>
      <c r="AB301" s="203"/>
      <c r="AC301" s="204"/>
      <c r="AD301" s="280"/>
      <c r="AE301" s="204"/>
      <c r="AF301" s="55"/>
      <c r="AG301" s="202"/>
      <c r="AH301" s="203"/>
      <c r="AI301" s="204"/>
      <c r="AJ301" s="54"/>
      <c r="AK301" s="204"/>
      <c r="AL301" s="55"/>
      <c r="AM301" s="205"/>
      <c r="AN301" s="127" t="s">
        <v>279</v>
      </c>
      <c r="AO301" s="206"/>
      <c r="AP301" s="206" t="s">
        <v>32</v>
      </c>
      <c r="AQ301" s="207"/>
    </row>
    <row r="302" spans="1:43" ht="168.75" x14ac:dyDescent="0.15">
      <c r="A302" s="290">
        <v>256</v>
      </c>
      <c r="B302" s="172" t="s">
        <v>544</v>
      </c>
      <c r="C302" s="327" t="s">
        <v>242</v>
      </c>
      <c r="D302" s="327" t="s">
        <v>67</v>
      </c>
      <c r="E302" s="328">
        <v>77640.815000000002</v>
      </c>
      <c r="F302" s="329">
        <f>E302+28918.421803-24230.926904</f>
        <v>82328.309899000014</v>
      </c>
      <c r="G302" s="330">
        <v>80911.766761999999</v>
      </c>
      <c r="H302" s="209" t="s">
        <v>2183</v>
      </c>
      <c r="I302" s="200" t="s">
        <v>35</v>
      </c>
      <c r="J302" s="148" t="s">
        <v>1082</v>
      </c>
      <c r="K302" s="392">
        <v>102111.645</v>
      </c>
      <c r="L302" s="330" t="s">
        <v>1092</v>
      </c>
      <c r="M302" s="330" t="s">
        <v>2205</v>
      </c>
      <c r="N302" s="393" t="s">
        <v>60</v>
      </c>
      <c r="O302" s="155" t="s">
        <v>981</v>
      </c>
      <c r="P302" s="112" t="s">
        <v>1093</v>
      </c>
      <c r="Q302" s="422"/>
      <c r="R302" s="155" t="s">
        <v>388</v>
      </c>
      <c r="S302" s="127" t="s">
        <v>389</v>
      </c>
      <c r="T302" s="201" t="s">
        <v>545</v>
      </c>
      <c r="U302" s="202" t="s">
        <v>63</v>
      </c>
      <c r="V302" s="203"/>
      <c r="W302" s="204"/>
      <c r="X302" s="280">
        <v>256</v>
      </c>
      <c r="Y302" s="204"/>
      <c r="Z302" s="55"/>
      <c r="AA302" s="202"/>
      <c r="AB302" s="203"/>
      <c r="AC302" s="204"/>
      <c r="AD302" s="280"/>
      <c r="AE302" s="204"/>
      <c r="AF302" s="55"/>
      <c r="AG302" s="202"/>
      <c r="AH302" s="203"/>
      <c r="AI302" s="204"/>
      <c r="AJ302" s="54"/>
      <c r="AK302" s="204"/>
      <c r="AL302" s="55"/>
      <c r="AM302" s="205"/>
      <c r="AN302" s="127" t="s">
        <v>54</v>
      </c>
      <c r="AO302" s="206" t="s">
        <v>32</v>
      </c>
      <c r="AP302" s="206"/>
      <c r="AQ302" s="207"/>
    </row>
    <row r="303" spans="1:43" ht="168.75" x14ac:dyDescent="0.15">
      <c r="A303" s="290">
        <v>257</v>
      </c>
      <c r="B303" s="172" t="s">
        <v>546</v>
      </c>
      <c r="C303" s="327" t="s">
        <v>74</v>
      </c>
      <c r="D303" s="327" t="s">
        <v>67</v>
      </c>
      <c r="E303" s="328">
        <v>3125.5740000000001</v>
      </c>
      <c r="F303" s="329">
        <f>E303+3920.125644-1901.006</f>
        <v>5144.6936439999999</v>
      </c>
      <c r="G303" s="330">
        <v>3921.8714399999999</v>
      </c>
      <c r="H303" s="209" t="s">
        <v>2183</v>
      </c>
      <c r="I303" s="200" t="s">
        <v>35</v>
      </c>
      <c r="J303" s="148" t="s">
        <v>1094</v>
      </c>
      <c r="K303" s="392">
        <v>3210.46</v>
      </c>
      <c r="L303" s="393" t="s">
        <v>1092</v>
      </c>
      <c r="M303" s="330" t="s">
        <v>2205</v>
      </c>
      <c r="N303" s="393" t="s">
        <v>60</v>
      </c>
      <c r="O303" s="155" t="s">
        <v>981</v>
      </c>
      <c r="P303" s="112" t="s">
        <v>1095</v>
      </c>
      <c r="Q303" s="422"/>
      <c r="R303" s="155" t="s">
        <v>388</v>
      </c>
      <c r="S303" s="127" t="s">
        <v>389</v>
      </c>
      <c r="T303" s="201" t="s">
        <v>545</v>
      </c>
      <c r="U303" s="202" t="s">
        <v>63</v>
      </c>
      <c r="V303" s="203"/>
      <c r="W303" s="204"/>
      <c r="X303" s="280">
        <v>257</v>
      </c>
      <c r="Y303" s="204"/>
      <c r="Z303" s="55"/>
      <c r="AA303" s="202"/>
      <c r="AB303" s="203"/>
      <c r="AC303" s="204"/>
      <c r="AD303" s="280"/>
      <c r="AE303" s="204"/>
      <c r="AF303" s="55"/>
      <c r="AG303" s="202"/>
      <c r="AH303" s="203"/>
      <c r="AI303" s="204"/>
      <c r="AJ303" s="54"/>
      <c r="AK303" s="204"/>
      <c r="AL303" s="55"/>
      <c r="AM303" s="205"/>
      <c r="AN303" s="127" t="s">
        <v>53</v>
      </c>
      <c r="AO303" s="206"/>
      <c r="AP303" s="206"/>
      <c r="AQ303" s="207"/>
    </row>
    <row r="304" spans="1:43" ht="168.75" x14ac:dyDescent="0.15">
      <c r="A304" s="290">
        <v>258</v>
      </c>
      <c r="B304" s="172" t="s">
        <v>547</v>
      </c>
      <c r="C304" s="327" t="s">
        <v>242</v>
      </c>
      <c r="D304" s="327" t="s">
        <v>67</v>
      </c>
      <c r="E304" s="328">
        <v>3374.0729999999999</v>
      </c>
      <c r="F304" s="329">
        <f>E304+987.439718-1241.819585</f>
        <v>3119.6931329999998</v>
      </c>
      <c r="G304" s="330">
        <v>3068.0585160000001</v>
      </c>
      <c r="H304" s="209" t="s">
        <v>2183</v>
      </c>
      <c r="I304" s="200" t="s">
        <v>35</v>
      </c>
      <c r="J304" s="148" t="s">
        <v>1096</v>
      </c>
      <c r="K304" s="392">
        <v>3461.415</v>
      </c>
      <c r="L304" s="393" t="s">
        <v>1092</v>
      </c>
      <c r="M304" s="330" t="s">
        <v>2205</v>
      </c>
      <c r="N304" s="393" t="s">
        <v>60</v>
      </c>
      <c r="O304" s="155" t="s">
        <v>981</v>
      </c>
      <c r="P304" s="112" t="s">
        <v>1097</v>
      </c>
      <c r="Q304" s="422"/>
      <c r="R304" s="155" t="s">
        <v>388</v>
      </c>
      <c r="S304" s="127" t="s">
        <v>389</v>
      </c>
      <c r="T304" s="201" t="s">
        <v>545</v>
      </c>
      <c r="U304" s="202" t="s">
        <v>63</v>
      </c>
      <c r="V304" s="203"/>
      <c r="W304" s="204"/>
      <c r="X304" s="280">
        <v>258</v>
      </c>
      <c r="Y304" s="204"/>
      <c r="Z304" s="55"/>
      <c r="AA304" s="202"/>
      <c r="AB304" s="203"/>
      <c r="AC304" s="204"/>
      <c r="AD304" s="280"/>
      <c r="AE304" s="204"/>
      <c r="AF304" s="55"/>
      <c r="AG304" s="202"/>
      <c r="AH304" s="203"/>
      <c r="AI304" s="204"/>
      <c r="AJ304" s="54"/>
      <c r="AK304" s="204"/>
      <c r="AL304" s="55"/>
      <c r="AM304" s="205"/>
      <c r="AN304" s="127" t="s">
        <v>54</v>
      </c>
      <c r="AO304" s="206"/>
      <c r="AP304" s="206" t="s">
        <v>32</v>
      </c>
      <c r="AQ304" s="207"/>
    </row>
    <row r="305" spans="1:43" ht="33.75" x14ac:dyDescent="0.15">
      <c r="A305" s="290">
        <v>259</v>
      </c>
      <c r="B305" s="172" t="s">
        <v>548</v>
      </c>
      <c r="C305" s="327" t="s">
        <v>396</v>
      </c>
      <c r="D305" s="327" t="s">
        <v>67</v>
      </c>
      <c r="E305" s="328">
        <v>28253.315999999999</v>
      </c>
      <c r="F305" s="329">
        <f>E305+954.619-1013.91436</f>
        <v>28194.020639999999</v>
      </c>
      <c r="G305" s="330">
        <v>27822.324594000002</v>
      </c>
      <c r="H305" s="209" t="s">
        <v>2183</v>
      </c>
      <c r="I305" s="200" t="s">
        <v>35</v>
      </c>
      <c r="J305" s="148" t="s">
        <v>1082</v>
      </c>
      <c r="K305" s="392">
        <v>33375.917999999998</v>
      </c>
      <c r="L305" s="393">
        <v>29786.981</v>
      </c>
      <c r="M305" s="393">
        <f t="shared" si="20"/>
        <v>-3588.9369999999981</v>
      </c>
      <c r="N305" s="393" t="s">
        <v>60</v>
      </c>
      <c r="O305" s="155" t="s">
        <v>981</v>
      </c>
      <c r="P305" s="112" t="s">
        <v>1085</v>
      </c>
      <c r="Q305" s="422"/>
      <c r="R305" s="155" t="s">
        <v>388</v>
      </c>
      <c r="S305" s="127" t="s">
        <v>389</v>
      </c>
      <c r="T305" s="201" t="s">
        <v>549</v>
      </c>
      <c r="U305" s="202" t="s">
        <v>63</v>
      </c>
      <c r="V305" s="203"/>
      <c r="W305" s="204"/>
      <c r="X305" s="280">
        <v>259</v>
      </c>
      <c r="Y305" s="204"/>
      <c r="Z305" s="55"/>
      <c r="AA305" s="202"/>
      <c r="AB305" s="203"/>
      <c r="AC305" s="204"/>
      <c r="AD305" s="280"/>
      <c r="AE305" s="204"/>
      <c r="AF305" s="55"/>
      <c r="AG305" s="202"/>
      <c r="AH305" s="203"/>
      <c r="AI305" s="204"/>
      <c r="AJ305" s="54"/>
      <c r="AK305" s="204"/>
      <c r="AL305" s="55"/>
      <c r="AM305" s="205"/>
      <c r="AN305" s="127" t="s">
        <v>54</v>
      </c>
      <c r="AO305" s="206" t="s">
        <v>32</v>
      </c>
      <c r="AP305" s="206"/>
      <c r="AQ305" s="207"/>
    </row>
    <row r="306" spans="1:43" ht="33.75" x14ac:dyDescent="0.15">
      <c r="A306" s="290">
        <v>260</v>
      </c>
      <c r="B306" s="331" t="s">
        <v>550</v>
      </c>
      <c r="C306" s="338" t="s">
        <v>551</v>
      </c>
      <c r="D306" s="338" t="s">
        <v>67</v>
      </c>
      <c r="E306" s="339">
        <v>2389.4639999999999</v>
      </c>
      <c r="F306" s="329">
        <f>E306+698.522525-435.7816</f>
        <v>2652.204925</v>
      </c>
      <c r="G306" s="330">
        <v>2594.7780269999998</v>
      </c>
      <c r="H306" s="209" t="s">
        <v>1098</v>
      </c>
      <c r="I306" s="200" t="s">
        <v>35</v>
      </c>
      <c r="J306" s="148" t="s">
        <v>1099</v>
      </c>
      <c r="K306" s="392">
        <v>1187.232</v>
      </c>
      <c r="L306" s="409">
        <v>3176.6759999999999</v>
      </c>
      <c r="M306" s="393">
        <f t="shared" si="20"/>
        <v>1989.444</v>
      </c>
      <c r="N306" s="409" t="s">
        <v>60</v>
      </c>
      <c r="O306" s="155" t="s">
        <v>981</v>
      </c>
      <c r="P306" s="184" t="s">
        <v>1100</v>
      </c>
      <c r="Q306" s="423"/>
      <c r="R306" s="210" t="s">
        <v>388</v>
      </c>
      <c r="S306" s="211" t="s">
        <v>389</v>
      </c>
      <c r="T306" s="437" t="s">
        <v>549</v>
      </c>
      <c r="U306" s="202" t="s">
        <v>63</v>
      </c>
      <c r="V306" s="203"/>
      <c r="W306" s="204"/>
      <c r="X306" s="280">
        <v>259</v>
      </c>
      <c r="Y306" s="204"/>
      <c r="Z306" s="55"/>
      <c r="AA306" s="202"/>
      <c r="AB306" s="203"/>
      <c r="AC306" s="204"/>
      <c r="AD306" s="280"/>
      <c r="AE306" s="204"/>
      <c r="AF306" s="55"/>
      <c r="AG306" s="202"/>
      <c r="AH306" s="203"/>
      <c r="AI306" s="204"/>
      <c r="AJ306" s="54"/>
      <c r="AK306" s="204"/>
      <c r="AL306" s="55"/>
      <c r="AM306" s="205"/>
      <c r="AN306" s="211" t="s">
        <v>25</v>
      </c>
      <c r="AO306" s="212"/>
      <c r="AP306" s="212"/>
      <c r="AQ306" s="213"/>
    </row>
    <row r="307" spans="1:43" ht="56.25" x14ac:dyDescent="0.15">
      <c r="A307" s="290">
        <v>261</v>
      </c>
      <c r="B307" s="172" t="s">
        <v>552</v>
      </c>
      <c r="C307" s="327" t="s">
        <v>396</v>
      </c>
      <c r="D307" s="327" t="s">
        <v>67</v>
      </c>
      <c r="E307" s="328">
        <v>1526.6510000000001</v>
      </c>
      <c r="F307" s="329">
        <f>E307+244.066-357.273</f>
        <v>1413.444</v>
      </c>
      <c r="G307" s="330">
        <v>1337.7592090000001</v>
      </c>
      <c r="H307" s="209" t="s">
        <v>1101</v>
      </c>
      <c r="I307" s="200" t="s">
        <v>35</v>
      </c>
      <c r="J307" s="148" t="s">
        <v>1102</v>
      </c>
      <c r="K307" s="392">
        <v>941.42499999999995</v>
      </c>
      <c r="L307" s="393">
        <v>1819.1559999999999</v>
      </c>
      <c r="M307" s="393">
        <f t="shared" si="20"/>
        <v>877.73099999999999</v>
      </c>
      <c r="N307" s="393" t="s">
        <v>60</v>
      </c>
      <c r="O307" s="155" t="s">
        <v>981</v>
      </c>
      <c r="P307" s="112" t="s">
        <v>1103</v>
      </c>
      <c r="Q307" s="422"/>
      <c r="R307" s="155" t="s">
        <v>388</v>
      </c>
      <c r="S307" s="127" t="s">
        <v>389</v>
      </c>
      <c r="T307" s="201" t="s">
        <v>549</v>
      </c>
      <c r="U307" s="202" t="s">
        <v>63</v>
      </c>
      <c r="V307" s="203"/>
      <c r="W307" s="204"/>
      <c r="X307" s="280">
        <v>260</v>
      </c>
      <c r="Y307" s="204"/>
      <c r="Z307" s="55"/>
      <c r="AA307" s="202"/>
      <c r="AB307" s="203"/>
      <c r="AC307" s="204"/>
      <c r="AD307" s="280"/>
      <c r="AE307" s="204"/>
      <c r="AF307" s="55"/>
      <c r="AG307" s="202"/>
      <c r="AH307" s="203"/>
      <c r="AI307" s="204"/>
      <c r="AJ307" s="54"/>
      <c r="AK307" s="204"/>
      <c r="AL307" s="55"/>
      <c r="AM307" s="205"/>
      <c r="AN307" s="127" t="s">
        <v>25</v>
      </c>
      <c r="AO307" s="206"/>
      <c r="AP307" s="206"/>
      <c r="AQ307" s="207"/>
    </row>
    <row r="308" spans="1:43" ht="67.5" x14ac:dyDescent="0.15">
      <c r="A308" s="290">
        <v>262</v>
      </c>
      <c r="B308" s="172" t="s">
        <v>553</v>
      </c>
      <c r="C308" s="327" t="s">
        <v>140</v>
      </c>
      <c r="D308" s="327" t="s">
        <v>67</v>
      </c>
      <c r="E308" s="328">
        <v>599.20000000000005</v>
      </c>
      <c r="F308" s="329">
        <f>E308+60-0</f>
        <v>659.2</v>
      </c>
      <c r="G308" s="330">
        <v>645.66999999999996</v>
      </c>
      <c r="H308" s="209" t="s">
        <v>1104</v>
      </c>
      <c r="I308" s="200" t="s">
        <v>34</v>
      </c>
      <c r="J308" s="148" t="s">
        <v>1105</v>
      </c>
      <c r="K308" s="392">
        <v>729.2</v>
      </c>
      <c r="L308" s="393">
        <v>563</v>
      </c>
      <c r="M308" s="393">
        <f t="shared" si="20"/>
        <v>-166.20000000000005</v>
      </c>
      <c r="N308" s="393" t="s">
        <v>60</v>
      </c>
      <c r="O308" s="155" t="s">
        <v>981</v>
      </c>
      <c r="P308" s="112" t="s">
        <v>1106</v>
      </c>
      <c r="Q308" s="422"/>
      <c r="R308" s="155" t="s">
        <v>388</v>
      </c>
      <c r="S308" s="127" t="s">
        <v>389</v>
      </c>
      <c r="T308" s="201" t="s">
        <v>554</v>
      </c>
      <c r="U308" s="202" t="s">
        <v>63</v>
      </c>
      <c r="V308" s="214"/>
      <c r="W308" s="215"/>
      <c r="X308" s="280">
        <v>261</v>
      </c>
      <c r="Y308" s="215"/>
      <c r="Z308" s="55"/>
      <c r="AA308" s="202"/>
      <c r="AB308" s="214"/>
      <c r="AC308" s="215"/>
      <c r="AD308" s="280"/>
      <c r="AE308" s="215"/>
      <c r="AF308" s="55"/>
      <c r="AG308" s="202"/>
      <c r="AH308" s="214"/>
      <c r="AI308" s="215"/>
      <c r="AJ308" s="54"/>
      <c r="AK308" s="215"/>
      <c r="AL308" s="55"/>
      <c r="AM308" s="216"/>
      <c r="AN308" s="127" t="s">
        <v>25</v>
      </c>
      <c r="AO308" s="206"/>
      <c r="AP308" s="206"/>
      <c r="AQ308" s="207"/>
    </row>
    <row r="309" spans="1:43" ht="21.6" customHeight="1" x14ac:dyDescent="0.15">
      <c r="A309" s="292"/>
      <c r="B309" s="309" t="s">
        <v>555</v>
      </c>
      <c r="C309" s="310"/>
      <c r="D309" s="310"/>
      <c r="E309" s="311"/>
      <c r="F309" s="312"/>
      <c r="G309" s="313"/>
      <c r="H309" s="368"/>
      <c r="I309" s="286"/>
      <c r="J309" s="368"/>
      <c r="K309" s="313"/>
      <c r="L309" s="313"/>
      <c r="M309" s="313"/>
      <c r="N309" s="313"/>
      <c r="O309" s="100"/>
      <c r="P309" s="100"/>
      <c r="Q309" s="368"/>
      <c r="R309" s="286"/>
      <c r="S309" s="286"/>
      <c r="T309" s="368"/>
      <c r="U309" s="100"/>
      <c r="V309" s="100"/>
      <c r="W309" s="100"/>
      <c r="X309" s="286"/>
      <c r="Y309" s="100"/>
      <c r="Z309" s="100"/>
      <c r="AA309" s="100"/>
      <c r="AB309" s="100"/>
      <c r="AC309" s="100"/>
      <c r="AD309" s="286"/>
      <c r="AE309" s="100"/>
      <c r="AF309" s="100"/>
      <c r="AG309" s="100"/>
      <c r="AH309" s="100"/>
      <c r="AI309" s="100"/>
      <c r="AJ309" s="100"/>
      <c r="AK309" s="100"/>
      <c r="AL309" s="100"/>
      <c r="AM309" s="100"/>
      <c r="AN309" s="100"/>
      <c r="AO309" s="100"/>
      <c r="AP309" s="100"/>
      <c r="AQ309" s="100"/>
    </row>
    <row r="310" spans="1:43" ht="150" customHeight="1" x14ac:dyDescent="0.15">
      <c r="A310" s="290">
        <v>263</v>
      </c>
      <c r="B310" s="172" t="s">
        <v>556</v>
      </c>
      <c r="C310" s="171" t="s">
        <v>74</v>
      </c>
      <c r="D310" s="171" t="s">
        <v>67</v>
      </c>
      <c r="E310" s="297">
        <v>107.413</v>
      </c>
      <c r="F310" s="298">
        <v>107.413</v>
      </c>
      <c r="G310" s="298">
        <v>85.245000000000005</v>
      </c>
      <c r="H310" s="134" t="s">
        <v>1387</v>
      </c>
      <c r="I310" s="60" t="s">
        <v>35</v>
      </c>
      <c r="J310" s="61" t="s">
        <v>1388</v>
      </c>
      <c r="K310" s="297">
        <v>96.412999999999997</v>
      </c>
      <c r="L310" s="298">
        <v>113</v>
      </c>
      <c r="M310" s="352">
        <f t="shared" ref="M310:M313" si="21">L310-K310</f>
        <v>16.587000000000003</v>
      </c>
      <c r="N310" s="299" t="s">
        <v>2183</v>
      </c>
      <c r="O310" s="58" t="s">
        <v>981</v>
      </c>
      <c r="P310" s="57" t="s">
        <v>1389</v>
      </c>
      <c r="Q310" s="77" t="s">
        <v>1390</v>
      </c>
      <c r="R310" s="58" t="s">
        <v>309</v>
      </c>
      <c r="S310" s="62" t="s">
        <v>0</v>
      </c>
      <c r="T310" s="63" t="s">
        <v>557</v>
      </c>
      <c r="U310" s="52" t="s">
        <v>62</v>
      </c>
      <c r="V310" s="53"/>
      <c r="W310" s="198"/>
      <c r="X310" s="280">
        <v>262</v>
      </c>
      <c r="Y310" s="198"/>
      <c r="Z310" s="55"/>
      <c r="AA310" s="52"/>
      <c r="AB310" s="53"/>
      <c r="AC310" s="198"/>
      <c r="AD310" s="280"/>
      <c r="AE310" s="198"/>
      <c r="AF310" s="55"/>
      <c r="AG310" s="52"/>
      <c r="AH310" s="53"/>
      <c r="AI310" s="198"/>
      <c r="AJ310" s="54"/>
      <c r="AK310" s="198"/>
      <c r="AL310" s="55"/>
      <c r="AM310" s="56"/>
      <c r="AN310" s="65" t="s">
        <v>25</v>
      </c>
      <c r="AO310" s="66" t="s">
        <v>32</v>
      </c>
      <c r="AP310" s="66" t="s">
        <v>32</v>
      </c>
      <c r="AQ310" s="67"/>
    </row>
    <row r="311" spans="1:43" ht="61.5" customHeight="1" x14ac:dyDescent="0.15">
      <c r="A311" s="290">
        <v>264</v>
      </c>
      <c r="B311" s="172" t="s">
        <v>558</v>
      </c>
      <c r="C311" s="171" t="s">
        <v>88</v>
      </c>
      <c r="D311" s="171" t="s">
        <v>67</v>
      </c>
      <c r="E311" s="297">
        <v>156.44999999999999</v>
      </c>
      <c r="F311" s="298">
        <v>132.702</v>
      </c>
      <c r="G311" s="298">
        <v>121.779</v>
      </c>
      <c r="H311" s="135" t="s">
        <v>55</v>
      </c>
      <c r="I311" s="60" t="s">
        <v>35</v>
      </c>
      <c r="J311" s="61" t="s">
        <v>1391</v>
      </c>
      <c r="K311" s="297">
        <v>121</v>
      </c>
      <c r="L311" s="298">
        <v>154.19999999999999</v>
      </c>
      <c r="M311" s="352">
        <f t="shared" si="21"/>
        <v>33.199999999999989</v>
      </c>
      <c r="N311" s="299" t="s">
        <v>2183</v>
      </c>
      <c r="O311" s="58" t="s">
        <v>981</v>
      </c>
      <c r="P311" s="57" t="s">
        <v>1392</v>
      </c>
      <c r="Q311" s="77" t="s">
        <v>1393</v>
      </c>
      <c r="R311" s="58" t="s">
        <v>309</v>
      </c>
      <c r="S311" s="62" t="s">
        <v>0</v>
      </c>
      <c r="T311" s="63" t="s">
        <v>557</v>
      </c>
      <c r="U311" s="52" t="s">
        <v>62</v>
      </c>
      <c r="V311" s="53"/>
      <c r="W311" s="198"/>
      <c r="X311" s="280">
        <v>263</v>
      </c>
      <c r="Y311" s="198"/>
      <c r="Z311" s="55"/>
      <c r="AA311" s="52"/>
      <c r="AB311" s="53"/>
      <c r="AC311" s="198"/>
      <c r="AD311" s="280"/>
      <c r="AE311" s="198"/>
      <c r="AF311" s="55"/>
      <c r="AG311" s="52"/>
      <c r="AH311" s="53"/>
      <c r="AI311" s="198"/>
      <c r="AJ311" s="54"/>
      <c r="AK311" s="198"/>
      <c r="AL311" s="55"/>
      <c r="AM311" s="56"/>
      <c r="AN311" s="65" t="s">
        <v>78</v>
      </c>
      <c r="AO311" s="66" t="s">
        <v>32</v>
      </c>
      <c r="AP311" s="66" t="s">
        <v>32</v>
      </c>
      <c r="AQ311" s="67"/>
    </row>
    <row r="312" spans="1:43" ht="61.5" customHeight="1" x14ac:dyDescent="0.15">
      <c r="A312" s="290">
        <v>265</v>
      </c>
      <c r="B312" s="172" t="s">
        <v>559</v>
      </c>
      <c r="C312" s="171" t="s">
        <v>91</v>
      </c>
      <c r="D312" s="171" t="s">
        <v>67</v>
      </c>
      <c r="E312" s="297">
        <v>34.9</v>
      </c>
      <c r="F312" s="298">
        <v>34.9</v>
      </c>
      <c r="G312" s="298">
        <v>34.863</v>
      </c>
      <c r="H312" s="135" t="s">
        <v>55</v>
      </c>
      <c r="I312" s="60" t="s">
        <v>35</v>
      </c>
      <c r="J312" s="61" t="s">
        <v>1394</v>
      </c>
      <c r="K312" s="297">
        <v>31.41</v>
      </c>
      <c r="L312" s="298">
        <v>37</v>
      </c>
      <c r="M312" s="352">
        <f t="shared" si="21"/>
        <v>5.59</v>
      </c>
      <c r="N312" s="299" t="s">
        <v>2183</v>
      </c>
      <c r="O312" s="58" t="s">
        <v>981</v>
      </c>
      <c r="P312" s="57" t="s">
        <v>1395</v>
      </c>
      <c r="Q312" s="77"/>
      <c r="R312" s="58" t="s">
        <v>560</v>
      </c>
      <c r="S312" s="62" t="s">
        <v>0</v>
      </c>
      <c r="T312" s="63" t="s">
        <v>557</v>
      </c>
      <c r="U312" s="52" t="s">
        <v>62</v>
      </c>
      <c r="V312" s="53"/>
      <c r="W312" s="198"/>
      <c r="X312" s="280">
        <v>264</v>
      </c>
      <c r="Y312" s="198"/>
      <c r="Z312" s="55"/>
      <c r="AA312" s="52"/>
      <c r="AB312" s="53"/>
      <c r="AC312" s="198"/>
      <c r="AD312" s="280"/>
      <c r="AE312" s="198"/>
      <c r="AF312" s="55"/>
      <c r="AG312" s="52"/>
      <c r="AH312" s="53"/>
      <c r="AI312" s="198"/>
      <c r="AJ312" s="54"/>
      <c r="AK312" s="198"/>
      <c r="AL312" s="55"/>
      <c r="AM312" s="56"/>
      <c r="AN312" s="65" t="s">
        <v>279</v>
      </c>
      <c r="AO312" s="66" t="s">
        <v>32</v>
      </c>
      <c r="AP312" s="66"/>
      <c r="AQ312" s="67"/>
    </row>
    <row r="313" spans="1:43" ht="33.75" x14ac:dyDescent="0.15">
      <c r="A313" s="290">
        <v>266</v>
      </c>
      <c r="B313" s="172" t="s">
        <v>930</v>
      </c>
      <c r="C313" s="171" t="s">
        <v>105</v>
      </c>
      <c r="D313" s="171" t="s">
        <v>164</v>
      </c>
      <c r="E313" s="297">
        <v>6</v>
      </c>
      <c r="F313" s="298">
        <v>6</v>
      </c>
      <c r="G313" s="298">
        <v>5.3959999999999999</v>
      </c>
      <c r="H313" s="134" t="s">
        <v>55</v>
      </c>
      <c r="I313" s="60" t="s">
        <v>45</v>
      </c>
      <c r="J313" s="61" t="s">
        <v>1396</v>
      </c>
      <c r="K313" s="297">
        <v>0</v>
      </c>
      <c r="L313" s="298">
        <v>0</v>
      </c>
      <c r="M313" s="299">
        <f t="shared" si="21"/>
        <v>0</v>
      </c>
      <c r="N313" s="299" t="s">
        <v>2183</v>
      </c>
      <c r="O313" s="58" t="s">
        <v>44</v>
      </c>
      <c r="P313" s="57" t="s">
        <v>1397</v>
      </c>
      <c r="Q313" s="77"/>
      <c r="R313" s="94" t="s">
        <v>560</v>
      </c>
      <c r="S313" s="95" t="s">
        <v>0</v>
      </c>
      <c r="T313" s="431" t="s">
        <v>561</v>
      </c>
      <c r="U313" s="52" t="s">
        <v>62</v>
      </c>
      <c r="V313" s="53"/>
      <c r="W313" s="198"/>
      <c r="X313" s="280">
        <v>265</v>
      </c>
      <c r="Y313" s="198"/>
      <c r="Z313" s="55"/>
      <c r="AA313" s="52"/>
      <c r="AB313" s="53"/>
      <c r="AC313" s="198"/>
      <c r="AD313" s="280"/>
      <c r="AE313" s="198"/>
      <c r="AF313" s="55"/>
      <c r="AG313" s="52"/>
      <c r="AH313" s="53"/>
      <c r="AI313" s="198"/>
      <c r="AJ313" s="54"/>
      <c r="AK313" s="198"/>
      <c r="AL313" s="55"/>
      <c r="AM313" s="56"/>
      <c r="AN313" s="65" t="s">
        <v>54</v>
      </c>
      <c r="AO313" s="66" t="s">
        <v>32</v>
      </c>
      <c r="AP313" s="66"/>
      <c r="AQ313" s="67"/>
    </row>
    <row r="314" spans="1:43" ht="45" x14ac:dyDescent="0.15">
      <c r="A314" s="290">
        <v>267</v>
      </c>
      <c r="B314" s="170" t="s">
        <v>562</v>
      </c>
      <c r="C314" s="171" t="s">
        <v>563</v>
      </c>
      <c r="D314" s="171" t="s">
        <v>67</v>
      </c>
      <c r="E314" s="297">
        <v>8378</v>
      </c>
      <c r="F314" s="298">
        <v>8579.4040000000005</v>
      </c>
      <c r="G314" s="298">
        <v>8520.5470000000005</v>
      </c>
      <c r="H314" s="77" t="s">
        <v>1661</v>
      </c>
      <c r="I314" s="74" t="s">
        <v>35</v>
      </c>
      <c r="J314" s="75" t="s">
        <v>1662</v>
      </c>
      <c r="K314" s="297">
        <v>9402</v>
      </c>
      <c r="L314" s="352">
        <v>11596</v>
      </c>
      <c r="M314" s="352">
        <f>L314-K314</f>
        <v>2194</v>
      </c>
      <c r="N314" s="299" t="s">
        <v>1661</v>
      </c>
      <c r="O314" s="58" t="s">
        <v>981</v>
      </c>
      <c r="P314" s="57" t="s">
        <v>1663</v>
      </c>
      <c r="Q314" s="77" t="s">
        <v>1664</v>
      </c>
      <c r="R314" s="58" t="s">
        <v>188</v>
      </c>
      <c r="S314" s="62" t="s">
        <v>0</v>
      </c>
      <c r="T314" s="63" t="s">
        <v>564</v>
      </c>
      <c r="U314" s="52" t="s">
        <v>62</v>
      </c>
      <c r="V314" s="53"/>
      <c r="W314" s="198"/>
      <c r="X314" s="280">
        <v>266</v>
      </c>
      <c r="Y314" s="198"/>
      <c r="Z314" s="55"/>
      <c r="AA314" s="52"/>
      <c r="AB314" s="53"/>
      <c r="AC314" s="198"/>
      <c r="AD314" s="280"/>
      <c r="AE314" s="198"/>
      <c r="AF314" s="55"/>
      <c r="AG314" s="52"/>
      <c r="AH314" s="53"/>
      <c r="AI314" s="198"/>
      <c r="AJ314" s="54"/>
      <c r="AK314" s="198"/>
      <c r="AL314" s="55"/>
      <c r="AM314" s="56"/>
      <c r="AN314" s="65" t="s">
        <v>54</v>
      </c>
      <c r="AO314" s="66"/>
      <c r="AP314" s="66" t="s">
        <v>32</v>
      </c>
      <c r="AQ314" s="67"/>
    </row>
    <row r="315" spans="1:43" ht="45" x14ac:dyDescent="0.15">
      <c r="A315" s="290">
        <v>268</v>
      </c>
      <c r="B315" s="170" t="s">
        <v>565</v>
      </c>
      <c r="C315" s="171" t="s">
        <v>184</v>
      </c>
      <c r="D315" s="171" t="s">
        <v>67</v>
      </c>
      <c r="E315" s="297">
        <v>1151.3</v>
      </c>
      <c r="F315" s="298">
        <v>1151.3</v>
      </c>
      <c r="G315" s="298">
        <v>1151.3</v>
      </c>
      <c r="H315" s="77" t="s">
        <v>55</v>
      </c>
      <c r="I315" s="74" t="s">
        <v>35</v>
      </c>
      <c r="J315" s="75" t="s">
        <v>1665</v>
      </c>
      <c r="K315" s="297">
        <v>1180</v>
      </c>
      <c r="L315" s="352">
        <v>1386.7</v>
      </c>
      <c r="M315" s="352">
        <f>L315-K315</f>
        <v>206.70000000000005</v>
      </c>
      <c r="N315" s="299" t="s">
        <v>55</v>
      </c>
      <c r="O315" s="58" t="s">
        <v>981</v>
      </c>
      <c r="P315" s="57" t="s">
        <v>2216</v>
      </c>
      <c r="Q315" s="77" t="s">
        <v>1666</v>
      </c>
      <c r="R315" s="58" t="s">
        <v>188</v>
      </c>
      <c r="S315" s="62" t="s">
        <v>0</v>
      </c>
      <c r="T315" s="63" t="s">
        <v>564</v>
      </c>
      <c r="U315" s="52" t="s">
        <v>62</v>
      </c>
      <c r="V315" s="53"/>
      <c r="W315" s="198"/>
      <c r="X315" s="280">
        <v>266</v>
      </c>
      <c r="Y315" s="198"/>
      <c r="Z315" s="55"/>
      <c r="AA315" s="52"/>
      <c r="AB315" s="53"/>
      <c r="AC315" s="198"/>
      <c r="AD315" s="280"/>
      <c r="AE315" s="198"/>
      <c r="AF315" s="55"/>
      <c r="AG315" s="52"/>
      <c r="AH315" s="53"/>
      <c r="AI315" s="198"/>
      <c r="AJ315" s="54"/>
      <c r="AK315" s="198"/>
      <c r="AL315" s="55"/>
      <c r="AM315" s="56"/>
      <c r="AN315" s="65" t="s">
        <v>54</v>
      </c>
      <c r="AO315" s="66"/>
      <c r="AP315" s="66" t="s">
        <v>32</v>
      </c>
      <c r="AQ315" s="67"/>
    </row>
    <row r="316" spans="1:43" ht="54" customHeight="1" x14ac:dyDescent="0.15">
      <c r="A316" s="290">
        <v>269</v>
      </c>
      <c r="B316" s="170" t="s">
        <v>566</v>
      </c>
      <c r="C316" s="171" t="s">
        <v>308</v>
      </c>
      <c r="D316" s="171" t="s">
        <v>67</v>
      </c>
      <c r="E316" s="297">
        <v>400</v>
      </c>
      <c r="F316" s="298">
        <v>200</v>
      </c>
      <c r="G316" s="298">
        <v>135</v>
      </c>
      <c r="H316" s="77" t="s">
        <v>55</v>
      </c>
      <c r="I316" s="74" t="s">
        <v>35</v>
      </c>
      <c r="J316" s="75" t="s">
        <v>1667</v>
      </c>
      <c r="K316" s="297">
        <v>410</v>
      </c>
      <c r="L316" s="352">
        <v>410</v>
      </c>
      <c r="M316" s="352">
        <v>0</v>
      </c>
      <c r="N316" s="299" t="s">
        <v>2183</v>
      </c>
      <c r="O316" s="58" t="s">
        <v>981</v>
      </c>
      <c r="P316" s="57" t="s">
        <v>2217</v>
      </c>
      <c r="Q316" s="424"/>
      <c r="R316" s="58" t="s">
        <v>188</v>
      </c>
      <c r="S316" s="62" t="s">
        <v>0</v>
      </c>
      <c r="T316" s="63" t="s">
        <v>564</v>
      </c>
      <c r="U316" s="52" t="s">
        <v>62</v>
      </c>
      <c r="V316" s="53"/>
      <c r="W316" s="198"/>
      <c r="X316" s="280">
        <v>266</v>
      </c>
      <c r="Y316" s="198"/>
      <c r="Z316" s="55"/>
      <c r="AA316" s="52"/>
      <c r="AB316" s="53"/>
      <c r="AC316" s="198"/>
      <c r="AD316" s="280"/>
      <c r="AE316" s="198"/>
      <c r="AF316" s="55"/>
      <c r="AG316" s="52"/>
      <c r="AH316" s="53"/>
      <c r="AI316" s="198"/>
      <c r="AJ316" s="54"/>
      <c r="AK316" s="198"/>
      <c r="AL316" s="55"/>
      <c r="AM316" s="56"/>
      <c r="AN316" s="65" t="s">
        <v>54</v>
      </c>
      <c r="AO316" s="66"/>
      <c r="AP316" s="66" t="s">
        <v>32</v>
      </c>
      <c r="AQ316" s="67" t="s">
        <v>32</v>
      </c>
    </row>
    <row r="317" spans="1:43" ht="81.75" customHeight="1" x14ac:dyDescent="0.15">
      <c r="A317" s="290">
        <v>270</v>
      </c>
      <c r="B317" s="170" t="s">
        <v>567</v>
      </c>
      <c r="C317" s="171" t="s">
        <v>568</v>
      </c>
      <c r="D317" s="171" t="s">
        <v>67</v>
      </c>
      <c r="E317" s="297">
        <v>10293.767</v>
      </c>
      <c r="F317" s="298">
        <v>15943.671488</v>
      </c>
      <c r="G317" s="298">
        <v>15888.196736</v>
      </c>
      <c r="H317" s="77" t="s">
        <v>55</v>
      </c>
      <c r="I317" s="74" t="s">
        <v>34</v>
      </c>
      <c r="J317" s="75" t="s">
        <v>1668</v>
      </c>
      <c r="K317" s="297">
        <v>9679.7029999999995</v>
      </c>
      <c r="L317" s="352">
        <v>13430.303</v>
      </c>
      <c r="M317" s="352">
        <f>L317-K317</f>
        <v>3750.6000000000004</v>
      </c>
      <c r="N317" s="299" t="s">
        <v>55</v>
      </c>
      <c r="O317" s="58" t="s">
        <v>981</v>
      </c>
      <c r="P317" s="57" t="s">
        <v>2218</v>
      </c>
      <c r="Q317" s="77" t="s">
        <v>1669</v>
      </c>
      <c r="R317" s="58" t="s">
        <v>188</v>
      </c>
      <c r="S317" s="62" t="s">
        <v>0</v>
      </c>
      <c r="T317" s="63" t="s">
        <v>564</v>
      </c>
      <c r="U317" s="52" t="s">
        <v>62</v>
      </c>
      <c r="V317" s="53"/>
      <c r="W317" s="198"/>
      <c r="X317" s="280">
        <v>266</v>
      </c>
      <c r="Y317" s="198"/>
      <c r="Z317" s="55"/>
      <c r="AA317" s="52"/>
      <c r="AB317" s="53"/>
      <c r="AC317" s="198"/>
      <c r="AD317" s="280"/>
      <c r="AE317" s="198"/>
      <c r="AF317" s="55"/>
      <c r="AG317" s="52"/>
      <c r="AH317" s="53"/>
      <c r="AI317" s="198"/>
      <c r="AJ317" s="54"/>
      <c r="AK317" s="198"/>
      <c r="AL317" s="55"/>
      <c r="AM317" s="56"/>
      <c r="AN317" s="65" t="s">
        <v>54</v>
      </c>
      <c r="AO317" s="66" t="s">
        <v>32</v>
      </c>
      <c r="AP317" s="66" t="s">
        <v>32</v>
      </c>
      <c r="AQ317" s="67"/>
    </row>
    <row r="318" spans="1:43" ht="131.25" customHeight="1" x14ac:dyDescent="0.15">
      <c r="A318" s="290">
        <v>271</v>
      </c>
      <c r="B318" s="170" t="s">
        <v>569</v>
      </c>
      <c r="C318" s="171" t="s">
        <v>96</v>
      </c>
      <c r="D318" s="171" t="s">
        <v>67</v>
      </c>
      <c r="E318" s="297">
        <v>2500</v>
      </c>
      <c r="F318" s="298">
        <v>1233.265005</v>
      </c>
      <c r="G318" s="298">
        <v>1233.2599849999999</v>
      </c>
      <c r="H318" s="77" t="s">
        <v>1670</v>
      </c>
      <c r="I318" s="74" t="s">
        <v>35</v>
      </c>
      <c r="J318" s="75" t="s">
        <v>1671</v>
      </c>
      <c r="K318" s="297">
        <v>2620</v>
      </c>
      <c r="L318" s="352">
        <v>2719</v>
      </c>
      <c r="M318" s="352">
        <f>L318-K318</f>
        <v>99</v>
      </c>
      <c r="N318" s="299" t="s">
        <v>883</v>
      </c>
      <c r="O318" s="58" t="s">
        <v>981</v>
      </c>
      <c r="P318" s="57" t="s">
        <v>1672</v>
      </c>
      <c r="Q318" s="77" t="s">
        <v>1673</v>
      </c>
      <c r="R318" s="58" t="s">
        <v>188</v>
      </c>
      <c r="S318" s="62" t="s">
        <v>0</v>
      </c>
      <c r="T318" s="63" t="s">
        <v>564</v>
      </c>
      <c r="U318" s="52" t="s">
        <v>62</v>
      </c>
      <c r="V318" s="53" t="s">
        <v>897</v>
      </c>
      <c r="W318" s="198" t="s">
        <v>55</v>
      </c>
      <c r="X318" s="280">
        <v>266</v>
      </c>
      <c r="Y318" s="198"/>
      <c r="Z318" s="55"/>
      <c r="AA318" s="52"/>
      <c r="AB318" s="53"/>
      <c r="AC318" s="198"/>
      <c r="AD318" s="280"/>
      <c r="AE318" s="198"/>
      <c r="AF318" s="55"/>
      <c r="AG318" s="52"/>
      <c r="AH318" s="53"/>
      <c r="AI318" s="198"/>
      <c r="AJ318" s="54"/>
      <c r="AK318" s="198"/>
      <c r="AL318" s="55"/>
      <c r="AM318" s="56"/>
      <c r="AN318" s="65" t="s">
        <v>23</v>
      </c>
      <c r="AO318" s="66"/>
      <c r="AP318" s="66" t="s">
        <v>32</v>
      </c>
      <c r="AQ318" s="67"/>
    </row>
    <row r="319" spans="1:43" ht="74.25" customHeight="1" x14ac:dyDescent="0.15">
      <c r="A319" s="290">
        <v>272</v>
      </c>
      <c r="B319" s="170" t="s">
        <v>570</v>
      </c>
      <c r="C319" s="171" t="s">
        <v>71</v>
      </c>
      <c r="D319" s="171" t="s">
        <v>67</v>
      </c>
      <c r="E319" s="297">
        <v>1384</v>
      </c>
      <c r="F319" s="298">
        <v>1464.252</v>
      </c>
      <c r="G319" s="298">
        <v>1018.198</v>
      </c>
      <c r="H319" s="77" t="s">
        <v>1674</v>
      </c>
      <c r="I319" s="74" t="s">
        <v>34</v>
      </c>
      <c r="J319" s="75" t="s">
        <v>1675</v>
      </c>
      <c r="K319" s="297">
        <v>942</v>
      </c>
      <c r="L319" s="352">
        <v>985.7</v>
      </c>
      <c r="M319" s="352">
        <f>L319-K319</f>
        <v>43.700000000000045</v>
      </c>
      <c r="N319" s="299" t="s">
        <v>1674</v>
      </c>
      <c r="O319" s="58" t="s">
        <v>981</v>
      </c>
      <c r="P319" s="57" t="s">
        <v>1676</v>
      </c>
      <c r="Q319" s="77" t="s">
        <v>1677</v>
      </c>
      <c r="R319" s="58" t="s">
        <v>188</v>
      </c>
      <c r="S319" s="62" t="s">
        <v>0</v>
      </c>
      <c r="T319" s="63" t="s">
        <v>564</v>
      </c>
      <c r="U319" s="52" t="s">
        <v>62</v>
      </c>
      <c r="V319" s="53"/>
      <c r="W319" s="198"/>
      <c r="X319" s="280">
        <v>266</v>
      </c>
      <c r="Y319" s="198"/>
      <c r="Z319" s="55"/>
      <c r="AA319" s="52"/>
      <c r="AB319" s="53"/>
      <c r="AC319" s="198"/>
      <c r="AD319" s="280"/>
      <c r="AE319" s="198"/>
      <c r="AF319" s="55"/>
      <c r="AG319" s="52"/>
      <c r="AH319" s="53"/>
      <c r="AI319" s="198"/>
      <c r="AJ319" s="54"/>
      <c r="AK319" s="198"/>
      <c r="AL319" s="55"/>
      <c r="AM319" s="56"/>
      <c r="AN319" s="65" t="s">
        <v>54</v>
      </c>
      <c r="AO319" s="66"/>
      <c r="AP319" s="66" t="s">
        <v>32</v>
      </c>
      <c r="AQ319" s="67"/>
    </row>
    <row r="320" spans="1:43" ht="71.25" customHeight="1" x14ac:dyDescent="0.15">
      <c r="A320" s="290">
        <v>273</v>
      </c>
      <c r="B320" s="170" t="s">
        <v>571</v>
      </c>
      <c r="C320" s="171" t="s">
        <v>409</v>
      </c>
      <c r="D320" s="171" t="s">
        <v>67</v>
      </c>
      <c r="E320" s="297">
        <v>9124</v>
      </c>
      <c r="F320" s="298">
        <v>11215</v>
      </c>
      <c r="G320" s="298">
        <v>9165</v>
      </c>
      <c r="H320" s="77" t="s">
        <v>1674</v>
      </c>
      <c r="I320" s="74" t="s">
        <v>35</v>
      </c>
      <c r="J320" s="75" t="s">
        <v>1678</v>
      </c>
      <c r="K320" s="297">
        <v>7338</v>
      </c>
      <c r="L320" s="352">
        <v>6775</v>
      </c>
      <c r="M320" s="352">
        <f>L320-K320</f>
        <v>-563</v>
      </c>
      <c r="N320" s="299" t="s">
        <v>1674</v>
      </c>
      <c r="O320" s="58" t="s">
        <v>981</v>
      </c>
      <c r="P320" s="57" t="s">
        <v>2219</v>
      </c>
      <c r="Q320" s="77" t="s">
        <v>1674</v>
      </c>
      <c r="R320" s="58" t="s">
        <v>188</v>
      </c>
      <c r="S320" s="62" t="s">
        <v>0</v>
      </c>
      <c r="T320" s="63" t="s">
        <v>564</v>
      </c>
      <c r="U320" s="52" t="s">
        <v>62</v>
      </c>
      <c r="V320" s="53"/>
      <c r="W320" s="198"/>
      <c r="X320" s="280">
        <v>267</v>
      </c>
      <c r="Y320" s="198"/>
      <c r="Z320" s="55"/>
      <c r="AA320" s="52"/>
      <c r="AB320" s="53"/>
      <c r="AC320" s="198"/>
      <c r="AD320" s="280"/>
      <c r="AE320" s="198"/>
      <c r="AF320" s="55"/>
      <c r="AG320" s="52"/>
      <c r="AH320" s="53"/>
      <c r="AI320" s="198"/>
      <c r="AJ320" s="54"/>
      <c r="AK320" s="198"/>
      <c r="AL320" s="55"/>
      <c r="AM320" s="56"/>
      <c r="AN320" s="65" t="s">
        <v>54</v>
      </c>
      <c r="AO320" s="66"/>
      <c r="AP320" s="66"/>
      <c r="AQ320" s="67"/>
    </row>
    <row r="321" spans="1:43" ht="37.5" customHeight="1" x14ac:dyDescent="0.15">
      <c r="A321" s="290">
        <v>274</v>
      </c>
      <c r="B321" s="170" t="s">
        <v>572</v>
      </c>
      <c r="C321" s="171" t="s">
        <v>118</v>
      </c>
      <c r="D321" s="171" t="s">
        <v>67</v>
      </c>
      <c r="E321" s="297">
        <v>40</v>
      </c>
      <c r="F321" s="298">
        <v>40</v>
      </c>
      <c r="G321" s="298">
        <v>39.9816</v>
      </c>
      <c r="H321" s="77" t="s">
        <v>1674</v>
      </c>
      <c r="I321" s="74" t="s">
        <v>35</v>
      </c>
      <c r="J321" s="75" t="s">
        <v>1679</v>
      </c>
      <c r="K321" s="297">
        <v>32</v>
      </c>
      <c r="L321" s="352">
        <v>52</v>
      </c>
      <c r="M321" s="352">
        <v>20</v>
      </c>
      <c r="N321" s="299" t="s">
        <v>55</v>
      </c>
      <c r="O321" s="58" t="s">
        <v>981</v>
      </c>
      <c r="P321" s="57" t="s">
        <v>1680</v>
      </c>
      <c r="Q321" s="246" t="s">
        <v>1681</v>
      </c>
      <c r="R321" s="58" t="s">
        <v>188</v>
      </c>
      <c r="S321" s="62" t="s">
        <v>0</v>
      </c>
      <c r="T321" s="63" t="s">
        <v>573</v>
      </c>
      <c r="U321" s="52" t="s">
        <v>62</v>
      </c>
      <c r="V321" s="53"/>
      <c r="W321" s="198"/>
      <c r="X321" s="280">
        <v>268</v>
      </c>
      <c r="Y321" s="198"/>
      <c r="Z321" s="55"/>
      <c r="AA321" s="52"/>
      <c r="AB321" s="53"/>
      <c r="AC321" s="198"/>
      <c r="AD321" s="280"/>
      <c r="AE321" s="198"/>
      <c r="AF321" s="55"/>
      <c r="AG321" s="52"/>
      <c r="AH321" s="53"/>
      <c r="AI321" s="198"/>
      <c r="AJ321" s="54"/>
      <c r="AK321" s="198"/>
      <c r="AL321" s="55"/>
      <c r="AM321" s="56"/>
      <c r="AN321" s="65" t="s">
        <v>54</v>
      </c>
      <c r="AO321" s="66" t="s">
        <v>32</v>
      </c>
      <c r="AP321" s="66"/>
      <c r="AQ321" s="67"/>
    </row>
    <row r="322" spans="1:43" ht="73.5" customHeight="1" x14ac:dyDescent="0.15">
      <c r="A322" s="290">
        <v>275</v>
      </c>
      <c r="B322" s="172" t="s">
        <v>574</v>
      </c>
      <c r="C322" s="171" t="s">
        <v>95</v>
      </c>
      <c r="D322" s="171" t="s">
        <v>99</v>
      </c>
      <c r="E322" s="297">
        <v>66.5</v>
      </c>
      <c r="F322" s="298">
        <v>107.6</v>
      </c>
      <c r="G322" s="298">
        <v>104.339635</v>
      </c>
      <c r="H322" s="89" t="s">
        <v>1674</v>
      </c>
      <c r="I322" s="74" t="s">
        <v>35</v>
      </c>
      <c r="J322" s="75" t="s">
        <v>1682</v>
      </c>
      <c r="K322" s="297">
        <v>66.5</v>
      </c>
      <c r="L322" s="352">
        <v>66.5</v>
      </c>
      <c r="M322" s="352">
        <f>L322-K322</f>
        <v>0</v>
      </c>
      <c r="N322" s="299" t="s">
        <v>883</v>
      </c>
      <c r="O322" s="58" t="s">
        <v>981</v>
      </c>
      <c r="P322" s="57" t="s">
        <v>2220</v>
      </c>
      <c r="Q322" s="77"/>
      <c r="R322" s="58" t="s">
        <v>286</v>
      </c>
      <c r="S322" s="62" t="s">
        <v>0</v>
      </c>
      <c r="T322" s="63" t="s">
        <v>575</v>
      </c>
      <c r="U322" s="52" t="s">
        <v>62</v>
      </c>
      <c r="V322" s="53"/>
      <c r="W322" s="198"/>
      <c r="X322" s="280">
        <v>276</v>
      </c>
      <c r="Y322" s="198"/>
      <c r="Z322" s="55"/>
      <c r="AA322" s="52"/>
      <c r="AB322" s="53"/>
      <c r="AC322" s="198"/>
      <c r="AD322" s="280"/>
      <c r="AE322" s="198"/>
      <c r="AF322" s="55"/>
      <c r="AG322" s="52"/>
      <c r="AH322" s="53"/>
      <c r="AI322" s="198"/>
      <c r="AJ322" s="54"/>
      <c r="AK322" s="198"/>
      <c r="AL322" s="55"/>
      <c r="AM322" s="56"/>
      <c r="AN322" s="65" t="s">
        <v>78</v>
      </c>
      <c r="AO322" s="66"/>
      <c r="AP322" s="66" t="s">
        <v>32</v>
      </c>
      <c r="AQ322" s="67"/>
    </row>
    <row r="323" spans="1:43" ht="45.75" customHeight="1" x14ac:dyDescent="0.15">
      <c r="A323" s="290">
        <v>276</v>
      </c>
      <c r="B323" s="170" t="s">
        <v>576</v>
      </c>
      <c r="C323" s="171" t="s">
        <v>530</v>
      </c>
      <c r="D323" s="171" t="s">
        <v>67</v>
      </c>
      <c r="E323" s="297">
        <v>37.444000000000003</v>
      </c>
      <c r="F323" s="298">
        <v>37.444000000000003</v>
      </c>
      <c r="G323" s="298">
        <v>37.443019999999997</v>
      </c>
      <c r="H323" s="77" t="s">
        <v>1674</v>
      </c>
      <c r="I323" s="74" t="s">
        <v>35</v>
      </c>
      <c r="J323" s="75" t="s">
        <v>1683</v>
      </c>
      <c r="K323" s="297">
        <v>38.057000000000002</v>
      </c>
      <c r="L323" s="352">
        <v>40.82</v>
      </c>
      <c r="M323" s="352">
        <v>3</v>
      </c>
      <c r="N323" s="299" t="s">
        <v>55</v>
      </c>
      <c r="O323" s="58" t="s">
        <v>981</v>
      </c>
      <c r="P323" s="57" t="s">
        <v>2221</v>
      </c>
      <c r="Q323" s="77"/>
      <c r="R323" s="58" t="s">
        <v>188</v>
      </c>
      <c r="S323" s="62" t="s">
        <v>0</v>
      </c>
      <c r="T323" s="63" t="s">
        <v>573</v>
      </c>
      <c r="U323" s="52" t="s">
        <v>62</v>
      </c>
      <c r="V323" s="53"/>
      <c r="W323" s="198"/>
      <c r="X323" s="280">
        <v>269</v>
      </c>
      <c r="Y323" s="198"/>
      <c r="Z323" s="55"/>
      <c r="AA323" s="52"/>
      <c r="AB323" s="53"/>
      <c r="AC323" s="198"/>
      <c r="AD323" s="280"/>
      <c r="AE323" s="198"/>
      <c r="AF323" s="55"/>
      <c r="AG323" s="52"/>
      <c r="AH323" s="53"/>
      <c r="AI323" s="198"/>
      <c r="AJ323" s="54"/>
      <c r="AK323" s="198"/>
      <c r="AL323" s="55"/>
      <c r="AM323" s="56"/>
      <c r="AN323" s="65" t="s">
        <v>54</v>
      </c>
      <c r="AO323" s="66"/>
      <c r="AP323" s="66"/>
      <c r="AQ323" s="67"/>
    </row>
    <row r="324" spans="1:43" ht="77.25" customHeight="1" x14ac:dyDescent="0.15">
      <c r="A324" s="290">
        <v>277</v>
      </c>
      <c r="B324" s="170" t="s">
        <v>577</v>
      </c>
      <c r="C324" s="171" t="s">
        <v>136</v>
      </c>
      <c r="D324" s="171" t="s">
        <v>67</v>
      </c>
      <c r="E324" s="297">
        <v>43.838000000000001</v>
      </c>
      <c r="F324" s="298">
        <v>43.838000000000001</v>
      </c>
      <c r="G324" s="298">
        <v>0</v>
      </c>
      <c r="H324" s="77" t="s">
        <v>1674</v>
      </c>
      <c r="I324" s="74" t="s">
        <v>20</v>
      </c>
      <c r="J324" s="75" t="s">
        <v>1684</v>
      </c>
      <c r="K324" s="297">
        <v>43.838000000000001</v>
      </c>
      <c r="L324" s="352">
        <v>43.838000000000001</v>
      </c>
      <c r="M324" s="352">
        <v>0</v>
      </c>
      <c r="N324" s="299" t="s">
        <v>55</v>
      </c>
      <c r="O324" s="58" t="s">
        <v>20</v>
      </c>
      <c r="P324" s="57" t="s">
        <v>2222</v>
      </c>
      <c r="Q324" s="77"/>
      <c r="R324" s="58" t="s">
        <v>188</v>
      </c>
      <c r="S324" s="62" t="s">
        <v>0</v>
      </c>
      <c r="T324" s="63" t="s">
        <v>573</v>
      </c>
      <c r="U324" s="52" t="s">
        <v>62</v>
      </c>
      <c r="V324" s="53"/>
      <c r="W324" s="198"/>
      <c r="X324" s="280">
        <v>270</v>
      </c>
      <c r="Y324" s="198"/>
      <c r="Z324" s="55"/>
      <c r="AA324" s="52"/>
      <c r="AB324" s="53"/>
      <c r="AC324" s="198"/>
      <c r="AD324" s="280"/>
      <c r="AE324" s="198"/>
      <c r="AF324" s="55"/>
      <c r="AG324" s="52"/>
      <c r="AH324" s="53"/>
      <c r="AI324" s="198"/>
      <c r="AJ324" s="54"/>
      <c r="AK324" s="198"/>
      <c r="AL324" s="55"/>
      <c r="AM324" s="56"/>
      <c r="AN324" s="65" t="s">
        <v>54</v>
      </c>
      <c r="AO324" s="66"/>
      <c r="AP324" s="66" t="s">
        <v>32</v>
      </c>
      <c r="AQ324" s="67"/>
    </row>
    <row r="325" spans="1:43" ht="84.75" customHeight="1" x14ac:dyDescent="0.15">
      <c r="A325" s="290">
        <v>278</v>
      </c>
      <c r="B325" s="170" t="s">
        <v>578</v>
      </c>
      <c r="C325" s="171" t="s">
        <v>74</v>
      </c>
      <c r="D325" s="171" t="s">
        <v>67</v>
      </c>
      <c r="E325" s="297">
        <v>202.44</v>
      </c>
      <c r="F325" s="298">
        <v>202.44</v>
      </c>
      <c r="G325" s="298">
        <v>190.43199300000001</v>
      </c>
      <c r="H325" s="77" t="s">
        <v>1685</v>
      </c>
      <c r="I325" s="74" t="s">
        <v>35</v>
      </c>
      <c r="J325" s="75" t="s">
        <v>1686</v>
      </c>
      <c r="K325" s="297">
        <v>233.44</v>
      </c>
      <c r="L325" s="352">
        <v>314</v>
      </c>
      <c r="M325" s="352">
        <v>81</v>
      </c>
      <c r="N325" s="299" t="s">
        <v>55</v>
      </c>
      <c r="O325" s="58" t="s">
        <v>981</v>
      </c>
      <c r="P325" s="57" t="s">
        <v>1688</v>
      </c>
      <c r="Q325" s="422" t="s">
        <v>1689</v>
      </c>
      <c r="R325" s="58" t="s">
        <v>188</v>
      </c>
      <c r="S325" s="62" t="s">
        <v>0</v>
      </c>
      <c r="T325" s="63" t="s">
        <v>573</v>
      </c>
      <c r="U325" s="52" t="s">
        <v>62</v>
      </c>
      <c r="V325" s="53"/>
      <c r="W325" s="198"/>
      <c r="X325" s="280">
        <v>271</v>
      </c>
      <c r="Y325" s="198"/>
      <c r="Z325" s="55"/>
      <c r="AA325" s="52"/>
      <c r="AB325" s="53"/>
      <c r="AC325" s="198"/>
      <c r="AD325" s="280"/>
      <c r="AE325" s="198"/>
      <c r="AF325" s="55"/>
      <c r="AG325" s="52"/>
      <c r="AH325" s="53"/>
      <c r="AI325" s="198"/>
      <c r="AJ325" s="54"/>
      <c r="AK325" s="198"/>
      <c r="AL325" s="55"/>
      <c r="AM325" s="56"/>
      <c r="AN325" s="65" t="s">
        <v>54</v>
      </c>
      <c r="AO325" s="66" t="s">
        <v>32</v>
      </c>
      <c r="AP325" s="66"/>
      <c r="AQ325" s="67"/>
    </row>
    <row r="326" spans="1:43" ht="104.25" customHeight="1" x14ac:dyDescent="0.15">
      <c r="A326" s="290">
        <v>279</v>
      </c>
      <c r="B326" s="172" t="s">
        <v>579</v>
      </c>
      <c r="C326" s="171" t="s">
        <v>140</v>
      </c>
      <c r="D326" s="171" t="s">
        <v>92</v>
      </c>
      <c r="E326" s="297">
        <v>92</v>
      </c>
      <c r="F326" s="298">
        <v>92</v>
      </c>
      <c r="G326" s="298">
        <v>79.932128000000006</v>
      </c>
      <c r="H326" s="251" t="s">
        <v>1690</v>
      </c>
      <c r="I326" s="74" t="s">
        <v>35</v>
      </c>
      <c r="J326" s="75" t="s">
        <v>1691</v>
      </c>
      <c r="K326" s="297">
        <v>105</v>
      </c>
      <c r="L326" s="352">
        <v>115</v>
      </c>
      <c r="M326" s="352">
        <f>L326-K326</f>
        <v>10</v>
      </c>
      <c r="N326" s="299" t="s">
        <v>55</v>
      </c>
      <c r="O326" s="58" t="s">
        <v>981</v>
      </c>
      <c r="P326" s="57" t="s">
        <v>1692</v>
      </c>
      <c r="Q326" s="77" t="s">
        <v>1687</v>
      </c>
      <c r="R326" s="58" t="s">
        <v>188</v>
      </c>
      <c r="S326" s="62" t="s">
        <v>0</v>
      </c>
      <c r="T326" s="63" t="s">
        <v>557</v>
      </c>
      <c r="U326" s="52" t="s">
        <v>62</v>
      </c>
      <c r="V326" s="53"/>
      <c r="W326" s="198"/>
      <c r="X326" s="280">
        <v>272</v>
      </c>
      <c r="Y326" s="198"/>
      <c r="Z326" s="55"/>
      <c r="AA326" s="52"/>
      <c r="AB326" s="53"/>
      <c r="AC326" s="198"/>
      <c r="AD326" s="280"/>
      <c r="AE326" s="198"/>
      <c r="AF326" s="55"/>
      <c r="AG326" s="52"/>
      <c r="AH326" s="53"/>
      <c r="AI326" s="198"/>
      <c r="AJ326" s="54"/>
      <c r="AK326" s="198"/>
      <c r="AL326" s="55"/>
      <c r="AM326" s="56"/>
      <c r="AN326" s="65" t="s">
        <v>25</v>
      </c>
      <c r="AO326" s="66" t="s">
        <v>27</v>
      </c>
      <c r="AP326" s="66" t="s">
        <v>32</v>
      </c>
      <c r="AQ326" s="67"/>
    </row>
    <row r="327" spans="1:43" ht="54.75" customHeight="1" x14ac:dyDescent="0.15">
      <c r="A327" s="290">
        <v>280</v>
      </c>
      <c r="B327" s="172" t="s">
        <v>580</v>
      </c>
      <c r="C327" s="171" t="s">
        <v>91</v>
      </c>
      <c r="D327" s="171" t="s">
        <v>67</v>
      </c>
      <c r="E327" s="297">
        <v>134</v>
      </c>
      <c r="F327" s="298">
        <v>134</v>
      </c>
      <c r="G327" s="298">
        <v>132.93947299999999</v>
      </c>
      <c r="H327" s="89" t="s">
        <v>1685</v>
      </c>
      <c r="I327" s="74" t="s">
        <v>35</v>
      </c>
      <c r="J327" s="75" t="s">
        <v>1693</v>
      </c>
      <c r="K327" s="297">
        <v>81.888999999999996</v>
      </c>
      <c r="L327" s="352">
        <v>103</v>
      </c>
      <c r="M327" s="352">
        <f>L327-K327</f>
        <v>21.111000000000004</v>
      </c>
      <c r="N327" s="299" t="s">
        <v>1685</v>
      </c>
      <c r="O327" s="58" t="s">
        <v>981</v>
      </c>
      <c r="P327" s="57" t="s">
        <v>2223</v>
      </c>
      <c r="Q327" s="422" t="s">
        <v>1694</v>
      </c>
      <c r="R327" s="58" t="s">
        <v>188</v>
      </c>
      <c r="S327" s="62" t="s">
        <v>0</v>
      </c>
      <c r="T327" s="63" t="s">
        <v>557</v>
      </c>
      <c r="U327" s="52" t="s">
        <v>62</v>
      </c>
      <c r="V327" s="53"/>
      <c r="W327" s="198"/>
      <c r="X327" s="280">
        <v>273</v>
      </c>
      <c r="Y327" s="198"/>
      <c r="Z327" s="55"/>
      <c r="AA327" s="52"/>
      <c r="AB327" s="53"/>
      <c r="AC327" s="198"/>
      <c r="AD327" s="280"/>
      <c r="AE327" s="198"/>
      <c r="AF327" s="55"/>
      <c r="AG327" s="52"/>
      <c r="AH327" s="53"/>
      <c r="AI327" s="198"/>
      <c r="AJ327" s="54"/>
      <c r="AK327" s="198"/>
      <c r="AL327" s="55"/>
      <c r="AM327" s="56"/>
      <c r="AN327" s="65" t="s">
        <v>279</v>
      </c>
      <c r="AO327" s="66" t="s">
        <v>32</v>
      </c>
      <c r="AP327" s="66"/>
      <c r="AQ327" s="67"/>
    </row>
    <row r="328" spans="1:43" ht="61.5" customHeight="1" x14ac:dyDescent="0.15">
      <c r="A328" s="290">
        <v>281</v>
      </c>
      <c r="B328" s="172" t="s">
        <v>581</v>
      </c>
      <c r="C328" s="171" t="s">
        <v>91</v>
      </c>
      <c r="D328" s="171" t="s">
        <v>67</v>
      </c>
      <c r="E328" s="297">
        <v>428.5</v>
      </c>
      <c r="F328" s="298">
        <v>419.18</v>
      </c>
      <c r="G328" s="298">
        <v>418.61115999999998</v>
      </c>
      <c r="H328" s="92" t="s">
        <v>1695</v>
      </c>
      <c r="I328" s="74" t="s">
        <v>35</v>
      </c>
      <c r="J328" s="75" t="s">
        <v>1696</v>
      </c>
      <c r="K328" s="297">
        <v>469.5</v>
      </c>
      <c r="L328" s="352">
        <v>565</v>
      </c>
      <c r="M328" s="352">
        <f>L328-K328</f>
        <v>95.5</v>
      </c>
      <c r="N328" s="299" t="s">
        <v>1674</v>
      </c>
      <c r="O328" s="58" t="s">
        <v>981</v>
      </c>
      <c r="P328" s="57" t="s">
        <v>2224</v>
      </c>
      <c r="Q328" s="422" t="s">
        <v>1697</v>
      </c>
      <c r="R328" s="58" t="s">
        <v>188</v>
      </c>
      <c r="S328" s="62" t="s">
        <v>0</v>
      </c>
      <c r="T328" s="63" t="s">
        <v>557</v>
      </c>
      <c r="U328" s="52" t="s">
        <v>62</v>
      </c>
      <c r="V328" s="53"/>
      <c r="W328" s="198"/>
      <c r="X328" s="280">
        <v>274</v>
      </c>
      <c r="Y328" s="198"/>
      <c r="Z328" s="55"/>
      <c r="AA328" s="52"/>
      <c r="AB328" s="53"/>
      <c r="AC328" s="198"/>
      <c r="AD328" s="280"/>
      <c r="AE328" s="198"/>
      <c r="AF328" s="55"/>
      <c r="AG328" s="52"/>
      <c r="AH328" s="53"/>
      <c r="AI328" s="198"/>
      <c r="AJ328" s="54"/>
      <c r="AK328" s="198"/>
      <c r="AL328" s="55"/>
      <c r="AM328" s="56"/>
      <c r="AN328" s="65" t="s">
        <v>25</v>
      </c>
      <c r="AO328" s="66"/>
      <c r="AP328" s="66" t="s">
        <v>32</v>
      </c>
      <c r="AQ328" s="67"/>
    </row>
    <row r="329" spans="1:43" ht="119.25" customHeight="1" x14ac:dyDescent="0.15">
      <c r="A329" s="290">
        <v>282</v>
      </c>
      <c r="B329" s="172" t="s">
        <v>582</v>
      </c>
      <c r="C329" s="171" t="s">
        <v>71</v>
      </c>
      <c r="D329" s="171" t="s">
        <v>67</v>
      </c>
      <c r="E329" s="297">
        <v>502.5</v>
      </c>
      <c r="F329" s="298">
        <v>477.14600000000002</v>
      </c>
      <c r="G329" s="298">
        <v>446.006012</v>
      </c>
      <c r="H329" s="89" t="s">
        <v>1674</v>
      </c>
      <c r="I329" s="74" t="s">
        <v>35</v>
      </c>
      <c r="J329" s="75" t="s">
        <v>1698</v>
      </c>
      <c r="K329" s="297">
        <v>481.69099999999997</v>
      </c>
      <c r="L329" s="352">
        <v>600.77800000000002</v>
      </c>
      <c r="M329" s="352">
        <v>119</v>
      </c>
      <c r="N329" s="299" t="s">
        <v>1674</v>
      </c>
      <c r="O329" s="58" t="s">
        <v>981</v>
      </c>
      <c r="P329" s="57" t="s">
        <v>2225</v>
      </c>
      <c r="Q329" s="422" t="s">
        <v>1699</v>
      </c>
      <c r="R329" s="58" t="s">
        <v>286</v>
      </c>
      <c r="S329" s="62" t="s">
        <v>0</v>
      </c>
      <c r="T329" s="63" t="s">
        <v>575</v>
      </c>
      <c r="U329" s="52" t="s">
        <v>62</v>
      </c>
      <c r="V329" s="53"/>
      <c r="W329" s="198"/>
      <c r="X329" s="280">
        <v>275</v>
      </c>
      <c r="Y329" s="198"/>
      <c r="Z329" s="55"/>
      <c r="AA329" s="52"/>
      <c r="AB329" s="53"/>
      <c r="AC329" s="198"/>
      <c r="AD329" s="280"/>
      <c r="AE329" s="198"/>
      <c r="AF329" s="55"/>
      <c r="AG329" s="52"/>
      <c r="AH329" s="53"/>
      <c r="AI329" s="198"/>
      <c r="AJ329" s="54"/>
      <c r="AK329" s="198"/>
      <c r="AL329" s="55"/>
      <c r="AM329" s="56"/>
      <c r="AN329" s="65" t="s">
        <v>53</v>
      </c>
      <c r="AO329" s="66"/>
      <c r="AP329" s="66" t="s">
        <v>32</v>
      </c>
      <c r="AQ329" s="67"/>
    </row>
    <row r="330" spans="1:43" ht="84.75" customHeight="1" x14ac:dyDescent="0.15">
      <c r="A330" s="290">
        <v>283</v>
      </c>
      <c r="B330" s="172" t="s">
        <v>583</v>
      </c>
      <c r="C330" s="171" t="s">
        <v>96</v>
      </c>
      <c r="D330" s="171" t="s">
        <v>96</v>
      </c>
      <c r="E330" s="297">
        <v>10.096</v>
      </c>
      <c r="F330" s="298">
        <v>10.096</v>
      </c>
      <c r="G330" s="298">
        <v>9.99</v>
      </c>
      <c r="H330" s="92" t="s">
        <v>1700</v>
      </c>
      <c r="I330" s="74" t="s">
        <v>45</v>
      </c>
      <c r="J330" s="75" t="s">
        <v>1701</v>
      </c>
      <c r="K330" s="297">
        <v>0</v>
      </c>
      <c r="L330" s="352">
        <v>0</v>
      </c>
      <c r="M330" s="352">
        <f>L330-K330</f>
        <v>0</v>
      </c>
      <c r="N330" s="299" t="s">
        <v>883</v>
      </c>
      <c r="O330" s="58" t="s">
        <v>44</v>
      </c>
      <c r="P330" s="57" t="s">
        <v>2226</v>
      </c>
      <c r="Q330" s="422"/>
      <c r="R330" s="58" t="s">
        <v>286</v>
      </c>
      <c r="S330" s="62" t="s">
        <v>0</v>
      </c>
      <c r="T330" s="63" t="s">
        <v>575</v>
      </c>
      <c r="U330" s="52"/>
      <c r="V330" s="53"/>
      <c r="W330" s="198"/>
      <c r="X330" s="280"/>
      <c r="Y330" s="198"/>
      <c r="Z330" s="55"/>
      <c r="AA330" s="52"/>
      <c r="AB330" s="53"/>
      <c r="AC330" s="198"/>
      <c r="AD330" s="280"/>
      <c r="AE330" s="198"/>
      <c r="AF330" s="55"/>
      <c r="AG330" s="52"/>
      <c r="AH330" s="53"/>
      <c r="AI330" s="198"/>
      <c r="AJ330" s="54"/>
      <c r="AK330" s="198"/>
      <c r="AL330" s="55"/>
      <c r="AM330" s="56"/>
      <c r="AN330" s="65" t="s">
        <v>23</v>
      </c>
      <c r="AO330" s="66" t="s">
        <v>32</v>
      </c>
      <c r="AP330" s="66"/>
      <c r="AQ330" s="67"/>
    </row>
    <row r="331" spans="1:43" ht="21.6" customHeight="1" x14ac:dyDescent="0.15">
      <c r="A331" s="292"/>
      <c r="B331" s="309" t="s">
        <v>584</v>
      </c>
      <c r="C331" s="310"/>
      <c r="D331" s="310"/>
      <c r="E331" s="311"/>
      <c r="F331" s="312"/>
      <c r="G331" s="313"/>
      <c r="H331" s="101"/>
      <c r="I331" s="284"/>
      <c r="J331" s="101"/>
      <c r="K331" s="391"/>
      <c r="L331" s="391"/>
      <c r="M331" s="391"/>
      <c r="N331" s="391"/>
      <c r="O331" s="101"/>
      <c r="P331" s="101"/>
      <c r="Q331" s="101"/>
      <c r="R331" s="284"/>
      <c r="S331" s="284"/>
      <c r="T331" s="101"/>
      <c r="U331" s="101"/>
      <c r="V331" s="101"/>
      <c r="W331" s="101"/>
      <c r="X331" s="284"/>
      <c r="Y331" s="101"/>
      <c r="Z331" s="101"/>
      <c r="AA331" s="101"/>
      <c r="AB331" s="101"/>
      <c r="AC331" s="101"/>
      <c r="AD331" s="284"/>
      <c r="AE331" s="101"/>
      <c r="AF331" s="101"/>
      <c r="AG331" s="101"/>
      <c r="AH331" s="101"/>
      <c r="AI331" s="101"/>
      <c r="AJ331" s="101"/>
      <c r="AK331" s="101"/>
      <c r="AL331" s="101"/>
      <c r="AM331" s="101"/>
      <c r="AN331" s="101"/>
      <c r="AO331" s="101"/>
      <c r="AP331" s="101"/>
      <c r="AQ331" s="101"/>
    </row>
    <row r="332" spans="1:43" ht="45" x14ac:dyDescent="0.15">
      <c r="A332" s="290">
        <v>284</v>
      </c>
      <c r="B332" s="170" t="s">
        <v>915</v>
      </c>
      <c r="C332" s="171" t="s">
        <v>308</v>
      </c>
      <c r="D332" s="171" t="s">
        <v>67</v>
      </c>
      <c r="E332" s="297">
        <v>11568</v>
      </c>
      <c r="F332" s="298">
        <v>11486</v>
      </c>
      <c r="G332" s="299">
        <v>11486</v>
      </c>
      <c r="H332" s="83" t="s">
        <v>2183</v>
      </c>
      <c r="I332" s="74" t="s">
        <v>35</v>
      </c>
      <c r="J332" s="366" t="s">
        <v>1153</v>
      </c>
      <c r="K332" s="297">
        <v>11568</v>
      </c>
      <c r="L332" s="299">
        <v>11568</v>
      </c>
      <c r="M332" s="299">
        <f t="shared" ref="M332:M335" si="22">L332-K332</f>
        <v>0</v>
      </c>
      <c r="N332" s="299" t="s">
        <v>2183</v>
      </c>
      <c r="O332" s="58" t="s">
        <v>981</v>
      </c>
      <c r="P332" s="57" t="s">
        <v>1154</v>
      </c>
      <c r="Q332" s="77" t="s">
        <v>1155</v>
      </c>
      <c r="R332" s="88" t="s">
        <v>364</v>
      </c>
      <c r="S332" s="62" t="s">
        <v>0</v>
      </c>
      <c r="T332" s="63" t="s">
        <v>585</v>
      </c>
      <c r="U332" s="52" t="s">
        <v>62</v>
      </c>
      <c r="V332" s="53"/>
      <c r="W332" s="197"/>
      <c r="X332" s="280">
        <v>277</v>
      </c>
      <c r="Y332" s="197"/>
      <c r="Z332" s="55"/>
      <c r="AA332" s="52"/>
      <c r="AB332" s="53"/>
      <c r="AC332" s="197"/>
      <c r="AD332" s="280"/>
      <c r="AE332" s="197"/>
      <c r="AF332" s="55"/>
      <c r="AG332" s="52"/>
      <c r="AH332" s="53"/>
      <c r="AI332" s="197"/>
      <c r="AJ332" s="54"/>
      <c r="AK332" s="197"/>
      <c r="AL332" s="55"/>
      <c r="AM332" s="56"/>
      <c r="AN332" s="65" t="s">
        <v>54</v>
      </c>
      <c r="AO332" s="66"/>
      <c r="AP332" s="66" t="s">
        <v>32</v>
      </c>
      <c r="AQ332" s="67"/>
    </row>
    <row r="333" spans="1:43" ht="45" x14ac:dyDescent="0.15">
      <c r="A333" s="290">
        <v>285</v>
      </c>
      <c r="B333" s="170" t="s">
        <v>916</v>
      </c>
      <c r="C333" s="171" t="s">
        <v>172</v>
      </c>
      <c r="D333" s="171" t="s">
        <v>67</v>
      </c>
      <c r="E333" s="297">
        <v>4976</v>
      </c>
      <c r="F333" s="298">
        <v>8009</v>
      </c>
      <c r="G333" s="299">
        <v>7079</v>
      </c>
      <c r="H333" s="83" t="s">
        <v>2183</v>
      </c>
      <c r="I333" s="74" t="s">
        <v>35</v>
      </c>
      <c r="J333" s="366" t="s">
        <v>1156</v>
      </c>
      <c r="K333" s="297">
        <v>4557</v>
      </c>
      <c r="L333" s="299">
        <v>8741</v>
      </c>
      <c r="M333" s="299">
        <f t="shared" si="22"/>
        <v>4184</v>
      </c>
      <c r="N333" s="299" t="s">
        <v>2183</v>
      </c>
      <c r="O333" s="58" t="s">
        <v>981</v>
      </c>
      <c r="P333" s="57" t="s">
        <v>1157</v>
      </c>
      <c r="Q333" s="77"/>
      <c r="R333" s="88" t="s">
        <v>360</v>
      </c>
      <c r="S333" s="62" t="s">
        <v>0</v>
      </c>
      <c r="T333" s="63" t="s">
        <v>585</v>
      </c>
      <c r="U333" s="52" t="s">
        <v>62</v>
      </c>
      <c r="V333" s="53"/>
      <c r="W333" s="197"/>
      <c r="X333" s="280">
        <v>278</v>
      </c>
      <c r="Y333" s="197"/>
      <c r="Z333" s="55"/>
      <c r="AA333" s="52"/>
      <c r="AB333" s="53"/>
      <c r="AC333" s="197"/>
      <c r="AD333" s="280"/>
      <c r="AE333" s="197"/>
      <c r="AF333" s="55"/>
      <c r="AG333" s="52"/>
      <c r="AH333" s="53"/>
      <c r="AI333" s="197"/>
      <c r="AJ333" s="54"/>
      <c r="AK333" s="197"/>
      <c r="AL333" s="55"/>
      <c r="AM333" s="56"/>
      <c r="AN333" s="65" t="s">
        <v>54</v>
      </c>
      <c r="AO333" s="66"/>
      <c r="AP333" s="66" t="s">
        <v>32</v>
      </c>
      <c r="AQ333" s="67"/>
    </row>
    <row r="334" spans="1:43" ht="45" x14ac:dyDescent="0.15">
      <c r="A334" s="290">
        <v>286</v>
      </c>
      <c r="B334" s="170" t="s">
        <v>586</v>
      </c>
      <c r="C334" s="171" t="s">
        <v>587</v>
      </c>
      <c r="D334" s="171" t="s">
        <v>67</v>
      </c>
      <c r="E334" s="297">
        <v>1274</v>
      </c>
      <c r="F334" s="298">
        <v>1729</v>
      </c>
      <c r="G334" s="299">
        <v>1707</v>
      </c>
      <c r="H334" s="83" t="s">
        <v>2183</v>
      </c>
      <c r="I334" s="74" t="s">
        <v>35</v>
      </c>
      <c r="J334" s="366" t="s">
        <v>1156</v>
      </c>
      <c r="K334" s="297">
        <v>1286</v>
      </c>
      <c r="L334" s="299">
        <v>585</v>
      </c>
      <c r="M334" s="299">
        <f t="shared" si="22"/>
        <v>-701</v>
      </c>
      <c r="N334" s="299" t="s">
        <v>2183</v>
      </c>
      <c r="O334" s="58" t="s">
        <v>981</v>
      </c>
      <c r="P334" s="57" t="s">
        <v>1157</v>
      </c>
      <c r="Q334" s="77"/>
      <c r="R334" s="88" t="s">
        <v>360</v>
      </c>
      <c r="S334" s="62" t="s">
        <v>145</v>
      </c>
      <c r="T334" s="63" t="s">
        <v>588</v>
      </c>
      <c r="U334" s="52" t="s">
        <v>62</v>
      </c>
      <c r="V334" s="53"/>
      <c r="W334" s="197"/>
      <c r="X334" s="280">
        <v>279</v>
      </c>
      <c r="Y334" s="197"/>
      <c r="Z334" s="55"/>
      <c r="AA334" s="52"/>
      <c r="AB334" s="53"/>
      <c r="AC334" s="197"/>
      <c r="AD334" s="280"/>
      <c r="AE334" s="197"/>
      <c r="AF334" s="55"/>
      <c r="AG334" s="52"/>
      <c r="AH334" s="53"/>
      <c r="AI334" s="197"/>
      <c r="AJ334" s="54"/>
      <c r="AK334" s="197"/>
      <c r="AL334" s="55"/>
      <c r="AM334" s="56"/>
      <c r="AN334" s="65" t="s">
        <v>54</v>
      </c>
      <c r="AO334" s="66"/>
      <c r="AP334" s="66" t="s">
        <v>32</v>
      </c>
      <c r="AQ334" s="67"/>
    </row>
    <row r="335" spans="1:43" ht="56.25" x14ac:dyDescent="0.15">
      <c r="A335" s="290">
        <v>287</v>
      </c>
      <c r="B335" s="170" t="s">
        <v>589</v>
      </c>
      <c r="C335" s="171" t="s">
        <v>191</v>
      </c>
      <c r="D335" s="171" t="s">
        <v>67</v>
      </c>
      <c r="E335" s="297">
        <v>2068</v>
      </c>
      <c r="F335" s="298">
        <v>1754</v>
      </c>
      <c r="G335" s="299">
        <v>1539</v>
      </c>
      <c r="H335" s="83" t="s">
        <v>1158</v>
      </c>
      <c r="I335" s="74" t="s">
        <v>35</v>
      </c>
      <c r="J335" s="75" t="s">
        <v>1159</v>
      </c>
      <c r="K335" s="297">
        <v>2253</v>
      </c>
      <c r="L335" s="299">
        <v>2704</v>
      </c>
      <c r="M335" s="299">
        <f t="shared" si="22"/>
        <v>451</v>
      </c>
      <c r="N335" s="299" t="s">
        <v>2183</v>
      </c>
      <c r="O335" s="58" t="s">
        <v>981</v>
      </c>
      <c r="P335" s="57" t="s">
        <v>1160</v>
      </c>
      <c r="Q335" s="77"/>
      <c r="R335" s="88" t="s">
        <v>360</v>
      </c>
      <c r="S335" s="62" t="s">
        <v>145</v>
      </c>
      <c r="T335" s="63" t="s">
        <v>588</v>
      </c>
      <c r="U335" s="52" t="s">
        <v>62</v>
      </c>
      <c r="V335" s="53"/>
      <c r="W335" s="197"/>
      <c r="X335" s="280">
        <v>280</v>
      </c>
      <c r="Y335" s="197"/>
      <c r="Z335" s="55"/>
      <c r="AA335" s="52"/>
      <c r="AB335" s="53"/>
      <c r="AC335" s="197"/>
      <c r="AD335" s="280"/>
      <c r="AE335" s="197"/>
      <c r="AF335" s="55"/>
      <c r="AG335" s="52"/>
      <c r="AH335" s="53"/>
      <c r="AI335" s="197"/>
      <c r="AJ335" s="54"/>
      <c r="AK335" s="197"/>
      <c r="AL335" s="55"/>
      <c r="AM335" s="56"/>
      <c r="AN335" s="65" t="s">
        <v>25</v>
      </c>
      <c r="AO335" s="66"/>
      <c r="AP335" s="66" t="s">
        <v>32</v>
      </c>
      <c r="AQ335" s="67"/>
    </row>
    <row r="336" spans="1:43" s="49" customFormat="1" x14ac:dyDescent="0.15">
      <c r="A336" s="290"/>
      <c r="B336" s="170" t="s">
        <v>1161</v>
      </c>
      <c r="C336" s="171"/>
      <c r="D336" s="171"/>
      <c r="E336" s="297"/>
      <c r="F336" s="298"/>
      <c r="G336" s="299"/>
      <c r="H336" s="83"/>
      <c r="I336" s="74"/>
      <c r="J336" s="366"/>
      <c r="K336" s="297"/>
      <c r="L336" s="299"/>
      <c r="M336" s="299"/>
      <c r="N336" s="299"/>
      <c r="O336" s="58"/>
      <c r="P336" s="57"/>
      <c r="Q336" s="77"/>
      <c r="R336" s="88" t="s">
        <v>360</v>
      </c>
      <c r="S336" s="62"/>
      <c r="T336" s="63"/>
      <c r="U336" s="52"/>
      <c r="V336" s="53"/>
      <c r="W336" s="257"/>
      <c r="X336" s="280"/>
      <c r="Y336" s="257"/>
      <c r="Z336" s="55"/>
      <c r="AA336" s="52"/>
      <c r="AB336" s="53"/>
      <c r="AC336" s="257"/>
      <c r="AD336" s="280"/>
      <c r="AE336" s="257"/>
      <c r="AF336" s="55"/>
      <c r="AG336" s="52"/>
      <c r="AH336" s="53"/>
      <c r="AI336" s="257"/>
      <c r="AJ336" s="54"/>
      <c r="AK336" s="257"/>
      <c r="AL336" s="55"/>
      <c r="AM336" s="56"/>
      <c r="AN336" s="65"/>
      <c r="AO336" s="66"/>
      <c r="AP336" s="66"/>
      <c r="AQ336" s="67"/>
    </row>
    <row r="337" spans="1:43" ht="33.75" x14ac:dyDescent="0.15">
      <c r="A337" s="290">
        <v>288</v>
      </c>
      <c r="B337" s="170" t="s">
        <v>917</v>
      </c>
      <c r="C337" s="171" t="s">
        <v>74</v>
      </c>
      <c r="D337" s="171" t="s">
        <v>67</v>
      </c>
      <c r="E337" s="297">
        <v>280</v>
      </c>
      <c r="F337" s="326">
        <v>280</v>
      </c>
      <c r="G337" s="299">
        <v>277</v>
      </c>
      <c r="H337" s="83" t="s">
        <v>2183</v>
      </c>
      <c r="I337" s="74" t="s">
        <v>35</v>
      </c>
      <c r="J337" s="366" t="s">
        <v>1162</v>
      </c>
      <c r="K337" s="297">
        <v>280</v>
      </c>
      <c r="L337" s="299">
        <v>390</v>
      </c>
      <c r="M337" s="299">
        <f t="shared" ref="M337:M339" si="23">L337-K337</f>
        <v>110</v>
      </c>
      <c r="N337" s="299" t="s">
        <v>2183</v>
      </c>
      <c r="O337" s="58" t="s">
        <v>981</v>
      </c>
      <c r="P337" s="57" t="s">
        <v>1163</v>
      </c>
      <c r="Q337" s="77"/>
      <c r="R337" s="88" t="s">
        <v>360</v>
      </c>
      <c r="S337" s="62" t="s">
        <v>0</v>
      </c>
      <c r="T337" s="63" t="s">
        <v>533</v>
      </c>
      <c r="U337" s="52" t="s">
        <v>62</v>
      </c>
      <c r="V337" s="53"/>
      <c r="W337" s="197"/>
      <c r="X337" s="280">
        <v>281</v>
      </c>
      <c r="Y337" s="197"/>
      <c r="Z337" s="55"/>
      <c r="AA337" s="52"/>
      <c r="AB337" s="53"/>
      <c r="AC337" s="197"/>
      <c r="AD337" s="280"/>
      <c r="AE337" s="197"/>
      <c r="AF337" s="55"/>
      <c r="AG337" s="52"/>
      <c r="AH337" s="53"/>
      <c r="AI337" s="197"/>
      <c r="AJ337" s="54"/>
      <c r="AK337" s="197"/>
      <c r="AL337" s="55"/>
      <c r="AM337" s="56"/>
      <c r="AN337" s="65" t="s">
        <v>53</v>
      </c>
      <c r="AO337" s="66" t="s">
        <v>32</v>
      </c>
      <c r="AP337" s="66"/>
      <c r="AQ337" s="67"/>
    </row>
    <row r="338" spans="1:43" ht="33.75" x14ac:dyDescent="0.15">
      <c r="A338" s="290">
        <v>289</v>
      </c>
      <c r="B338" s="170" t="s">
        <v>590</v>
      </c>
      <c r="C338" s="171" t="s">
        <v>136</v>
      </c>
      <c r="D338" s="171" t="s">
        <v>591</v>
      </c>
      <c r="E338" s="297">
        <v>91</v>
      </c>
      <c r="F338" s="298">
        <v>91</v>
      </c>
      <c r="G338" s="299">
        <v>91</v>
      </c>
      <c r="H338" s="83" t="s">
        <v>2183</v>
      </c>
      <c r="I338" s="74" t="s">
        <v>35</v>
      </c>
      <c r="J338" s="366" t="s">
        <v>1164</v>
      </c>
      <c r="K338" s="297">
        <v>73</v>
      </c>
      <c r="L338" s="299">
        <v>52</v>
      </c>
      <c r="M338" s="299">
        <f t="shared" si="23"/>
        <v>-21</v>
      </c>
      <c r="N338" s="299" t="s">
        <v>2183</v>
      </c>
      <c r="O338" s="58" t="s">
        <v>981</v>
      </c>
      <c r="P338" s="57" t="s">
        <v>1165</v>
      </c>
      <c r="Q338" s="77"/>
      <c r="R338" s="109" t="s">
        <v>360</v>
      </c>
      <c r="S338" s="62" t="s">
        <v>145</v>
      </c>
      <c r="T338" s="63" t="s">
        <v>533</v>
      </c>
      <c r="U338" s="52" t="s">
        <v>62</v>
      </c>
      <c r="V338" s="53"/>
      <c r="W338" s="197"/>
      <c r="X338" s="280">
        <v>282</v>
      </c>
      <c r="Y338" s="197"/>
      <c r="Z338" s="55"/>
      <c r="AA338" s="52"/>
      <c r="AB338" s="53"/>
      <c r="AC338" s="197"/>
      <c r="AD338" s="280"/>
      <c r="AE338" s="197"/>
      <c r="AF338" s="55"/>
      <c r="AG338" s="52"/>
      <c r="AH338" s="53"/>
      <c r="AI338" s="197"/>
      <c r="AJ338" s="54"/>
      <c r="AK338" s="197"/>
      <c r="AL338" s="55"/>
      <c r="AM338" s="56"/>
      <c r="AN338" s="65" t="s">
        <v>54</v>
      </c>
      <c r="AO338" s="66"/>
      <c r="AP338" s="66" t="s">
        <v>32</v>
      </c>
      <c r="AQ338" s="67"/>
    </row>
    <row r="339" spans="1:43" ht="56.25" x14ac:dyDescent="0.15">
      <c r="A339" s="290">
        <v>290</v>
      </c>
      <c r="B339" s="170" t="s">
        <v>592</v>
      </c>
      <c r="C339" s="171" t="s">
        <v>86</v>
      </c>
      <c r="D339" s="171" t="s">
        <v>67</v>
      </c>
      <c r="E339" s="297">
        <v>259.27</v>
      </c>
      <c r="F339" s="298">
        <v>259.27</v>
      </c>
      <c r="G339" s="299">
        <v>259.27</v>
      </c>
      <c r="H339" s="83" t="s">
        <v>2183</v>
      </c>
      <c r="I339" s="74" t="s">
        <v>35</v>
      </c>
      <c r="J339" s="366" t="s">
        <v>1166</v>
      </c>
      <c r="K339" s="297">
        <v>249.947</v>
      </c>
      <c r="L339" s="299">
        <v>277.62799999999999</v>
      </c>
      <c r="M339" s="299">
        <f t="shared" si="23"/>
        <v>27.680999999999983</v>
      </c>
      <c r="N339" s="299" t="s">
        <v>2183</v>
      </c>
      <c r="O339" s="58" t="s">
        <v>981</v>
      </c>
      <c r="P339" s="57" t="s">
        <v>1167</v>
      </c>
      <c r="Q339" s="77"/>
      <c r="R339" s="109" t="s">
        <v>360</v>
      </c>
      <c r="S339" s="62" t="s">
        <v>145</v>
      </c>
      <c r="T339" s="63" t="s">
        <v>593</v>
      </c>
      <c r="U339" s="52" t="s">
        <v>62</v>
      </c>
      <c r="V339" s="53"/>
      <c r="W339" s="197"/>
      <c r="X339" s="280">
        <v>283</v>
      </c>
      <c r="Y339" s="197"/>
      <c r="Z339" s="55"/>
      <c r="AA339" s="52"/>
      <c r="AB339" s="53"/>
      <c r="AC339" s="197"/>
      <c r="AD339" s="280"/>
      <c r="AE339" s="197"/>
      <c r="AF339" s="55"/>
      <c r="AG339" s="52"/>
      <c r="AH339" s="53"/>
      <c r="AI339" s="197"/>
      <c r="AJ339" s="54"/>
      <c r="AK339" s="197"/>
      <c r="AL339" s="55"/>
      <c r="AM339" s="56"/>
      <c r="AN339" s="65" t="s">
        <v>54</v>
      </c>
      <c r="AO339" s="66"/>
      <c r="AP339" s="66" t="s">
        <v>32</v>
      </c>
      <c r="AQ339" s="67"/>
    </row>
    <row r="340" spans="1:43" ht="21.6" customHeight="1" x14ac:dyDescent="0.15">
      <c r="A340" s="292"/>
      <c r="B340" s="309" t="s">
        <v>594</v>
      </c>
      <c r="C340" s="310"/>
      <c r="D340" s="310"/>
      <c r="E340" s="311"/>
      <c r="F340" s="312"/>
      <c r="G340" s="313"/>
      <c r="H340" s="101"/>
      <c r="I340" s="284"/>
      <c r="J340" s="101"/>
      <c r="K340" s="391"/>
      <c r="L340" s="391"/>
      <c r="M340" s="391"/>
      <c r="N340" s="391"/>
      <c r="O340" s="101"/>
      <c r="P340" s="101"/>
      <c r="Q340" s="101"/>
      <c r="R340" s="284"/>
      <c r="S340" s="284"/>
      <c r="T340" s="101"/>
      <c r="U340" s="101"/>
      <c r="V340" s="101"/>
      <c r="W340" s="101"/>
      <c r="X340" s="284"/>
      <c r="Y340" s="101"/>
      <c r="Z340" s="101"/>
      <c r="AA340" s="101"/>
      <c r="AB340" s="101"/>
      <c r="AC340" s="101"/>
      <c r="AD340" s="284"/>
      <c r="AE340" s="101"/>
      <c r="AF340" s="101"/>
      <c r="AG340" s="101"/>
      <c r="AH340" s="101"/>
      <c r="AI340" s="101"/>
      <c r="AJ340" s="101"/>
      <c r="AK340" s="101"/>
      <c r="AL340" s="101"/>
      <c r="AM340" s="101"/>
      <c r="AN340" s="101"/>
      <c r="AO340" s="101"/>
      <c r="AP340" s="101"/>
      <c r="AQ340" s="101"/>
    </row>
    <row r="341" spans="1:43" ht="78.75" x14ac:dyDescent="0.15">
      <c r="A341" s="290">
        <v>291</v>
      </c>
      <c r="B341" s="172" t="s">
        <v>1900</v>
      </c>
      <c r="C341" s="171" t="s">
        <v>1901</v>
      </c>
      <c r="D341" s="171" t="s">
        <v>67</v>
      </c>
      <c r="E341" s="297">
        <v>21361.374</v>
      </c>
      <c r="F341" s="298">
        <v>22619</v>
      </c>
      <c r="G341" s="299">
        <v>22274</v>
      </c>
      <c r="H341" s="83" t="s">
        <v>2183</v>
      </c>
      <c r="I341" s="74" t="s">
        <v>35</v>
      </c>
      <c r="J341" s="366" t="s">
        <v>1902</v>
      </c>
      <c r="K341" s="297">
        <v>20949.538</v>
      </c>
      <c r="L341" s="299">
        <v>29327</v>
      </c>
      <c r="M341" s="299">
        <v>8377.4619999999995</v>
      </c>
      <c r="N341" s="299" t="s">
        <v>883</v>
      </c>
      <c r="O341" s="58" t="s">
        <v>981</v>
      </c>
      <c r="P341" s="57" t="s">
        <v>1903</v>
      </c>
      <c r="Q341" s="77"/>
      <c r="R341" s="58" t="s">
        <v>1870</v>
      </c>
      <c r="S341" s="62" t="s">
        <v>1867</v>
      </c>
      <c r="T341" s="63" t="s">
        <v>595</v>
      </c>
      <c r="U341" s="52" t="s">
        <v>62</v>
      </c>
      <c r="V341" s="53"/>
      <c r="W341" s="194"/>
      <c r="X341" s="280">
        <v>284</v>
      </c>
      <c r="Y341" s="194"/>
      <c r="Z341" s="55"/>
      <c r="AA341" s="52"/>
      <c r="AB341" s="53"/>
      <c r="AC341" s="194"/>
      <c r="AD341" s="280"/>
      <c r="AE341" s="194"/>
      <c r="AF341" s="55"/>
      <c r="AG341" s="52"/>
      <c r="AH341" s="53"/>
      <c r="AI341" s="194"/>
      <c r="AJ341" s="54"/>
      <c r="AK341" s="194"/>
      <c r="AL341" s="55"/>
      <c r="AM341" s="56"/>
      <c r="AN341" s="65" t="s">
        <v>54</v>
      </c>
      <c r="AO341" s="66" t="s">
        <v>32</v>
      </c>
      <c r="AP341" s="66" t="s">
        <v>32</v>
      </c>
      <c r="AQ341" s="67"/>
    </row>
    <row r="342" spans="1:43" ht="56.25" x14ac:dyDescent="0.15">
      <c r="A342" s="290">
        <v>292</v>
      </c>
      <c r="B342" s="172" t="s">
        <v>1904</v>
      </c>
      <c r="C342" s="171" t="s">
        <v>1885</v>
      </c>
      <c r="D342" s="171" t="s">
        <v>67</v>
      </c>
      <c r="E342" s="297">
        <v>60.780999999999999</v>
      </c>
      <c r="F342" s="298">
        <v>61</v>
      </c>
      <c r="G342" s="299">
        <v>49.6</v>
      </c>
      <c r="H342" s="83" t="s">
        <v>2183</v>
      </c>
      <c r="I342" s="74" t="s">
        <v>35</v>
      </c>
      <c r="J342" s="366" t="s">
        <v>1905</v>
      </c>
      <c r="K342" s="297">
        <v>55.616999999999997</v>
      </c>
      <c r="L342" s="299">
        <v>65</v>
      </c>
      <c r="M342" s="299">
        <v>9.3830000000000027</v>
      </c>
      <c r="N342" s="299" t="s">
        <v>883</v>
      </c>
      <c r="O342" s="58" t="s">
        <v>1143</v>
      </c>
      <c r="P342" s="57" t="s">
        <v>1906</v>
      </c>
      <c r="Q342" s="77"/>
      <c r="R342" s="96" t="s">
        <v>1886</v>
      </c>
      <c r="S342" s="50" t="s">
        <v>1867</v>
      </c>
      <c r="T342" s="166" t="s">
        <v>596</v>
      </c>
      <c r="U342" s="52" t="s">
        <v>62</v>
      </c>
      <c r="V342" s="53"/>
      <c r="W342" s="194"/>
      <c r="X342" s="280">
        <v>285</v>
      </c>
      <c r="Y342" s="194"/>
      <c r="Z342" s="55"/>
      <c r="AA342" s="52"/>
      <c r="AB342" s="53"/>
      <c r="AC342" s="194"/>
      <c r="AD342" s="280"/>
      <c r="AE342" s="194"/>
      <c r="AF342" s="55"/>
      <c r="AG342" s="52"/>
      <c r="AH342" s="53"/>
      <c r="AI342" s="194"/>
      <c r="AJ342" s="54"/>
      <c r="AK342" s="194"/>
      <c r="AL342" s="55"/>
      <c r="AM342" s="56"/>
      <c r="AN342" s="65" t="s">
        <v>54</v>
      </c>
      <c r="AO342" s="66" t="s">
        <v>32</v>
      </c>
      <c r="AP342" s="66"/>
      <c r="AQ342" s="67"/>
    </row>
    <row r="343" spans="1:43" ht="78.75" x14ac:dyDescent="0.15">
      <c r="A343" s="290">
        <v>293</v>
      </c>
      <c r="B343" s="172" t="s">
        <v>907</v>
      </c>
      <c r="C343" s="171" t="s">
        <v>908</v>
      </c>
      <c r="D343" s="171" t="s">
        <v>67</v>
      </c>
      <c r="E343" s="297">
        <v>8.9969999999999999</v>
      </c>
      <c r="F343" s="297">
        <v>8.9969999999999999</v>
      </c>
      <c r="G343" s="299">
        <v>7.476</v>
      </c>
      <c r="H343" s="83" t="s">
        <v>2183</v>
      </c>
      <c r="I343" s="74" t="s">
        <v>35</v>
      </c>
      <c r="J343" s="366" t="s">
        <v>1998</v>
      </c>
      <c r="K343" s="297">
        <v>8.9960000000000004</v>
      </c>
      <c r="L343" s="299">
        <v>9.1519999999999992</v>
      </c>
      <c r="M343" s="299">
        <f>L343-K343</f>
        <v>0.15599999999999881</v>
      </c>
      <c r="N343" s="299" t="s">
        <v>2183</v>
      </c>
      <c r="O343" s="58" t="s">
        <v>1143</v>
      </c>
      <c r="P343" s="57" t="s">
        <v>1999</v>
      </c>
      <c r="Q343" s="77"/>
      <c r="R343" s="58" t="s">
        <v>158</v>
      </c>
      <c r="S343" s="62" t="s">
        <v>0</v>
      </c>
      <c r="T343" s="63" t="s">
        <v>597</v>
      </c>
      <c r="U343" s="52" t="s">
        <v>62</v>
      </c>
      <c r="V343" s="53"/>
      <c r="W343" s="242"/>
      <c r="X343" s="280">
        <v>286</v>
      </c>
      <c r="Y343" s="242"/>
      <c r="Z343" s="55"/>
      <c r="AA343" s="52"/>
      <c r="AB343" s="53"/>
      <c r="AC343" s="242"/>
      <c r="AD343" s="280"/>
      <c r="AE343" s="242"/>
      <c r="AF343" s="55"/>
      <c r="AG343" s="52"/>
      <c r="AH343" s="53"/>
      <c r="AI343" s="242"/>
      <c r="AJ343" s="54"/>
      <c r="AK343" s="242"/>
      <c r="AL343" s="55"/>
      <c r="AM343" s="56"/>
      <c r="AN343" s="65" t="s">
        <v>54</v>
      </c>
      <c r="AO343" s="66"/>
      <c r="AP343" s="66"/>
      <c r="AQ343" s="67"/>
    </row>
    <row r="344" spans="1:43" ht="45" x14ac:dyDescent="0.15">
      <c r="A344" s="290">
        <v>294</v>
      </c>
      <c r="B344" s="340" t="s">
        <v>921</v>
      </c>
      <c r="C344" s="327" t="s">
        <v>136</v>
      </c>
      <c r="D344" s="327" t="s">
        <v>67</v>
      </c>
      <c r="E344" s="328">
        <v>4817.2809999999999</v>
      </c>
      <c r="F344" s="329">
        <v>4817.2809999999999</v>
      </c>
      <c r="G344" s="330">
        <v>4483.4160000000002</v>
      </c>
      <c r="H344" s="208" t="s">
        <v>55</v>
      </c>
      <c r="I344" s="200" t="s">
        <v>20</v>
      </c>
      <c r="J344" s="378" t="s">
        <v>1107</v>
      </c>
      <c r="K344" s="392">
        <v>2761.4920000000002</v>
      </c>
      <c r="L344" s="393">
        <v>2737.7719999999999</v>
      </c>
      <c r="M344" s="393">
        <v>-23.77</v>
      </c>
      <c r="N344" s="393" t="s">
        <v>1108</v>
      </c>
      <c r="O344" s="155" t="s">
        <v>20</v>
      </c>
      <c r="P344" s="112" t="s">
        <v>1109</v>
      </c>
      <c r="Q344" s="422"/>
      <c r="R344" s="217" t="s">
        <v>388</v>
      </c>
      <c r="S344" s="127" t="s">
        <v>389</v>
      </c>
      <c r="T344" s="201" t="s">
        <v>598</v>
      </c>
      <c r="U344" s="202" t="s">
        <v>62</v>
      </c>
      <c r="V344" s="203"/>
      <c r="W344" s="204"/>
      <c r="X344" s="280">
        <v>288</v>
      </c>
      <c r="Y344" s="204"/>
      <c r="Z344" s="55"/>
      <c r="AA344" s="202"/>
      <c r="AB344" s="203"/>
      <c r="AC344" s="204"/>
      <c r="AD344" s="280"/>
      <c r="AE344" s="204"/>
      <c r="AF344" s="55"/>
      <c r="AG344" s="202"/>
      <c r="AH344" s="203"/>
      <c r="AI344" s="204"/>
      <c r="AJ344" s="54"/>
      <c r="AK344" s="204"/>
      <c r="AL344" s="55"/>
      <c r="AM344" s="205"/>
      <c r="AN344" s="127" t="s">
        <v>279</v>
      </c>
      <c r="AO344" s="206"/>
      <c r="AP344" s="206" t="s">
        <v>32</v>
      </c>
      <c r="AQ344" s="207"/>
    </row>
    <row r="345" spans="1:43" ht="101.25" x14ac:dyDescent="0.15">
      <c r="A345" s="290">
        <v>295</v>
      </c>
      <c r="B345" s="172" t="s">
        <v>599</v>
      </c>
      <c r="C345" s="327" t="s">
        <v>96</v>
      </c>
      <c r="D345" s="327" t="s">
        <v>67</v>
      </c>
      <c r="E345" s="328">
        <v>59.656999999999996</v>
      </c>
      <c r="F345" s="329">
        <v>60</v>
      </c>
      <c r="G345" s="330">
        <v>47.787999999999997</v>
      </c>
      <c r="H345" s="199" t="s">
        <v>1110</v>
      </c>
      <c r="I345" s="200" t="s">
        <v>35</v>
      </c>
      <c r="J345" s="148" t="s">
        <v>1111</v>
      </c>
      <c r="K345" s="392">
        <v>50.238</v>
      </c>
      <c r="L345" s="393">
        <v>51.216000000000001</v>
      </c>
      <c r="M345" s="393">
        <v>0.97799999999999998</v>
      </c>
      <c r="N345" s="393" t="s">
        <v>60</v>
      </c>
      <c r="O345" s="155" t="s">
        <v>981</v>
      </c>
      <c r="P345" s="112" t="s">
        <v>1112</v>
      </c>
      <c r="Q345" s="422"/>
      <c r="R345" s="155" t="s">
        <v>600</v>
      </c>
      <c r="S345" s="155" t="s">
        <v>0</v>
      </c>
      <c r="T345" s="201" t="s">
        <v>601</v>
      </c>
      <c r="U345" s="202" t="s">
        <v>62</v>
      </c>
      <c r="V345" s="203" t="s">
        <v>897</v>
      </c>
      <c r="W345" s="204" t="s">
        <v>60</v>
      </c>
      <c r="X345" s="280">
        <v>17</v>
      </c>
      <c r="Y345" s="204"/>
      <c r="Z345" s="55"/>
      <c r="AA345" s="202"/>
      <c r="AB345" s="203"/>
      <c r="AC345" s="204"/>
      <c r="AD345" s="280"/>
      <c r="AE345" s="204"/>
      <c r="AF345" s="55"/>
      <c r="AG345" s="202"/>
      <c r="AH345" s="203"/>
      <c r="AI345" s="204"/>
      <c r="AJ345" s="54"/>
      <c r="AK345" s="204"/>
      <c r="AL345" s="55"/>
      <c r="AM345" s="205"/>
      <c r="AN345" s="127" t="s">
        <v>25</v>
      </c>
      <c r="AO345" s="206" t="s">
        <v>32</v>
      </c>
      <c r="AP345" s="206"/>
      <c r="AQ345" s="207"/>
    </row>
    <row r="346" spans="1:43" ht="67.5" x14ac:dyDescent="0.15">
      <c r="A346" s="290">
        <v>296</v>
      </c>
      <c r="B346" s="172" t="s">
        <v>602</v>
      </c>
      <c r="C346" s="327" t="s">
        <v>96</v>
      </c>
      <c r="D346" s="327" t="s">
        <v>107</v>
      </c>
      <c r="E346" s="328">
        <v>1000</v>
      </c>
      <c r="F346" s="329">
        <v>565.29100000000005</v>
      </c>
      <c r="G346" s="330">
        <v>393.56700000000001</v>
      </c>
      <c r="H346" s="199" t="s">
        <v>1113</v>
      </c>
      <c r="I346" s="200" t="s">
        <v>34</v>
      </c>
      <c r="J346" s="148" t="s">
        <v>1114</v>
      </c>
      <c r="K346" s="392">
        <v>1000</v>
      </c>
      <c r="L346" s="393">
        <v>800</v>
      </c>
      <c r="M346" s="393">
        <v>-200</v>
      </c>
      <c r="N346" s="393" t="s">
        <v>60</v>
      </c>
      <c r="O346" s="155" t="s">
        <v>981</v>
      </c>
      <c r="P346" s="112" t="s">
        <v>1115</v>
      </c>
      <c r="Q346" s="422"/>
      <c r="R346" s="155" t="s">
        <v>388</v>
      </c>
      <c r="S346" s="155" t="s">
        <v>0</v>
      </c>
      <c r="T346" s="201" t="s">
        <v>601</v>
      </c>
      <c r="U346" s="202" t="s">
        <v>62</v>
      </c>
      <c r="V346" s="203" t="s">
        <v>897</v>
      </c>
      <c r="W346" s="204" t="s">
        <v>60</v>
      </c>
      <c r="X346" s="280">
        <v>18</v>
      </c>
      <c r="Y346" s="204"/>
      <c r="Z346" s="55"/>
      <c r="AA346" s="202"/>
      <c r="AB346" s="203"/>
      <c r="AC346" s="204"/>
      <c r="AD346" s="280"/>
      <c r="AE346" s="204"/>
      <c r="AF346" s="55"/>
      <c r="AG346" s="202"/>
      <c r="AH346" s="203"/>
      <c r="AI346" s="204"/>
      <c r="AJ346" s="54"/>
      <c r="AK346" s="204"/>
      <c r="AL346" s="55"/>
      <c r="AM346" s="205"/>
      <c r="AN346" s="127" t="s">
        <v>25</v>
      </c>
      <c r="AO346" s="206"/>
      <c r="AP346" s="206" t="s">
        <v>32</v>
      </c>
      <c r="AQ346" s="207"/>
    </row>
    <row r="347" spans="1:43" ht="15" customHeight="1" x14ac:dyDescent="0.15">
      <c r="A347" s="292"/>
      <c r="B347" s="309" t="s">
        <v>603</v>
      </c>
      <c r="C347" s="310"/>
      <c r="D347" s="310"/>
      <c r="E347" s="311"/>
      <c r="F347" s="312"/>
      <c r="G347" s="313"/>
      <c r="H347" s="101"/>
      <c r="I347" s="102"/>
      <c r="J347" s="374"/>
      <c r="K347" s="389"/>
      <c r="L347" s="389"/>
      <c r="M347" s="389"/>
      <c r="N347" s="389"/>
      <c r="O347" s="102"/>
      <c r="P347" s="102"/>
      <c r="Q347" s="374"/>
      <c r="R347" s="102"/>
      <c r="S347" s="102"/>
      <c r="T347" s="374"/>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row>
    <row r="348" spans="1:43" s="49" customFormat="1" ht="53.25" customHeight="1" x14ac:dyDescent="0.15">
      <c r="A348" s="290">
        <v>297</v>
      </c>
      <c r="B348" s="170" t="s">
        <v>604</v>
      </c>
      <c r="C348" s="171" t="s">
        <v>88</v>
      </c>
      <c r="D348" s="171" t="s">
        <v>67</v>
      </c>
      <c r="E348" s="297">
        <v>600</v>
      </c>
      <c r="F348" s="298">
        <v>452.14906100000002</v>
      </c>
      <c r="G348" s="298">
        <v>451.33556099999998</v>
      </c>
      <c r="H348" s="77" t="s">
        <v>1296</v>
      </c>
      <c r="I348" s="74" t="s">
        <v>35</v>
      </c>
      <c r="J348" s="75" t="s">
        <v>1702</v>
      </c>
      <c r="K348" s="297">
        <v>640</v>
      </c>
      <c r="L348" s="352">
        <v>842</v>
      </c>
      <c r="M348" s="352">
        <f>L348-K348</f>
        <v>202</v>
      </c>
      <c r="N348" s="299" t="s">
        <v>883</v>
      </c>
      <c r="O348" s="58" t="s">
        <v>981</v>
      </c>
      <c r="P348" s="57" t="s">
        <v>2227</v>
      </c>
      <c r="Q348" s="422" t="s">
        <v>1703</v>
      </c>
      <c r="R348" s="58" t="s">
        <v>188</v>
      </c>
      <c r="S348" s="62" t="s">
        <v>0</v>
      </c>
      <c r="T348" s="63" t="s">
        <v>605</v>
      </c>
      <c r="U348" s="52" t="s">
        <v>62</v>
      </c>
      <c r="V348" s="53"/>
      <c r="W348" s="257"/>
      <c r="X348" s="280">
        <v>266</v>
      </c>
      <c r="Y348" s="257"/>
      <c r="Z348" s="55"/>
      <c r="AA348" s="52"/>
      <c r="AB348" s="53"/>
      <c r="AC348" s="257"/>
      <c r="AD348" s="280"/>
      <c r="AE348" s="257"/>
      <c r="AF348" s="55"/>
      <c r="AG348" s="52"/>
      <c r="AH348" s="53"/>
      <c r="AI348" s="257"/>
      <c r="AJ348" s="54"/>
      <c r="AK348" s="257"/>
      <c r="AL348" s="55"/>
      <c r="AM348" s="56"/>
      <c r="AN348" s="65" t="s">
        <v>54</v>
      </c>
      <c r="AO348" s="66"/>
      <c r="AP348" s="66" t="s">
        <v>32</v>
      </c>
      <c r="AQ348" s="67"/>
    </row>
    <row r="349" spans="1:43" ht="21.6" customHeight="1" x14ac:dyDescent="0.15">
      <c r="A349" s="292"/>
      <c r="B349" s="309" t="s">
        <v>606</v>
      </c>
      <c r="C349" s="310"/>
      <c r="D349" s="310"/>
      <c r="E349" s="311"/>
      <c r="F349" s="312"/>
      <c r="G349" s="313"/>
      <c r="H349" s="101"/>
      <c r="I349" s="284"/>
      <c r="J349" s="101"/>
      <c r="K349" s="391"/>
      <c r="L349" s="391"/>
      <c r="M349" s="391"/>
      <c r="N349" s="391"/>
      <c r="O349" s="101"/>
      <c r="P349" s="101"/>
      <c r="Q349" s="101"/>
      <c r="R349" s="284"/>
      <c r="S349" s="284"/>
      <c r="T349" s="101"/>
      <c r="U349" s="101"/>
      <c r="V349" s="101"/>
      <c r="W349" s="101"/>
      <c r="X349" s="284"/>
      <c r="Y349" s="101"/>
      <c r="Z349" s="101"/>
      <c r="AA349" s="101"/>
      <c r="AB349" s="101"/>
      <c r="AC349" s="101"/>
      <c r="AD349" s="284"/>
      <c r="AE349" s="101"/>
      <c r="AF349" s="101"/>
      <c r="AG349" s="101"/>
      <c r="AH349" s="101"/>
      <c r="AI349" s="101"/>
      <c r="AJ349" s="101"/>
      <c r="AK349" s="101"/>
      <c r="AL349" s="101"/>
      <c r="AM349" s="101"/>
      <c r="AN349" s="101"/>
      <c r="AO349" s="101"/>
      <c r="AP349" s="101"/>
      <c r="AQ349" s="101"/>
    </row>
    <row r="350" spans="1:43" s="49" customFormat="1" x14ac:dyDescent="0.15">
      <c r="A350" s="290"/>
      <c r="B350" s="172" t="s">
        <v>2188</v>
      </c>
      <c r="C350" s="171"/>
      <c r="D350" s="171"/>
      <c r="E350" s="297"/>
      <c r="F350" s="298"/>
      <c r="G350" s="299"/>
      <c r="H350" s="73"/>
      <c r="I350" s="74"/>
      <c r="J350" s="366"/>
      <c r="K350" s="297"/>
      <c r="L350" s="299"/>
      <c r="M350" s="299"/>
      <c r="N350" s="299"/>
      <c r="O350" s="58"/>
      <c r="P350" s="57"/>
      <c r="Q350" s="77"/>
      <c r="R350" s="58" t="s">
        <v>150</v>
      </c>
      <c r="S350" s="62"/>
      <c r="T350" s="106"/>
      <c r="U350" s="52"/>
      <c r="V350" s="53"/>
      <c r="W350" s="257"/>
      <c r="X350" s="280"/>
      <c r="Y350" s="257"/>
      <c r="Z350" s="55"/>
      <c r="AA350" s="52"/>
      <c r="AB350" s="53"/>
      <c r="AC350" s="257"/>
      <c r="AD350" s="280"/>
      <c r="AE350" s="257"/>
      <c r="AF350" s="55"/>
      <c r="AG350" s="52"/>
      <c r="AH350" s="53"/>
      <c r="AI350" s="257"/>
      <c r="AJ350" s="54"/>
      <c r="AK350" s="257"/>
      <c r="AL350" s="55"/>
      <c r="AM350" s="56"/>
      <c r="AN350" s="65"/>
      <c r="AO350" s="66"/>
      <c r="AP350" s="66"/>
      <c r="AQ350" s="67"/>
    </row>
    <row r="351" spans="1:43" s="49" customFormat="1" x14ac:dyDescent="0.15">
      <c r="A351" s="290"/>
      <c r="B351" s="172" t="s">
        <v>2189</v>
      </c>
      <c r="C351" s="171"/>
      <c r="D351" s="171"/>
      <c r="E351" s="297"/>
      <c r="F351" s="298"/>
      <c r="G351" s="299"/>
      <c r="H351" s="73"/>
      <c r="I351" s="74"/>
      <c r="J351" s="366"/>
      <c r="K351" s="297"/>
      <c r="L351" s="299"/>
      <c r="M351" s="299"/>
      <c r="N351" s="299"/>
      <c r="O351" s="58"/>
      <c r="P351" s="57"/>
      <c r="Q351" s="77"/>
      <c r="R351" s="58" t="s">
        <v>150</v>
      </c>
      <c r="S351" s="62"/>
      <c r="T351" s="106"/>
      <c r="U351" s="52"/>
      <c r="V351" s="53"/>
      <c r="W351" s="257"/>
      <c r="X351" s="280"/>
      <c r="Y351" s="257"/>
      <c r="Z351" s="55"/>
      <c r="AA351" s="52"/>
      <c r="AB351" s="53"/>
      <c r="AC351" s="257"/>
      <c r="AD351" s="280"/>
      <c r="AE351" s="257"/>
      <c r="AF351" s="55"/>
      <c r="AG351" s="52"/>
      <c r="AH351" s="53"/>
      <c r="AI351" s="257"/>
      <c r="AJ351" s="54"/>
      <c r="AK351" s="257"/>
      <c r="AL351" s="55"/>
      <c r="AM351" s="56"/>
      <c r="AN351" s="65"/>
      <c r="AO351" s="66"/>
      <c r="AP351" s="66"/>
      <c r="AQ351" s="67"/>
    </row>
    <row r="352" spans="1:43" s="49" customFormat="1" x14ac:dyDescent="0.15">
      <c r="A352" s="290"/>
      <c r="B352" s="168" t="s">
        <v>2190</v>
      </c>
      <c r="C352" s="171"/>
      <c r="D352" s="171"/>
      <c r="E352" s="297"/>
      <c r="F352" s="298"/>
      <c r="G352" s="299"/>
      <c r="H352" s="73"/>
      <c r="I352" s="74"/>
      <c r="J352" s="366"/>
      <c r="K352" s="297"/>
      <c r="L352" s="299"/>
      <c r="M352" s="299"/>
      <c r="N352" s="299"/>
      <c r="O352" s="58"/>
      <c r="P352" s="57"/>
      <c r="Q352" s="77"/>
      <c r="R352" s="58" t="s">
        <v>150</v>
      </c>
      <c r="S352" s="62"/>
      <c r="T352" s="106"/>
      <c r="U352" s="52"/>
      <c r="V352" s="53"/>
      <c r="W352" s="257"/>
      <c r="X352" s="280"/>
      <c r="Y352" s="257"/>
      <c r="Z352" s="55"/>
      <c r="AA352" s="52"/>
      <c r="AB352" s="53"/>
      <c r="AC352" s="257"/>
      <c r="AD352" s="280"/>
      <c r="AE352" s="257"/>
      <c r="AF352" s="55"/>
      <c r="AG352" s="52"/>
      <c r="AH352" s="53"/>
      <c r="AI352" s="257"/>
      <c r="AJ352" s="54"/>
      <c r="AK352" s="257"/>
      <c r="AL352" s="55"/>
      <c r="AM352" s="56"/>
      <c r="AN352" s="65"/>
      <c r="AO352" s="66"/>
      <c r="AP352" s="66"/>
      <c r="AQ352" s="67"/>
    </row>
    <row r="353" spans="1:43" ht="67.5" customHeight="1" x14ac:dyDescent="0.15">
      <c r="A353" s="290">
        <v>298</v>
      </c>
      <c r="B353" s="172" t="s">
        <v>607</v>
      </c>
      <c r="C353" s="171" t="s">
        <v>71</v>
      </c>
      <c r="D353" s="171" t="s">
        <v>92</v>
      </c>
      <c r="E353" s="297">
        <v>118.032</v>
      </c>
      <c r="F353" s="298">
        <v>118.032</v>
      </c>
      <c r="G353" s="298">
        <v>117.7812</v>
      </c>
      <c r="H353" s="92" t="s">
        <v>2109</v>
      </c>
      <c r="I353" s="136" t="s">
        <v>45</v>
      </c>
      <c r="J353" s="91" t="s">
        <v>2071</v>
      </c>
      <c r="K353" s="297">
        <v>116.17</v>
      </c>
      <c r="L353" s="299">
        <v>0</v>
      </c>
      <c r="M353" s="299">
        <f>L353-K353</f>
        <v>-116.17</v>
      </c>
      <c r="N353" s="299" t="s">
        <v>2183</v>
      </c>
      <c r="O353" s="58" t="s">
        <v>44</v>
      </c>
      <c r="P353" s="57" t="s">
        <v>2110</v>
      </c>
      <c r="Q353" s="425"/>
      <c r="R353" s="58" t="s">
        <v>150</v>
      </c>
      <c r="S353" s="62" t="s">
        <v>0</v>
      </c>
      <c r="T353" s="63" t="s">
        <v>608</v>
      </c>
      <c r="U353" s="52" t="s">
        <v>62</v>
      </c>
      <c r="V353" s="53"/>
      <c r="W353" s="273"/>
      <c r="X353" s="280">
        <v>290</v>
      </c>
      <c r="Y353" s="273"/>
      <c r="Z353" s="55"/>
      <c r="AA353" s="52"/>
      <c r="AB353" s="53"/>
      <c r="AC353" s="273"/>
      <c r="AD353" s="280"/>
      <c r="AE353" s="273"/>
      <c r="AF353" s="55"/>
      <c r="AG353" s="52"/>
      <c r="AH353" s="53"/>
      <c r="AI353" s="273"/>
      <c r="AJ353" s="54"/>
      <c r="AK353" s="273"/>
      <c r="AL353" s="55"/>
      <c r="AM353" s="56"/>
      <c r="AN353" s="65" t="s">
        <v>24</v>
      </c>
      <c r="AO353" s="66" t="s">
        <v>32</v>
      </c>
      <c r="AP353" s="66"/>
      <c r="AQ353" s="67"/>
    </row>
    <row r="354" spans="1:43" ht="60" customHeight="1" x14ac:dyDescent="0.15">
      <c r="A354" s="290">
        <v>299</v>
      </c>
      <c r="B354" s="172" t="s">
        <v>609</v>
      </c>
      <c r="C354" s="171" t="s">
        <v>91</v>
      </c>
      <c r="D354" s="171" t="s">
        <v>67</v>
      </c>
      <c r="E354" s="297">
        <v>10700</v>
      </c>
      <c r="F354" s="298">
        <v>10700</v>
      </c>
      <c r="G354" s="298">
        <v>10700</v>
      </c>
      <c r="H354" s="92" t="s">
        <v>2183</v>
      </c>
      <c r="I354" s="136" t="s">
        <v>35</v>
      </c>
      <c r="J354" s="379" t="s">
        <v>2111</v>
      </c>
      <c r="K354" s="297">
        <v>0</v>
      </c>
      <c r="L354" s="299">
        <v>0</v>
      </c>
      <c r="M354" s="299">
        <f>L354-K354</f>
        <v>0</v>
      </c>
      <c r="N354" s="299" t="s">
        <v>2183</v>
      </c>
      <c r="O354" s="58" t="s">
        <v>981</v>
      </c>
      <c r="P354" s="57" t="s">
        <v>2112</v>
      </c>
      <c r="Q354" s="425"/>
      <c r="R354" s="58" t="s">
        <v>150</v>
      </c>
      <c r="S354" s="62" t="s">
        <v>0</v>
      </c>
      <c r="T354" s="63" t="s">
        <v>608</v>
      </c>
      <c r="U354" s="52" t="s">
        <v>62</v>
      </c>
      <c r="V354" s="53"/>
      <c r="W354" s="273"/>
      <c r="X354" s="280">
        <v>291</v>
      </c>
      <c r="Y354" s="273"/>
      <c r="Z354" s="55"/>
      <c r="AA354" s="52"/>
      <c r="AB354" s="53"/>
      <c r="AC354" s="273"/>
      <c r="AD354" s="280"/>
      <c r="AE354" s="273"/>
      <c r="AF354" s="55"/>
      <c r="AG354" s="52"/>
      <c r="AH354" s="53"/>
      <c r="AI354" s="273"/>
      <c r="AJ354" s="54"/>
      <c r="AK354" s="273"/>
      <c r="AL354" s="55"/>
      <c r="AM354" s="56"/>
      <c r="AN354" s="65" t="s">
        <v>279</v>
      </c>
      <c r="AO354" s="66"/>
      <c r="AP354" s="66" t="s">
        <v>32</v>
      </c>
      <c r="AQ354" s="67"/>
    </row>
    <row r="355" spans="1:43" ht="21.6" customHeight="1" x14ac:dyDescent="0.15">
      <c r="A355" s="292"/>
      <c r="B355" s="309" t="s">
        <v>610</v>
      </c>
      <c r="C355" s="310"/>
      <c r="D355" s="310"/>
      <c r="E355" s="311"/>
      <c r="F355" s="312"/>
      <c r="G355" s="313"/>
      <c r="H355" s="101"/>
      <c r="I355" s="284"/>
      <c r="J355" s="101"/>
      <c r="K355" s="391"/>
      <c r="L355" s="391"/>
      <c r="M355" s="391"/>
      <c r="N355" s="391"/>
      <c r="O355" s="101"/>
      <c r="P355" s="101"/>
      <c r="Q355" s="101"/>
      <c r="R355" s="284"/>
      <c r="S355" s="284"/>
      <c r="T355" s="101"/>
      <c r="U355" s="101"/>
      <c r="V355" s="101"/>
      <c r="W355" s="101"/>
      <c r="X355" s="284"/>
      <c r="Y355" s="101"/>
      <c r="Z355" s="101"/>
      <c r="AA355" s="101"/>
      <c r="AB355" s="101"/>
      <c r="AC355" s="101"/>
      <c r="AD355" s="284"/>
      <c r="AE355" s="101"/>
      <c r="AF355" s="101"/>
      <c r="AG355" s="101"/>
      <c r="AH355" s="101"/>
      <c r="AI355" s="101"/>
      <c r="AJ355" s="101"/>
      <c r="AK355" s="101"/>
      <c r="AL355" s="101"/>
      <c r="AM355" s="101"/>
      <c r="AN355" s="101"/>
      <c r="AO355" s="101"/>
      <c r="AP355" s="101"/>
      <c r="AQ355" s="101"/>
    </row>
    <row r="356" spans="1:43" ht="93" customHeight="1" x14ac:dyDescent="0.15">
      <c r="A356" s="290">
        <v>300</v>
      </c>
      <c r="B356" s="172" t="s">
        <v>1286</v>
      </c>
      <c r="C356" s="171" t="s">
        <v>238</v>
      </c>
      <c r="D356" s="171" t="s">
        <v>67</v>
      </c>
      <c r="E356" s="297">
        <v>49.5</v>
      </c>
      <c r="F356" s="334">
        <v>49.5</v>
      </c>
      <c r="G356" s="335">
        <v>48.816000000000003</v>
      </c>
      <c r="H356" s="83" t="s">
        <v>1287</v>
      </c>
      <c r="I356" s="93" t="s">
        <v>34</v>
      </c>
      <c r="J356" s="91" t="s">
        <v>1288</v>
      </c>
      <c r="K356" s="297">
        <v>44.55</v>
      </c>
      <c r="L356" s="297">
        <v>44.55</v>
      </c>
      <c r="M356" s="299">
        <f t="shared" ref="M356" si="24">L356-K356</f>
        <v>0</v>
      </c>
      <c r="N356" s="299" t="s">
        <v>883</v>
      </c>
      <c r="O356" s="58" t="s">
        <v>1143</v>
      </c>
      <c r="P356" s="91" t="s">
        <v>1289</v>
      </c>
      <c r="Q356" s="77"/>
      <c r="R356" s="58" t="s">
        <v>618</v>
      </c>
      <c r="S356" s="62" t="s">
        <v>145</v>
      </c>
      <c r="T356" s="63" t="s">
        <v>612</v>
      </c>
      <c r="U356" s="52" t="s">
        <v>62</v>
      </c>
      <c r="V356" s="53"/>
      <c r="W356" s="198"/>
      <c r="X356" s="280">
        <v>293</v>
      </c>
      <c r="Y356" s="198"/>
      <c r="Z356" s="55"/>
      <c r="AA356" s="52"/>
      <c r="AB356" s="53"/>
      <c r="AC356" s="198"/>
      <c r="AD356" s="280"/>
      <c r="AE356" s="198"/>
      <c r="AF356" s="55"/>
      <c r="AG356" s="52"/>
      <c r="AH356" s="53"/>
      <c r="AI356" s="198"/>
      <c r="AJ356" s="54"/>
      <c r="AK356" s="198"/>
      <c r="AL356" s="55"/>
      <c r="AM356" s="56"/>
      <c r="AN356" s="65" t="s">
        <v>25</v>
      </c>
      <c r="AO356" s="66" t="s">
        <v>32</v>
      </c>
      <c r="AP356" s="66"/>
      <c r="AQ356" s="67"/>
    </row>
    <row r="357" spans="1:43" ht="87" customHeight="1" x14ac:dyDescent="0.15">
      <c r="A357" s="290">
        <v>301</v>
      </c>
      <c r="B357" s="172" t="s">
        <v>613</v>
      </c>
      <c r="C357" s="171" t="s">
        <v>71</v>
      </c>
      <c r="D357" s="175" t="s">
        <v>92</v>
      </c>
      <c r="E357" s="297">
        <v>22.039000000000001</v>
      </c>
      <c r="F357" s="341">
        <v>22</v>
      </c>
      <c r="G357" s="335">
        <v>19</v>
      </c>
      <c r="H357" s="83" t="s">
        <v>55</v>
      </c>
      <c r="I357" s="93" t="s">
        <v>45</v>
      </c>
      <c r="J357" s="91" t="s">
        <v>1290</v>
      </c>
      <c r="K357" s="297">
        <v>19.760000000000002</v>
      </c>
      <c r="L357" s="299">
        <v>0</v>
      </c>
      <c r="M357" s="299">
        <v>-20</v>
      </c>
      <c r="N357" s="299" t="s">
        <v>55</v>
      </c>
      <c r="O357" s="58" t="s">
        <v>44</v>
      </c>
      <c r="P357" s="91" t="s">
        <v>1291</v>
      </c>
      <c r="Q357" s="77"/>
      <c r="R357" s="58" t="s">
        <v>2073</v>
      </c>
      <c r="S357" s="62" t="s">
        <v>0</v>
      </c>
      <c r="T357" s="63" t="s">
        <v>612</v>
      </c>
      <c r="U357" s="52" t="s">
        <v>62</v>
      </c>
      <c r="V357" s="53"/>
      <c r="W357" s="198"/>
      <c r="X357" s="280">
        <v>295</v>
      </c>
      <c r="Y357" s="198"/>
      <c r="Z357" s="55"/>
      <c r="AA357" s="52"/>
      <c r="AB357" s="53"/>
      <c r="AC357" s="198"/>
      <c r="AD357" s="280"/>
      <c r="AE357" s="198"/>
      <c r="AF357" s="55"/>
      <c r="AG357" s="52"/>
      <c r="AH357" s="53"/>
      <c r="AI357" s="198"/>
      <c r="AJ357" s="54"/>
      <c r="AK357" s="198"/>
      <c r="AL357" s="55"/>
      <c r="AM357" s="56"/>
      <c r="AN357" s="65" t="s">
        <v>54</v>
      </c>
      <c r="AO357" s="66" t="s">
        <v>32</v>
      </c>
      <c r="AP357" s="66"/>
      <c r="AQ357" s="67"/>
    </row>
    <row r="358" spans="1:43" s="243" customFormat="1" ht="72" customHeight="1" x14ac:dyDescent="0.15">
      <c r="A358" s="290">
        <v>302</v>
      </c>
      <c r="B358" s="172" t="s">
        <v>614</v>
      </c>
      <c r="C358" s="171" t="s">
        <v>95</v>
      </c>
      <c r="D358" s="171" t="s">
        <v>92</v>
      </c>
      <c r="E358" s="297">
        <v>19.832000000000001</v>
      </c>
      <c r="F358" s="298">
        <v>19.832000000000001</v>
      </c>
      <c r="G358" s="299">
        <v>19.706</v>
      </c>
      <c r="H358" s="83" t="s">
        <v>55</v>
      </c>
      <c r="I358" s="93" t="s">
        <v>45</v>
      </c>
      <c r="J358" s="91" t="s">
        <v>1292</v>
      </c>
      <c r="K358" s="297">
        <v>17.074000000000002</v>
      </c>
      <c r="L358" s="299">
        <v>0</v>
      </c>
      <c r="M358" s="299">
        <f t="shared" ref="M358:M359" si="25">L358-K358</f>
        <v>-17.074000000000002</v>
      </c>
      <c r="N358" s="299" t="s">
        <v>55</v>
      </c>
      <c r="O358" s="58" t="s">
        <v>44</v>
      </c>
      <c r="P358" s="91" t="s">
        <v>1293</v>
      </c>
      <c r="Q358" s="77"/>
      <c r="R358" s="58" t="s">
        <v>611</v>
      </c>
      <c r="S358" s="62" t="s">
        <v>0</v>
      </c>
      <c r="T358" s="63" t="s">
        <v>615</v>
      </c>
      <c r="U358" s="52" t="s">
        <v>63</v>
      </c>
      <c r="V358" s="53"/>
      <c r="W358" s="198"/>
      <c r="X358" s="280">
        <v>297</v>
      </c>
      <c r="Y358" s="198"/>
      <c r="Z358" s="55"/>
      <c r="AA358" s="52"/>
      <c r="AB358" s="53"/>
      <c r="AC358" s="198"/>
      <c r="AD358" s="280"/>
      <c r="AE358" s="198"/>
      <c r="AF358" s="55"/>
      <c r="AG358" s="52"/>
      <c r="AH358" s="53"/>
      <c r="AI358" s="198"/>
      <c r="AJ358" s="54"/>
      <c r="AK358" s="198"/>
      <c r="AL358" s="55"/>
      <c r="AM358" s="56"/>
      <c r="AN358" s="65" t="s">
        <v>54</v>
      </c>
      <c r="AO358" s="66" t="s">
        <v>32</v>
      </c>
      <c r="AP358" s="66"/>
      <c r="AQ358" s="67"/>
    </row>
    <row r="359" spans="1:43" ht="56.25" x14ac:dyDescent="0.15">
      <c r="A359" s="290">
        <v>303</v>
      </c>
      <c r="B359" s="172" t="s">
        <v>616</v>
      </c>
      <c r="C359" s="171" t="s">
        <v>96</v>
      </c>
      <c r="D359" s="175" t="s">
        <v>92</v>
      </c>
      <c r="E359" s="297">
        <v>2.0680000000000001</v>
      </c>
      <c r="F359" s="334">
        <v>2</v>
      </c>
      <c r="G359" s="342">
        <v>1</v>
      </c>
      <c r="H359" s="85" t="s">
        <v>1907</v>
      </c>
      <c r="I359" s="74" t="s">
        <v>45</v>
      </c>
      <c r="J359" s="75" t="s">
        <v>1908</v>
      </c>
      <c r="K359" s="407">
        <v>1.9830000000000001</v>
      </c>
      <c r="L359" s="299">
        <v>0</v>
      </c>
      <c r="M359" s="299">
        <f t="shared" si="25"/>
        <v>-1.9830000000000001</v>
      </c>
      <c r="N359" s="299" t="s">
        <v>1909</v>
      </c>
      <c r="O359" s="58" t="s">
        <v>44</v>
      </c>
      <c r="P359" s="57" t="s">
        <v>1910</v>
      </c>
      <c r="Q359" s="426"/>
      <c r="R359" s="58" t="s">
        <v>611</v>
      </c>
      <c r="S359" s="62" t="s">
        <v>145</v>
      </c>
      <c r="T359" s="63" t="s">
        <v>612</v>
      </c>
      <c r="U359" s="52" t="s">
        <v>62</v>
      </c>
      <c r="V359" s="53" t="s">
        <v>897</v>
      </c>
      <c r="W359" s="242"/>
      <c r="X359" s="280">
        <v>19</v>
      </c>
      <c r="Y359" s="242"/>
      <c r="Z359" s="55"/>
      <c r="AA359" s="52"/>
      <c r="AB359" s="53"/>
      <c r="AC359" s="242"/>
      <c r="AD359" s="280"/>
      <c r="AE359" s="242"/>
      <c r="AF359" s="55"/>
      <c r="AG359" s="52"/>
      <c r="AH359" s="53"/>
      <c r="AI359" s="242"/>
      <c r="AJ359" s="54"/>
      <c r="AK359" s="242"/>
      <c r="AL359" s="55"/>
      <c r="AM359" s="56"/>
      <c r="AN359" s="65" t="s">
        <v>23</v>
      </c>
      <c r="AO359" s="66" t="s">
        <v>32</v>
      </c>
      <c r="AP359" s="66"/>
      <c r="AQ359" s="67"/>
    </row>
    <row r="360" spans="1:43" ht="100.5" customHeight="1" x14ac:dyDescent="0.15">
      <c r="A360" s="290">
        <v>304</v>
      </c>
      <c r="B360" s="172" t="s">
        <v>617</v>
      </c>
      <c r="C360" s="171" t="s">
        <v>96</v>
      </c>
      <c r="D360" s="175" t="s">
        <v>84</v>
      </c>
      <c r="E360" s="297">
        <v>30.052</v>
      </c>
      <c r="F360" s="341">
        <v>30.052</v>
      </c>
      <c r="G360" s="342">
        <v>27.593</v>
      </c>
      <c r="H360" s="85" t="s">
        <v>1294</v>
      </c>
      <c r="I360" s="74" t="s">
        <v>34</v>
      </c>
      <c r="J360" s="75" t="s">
        <v>1295</v>
      </c>
      <c r="K360" s="297">
        <v>29.867000000000001</v>
      </c>
      <c r="L360" s="299">
        <v>29.867000000000001</v>
      </c>
      <c r="M360" s="299">
        <f>L360-K360</f>
        <v>0</v>
      </c>
      <c r="N360" s="299" t="s">
        <v>1296</v>
      </c>
      <c r="O360" s="58" t="s">
        <v>1143</v>
      </c>
      <c r="P360" s="57" t="s">
        <v>1297</v>
      </c>
      <c r="Q360" s="426"/>
      <c r="R360" s="58" t="s">
        <v>618</v>
      </c>
      <c r="S360" s="62" t="s">
        <v>145</v>
      </c>
      <c r="T360" s="63" t="s">
        <v>612</v>
      </c>
      <c r="U360" s="52" t="s">
        <v>1298</v>
      </c>
      <c r="V360" s="53" t="s">
        <v>897</v>
      </c>
      <c r="W360" s="198" t="s">
        <v>883</v>
      </c>
      <c r="X360" s="280">
        <v>20</v>
      </c>
      <c r="Y360" s="198"/>
      <c r="Z360" s="55"/>
      <c r="AA360" s="52"/>
      <c r="AB360" s="53"/>
      <c r="AC360" s="198"/>
      <c r="AD360" s="280"/>
      <c r="AE360" s="198"/>
      <c r="AF360" s="55"/>
      <c r="AG360" s="52"/>
      <c r="AH360" s="53"/>
      <c r="AI360" s="198"/>
      <c r="AJ360" s="54"/>
      <c r="AK360" s="198"/>
      <c r="AL360" s="55"/>
      <c r="AM360" s="56"/>
      <c r="AN360" s="65" t="s">
        <v>23</v>
      </c>
      <c r="AO360" s="66" t="s">
        <v>32</v>
      </c>
      <c r="AP360" s="66"/>
      <c r="AQ360" s="67"/>
    </row>
    <row r="361" spans="1:43" ht="355.5" customHeight="1" x14ac:dyDescent="0.15">
      <c r="A361" s="290">
        <v>305</v>
      </c>
      <c r="B361" s="172" t="s">
        <v>619</v>
      </c>
      <c r="C361" s="171" t="s">
        <v>126</v>
      </c>
      <c r="D361" s="171" t="s">
        <v>67</v>
      </c>
      <c r="E361" s="316">
        <v>591.32500000000005</v>
      </c>
      <c r="F361" s="343">
        <v>591.32500000000005</v>
      </c>
      <c r="G361" s="438">
        <v>573.94600000000003</v>
      </c>
      <c r="H361" s="120" t="s">
        <v>1351</v>
      </c>
      <c r="I361" s="74" t="s">
        <v>34</v>
      </c>
      <c r="J361" s="75" t="s">
        <v>1352</v>
      </c>
      <c r="K361" s="407">
        <v>579.49900000000002</v>
      </c>
      <c r="L361" s="299">
        <v>683.04200000000003</v>
      </c>
      <c r="M361" s="299">
        <v>103.54300000000001</v>
      </c>
      <c r="N361" s="299" t="s">
        <v>2183</v>
      </c>
      <c r="O361" s="58" t="s">
        <v>1143</v>
      </c>
      <c r="P361" s="57" t="s">
        <v>1353</v>
      </c>
      <c r="Q361" s="426" t="s">
        <v>2207</v>
      </c>
      <c r="R361" s="58" t="s">
        <v>213</v>
      </c>
      <c r="S361" s="62" t="s">
        <v>0</v>
      </c>
      <c r="T361" s="63" t="s">
        <v>620</v>
      </c>
      <c r="U361" s="52" t="s">
        <v>62</v>
      </c>
      <c r="V361" s="53"/>
      <c r="W361" s="198"/>
      <c r="X361" s="280">
        <v>299</v>
      </c>
      <c r="Y361" s="198"/>
      <c r="Z361" s="55"/>
      <c r="AA361" s="52"/>
      <c r="AB361" s="53"/>
      <c r="AC361" s="198"/>
      <c r="AD361" s="280"/>
      <c r="AE361" s="198"/>
      <c r="AF361" s="55"/>
      <c r="AG361" s="52"/>
      <c r="AH361" s="53"/>
      <c r="AI361" s="198"/>
      <c r="AJ361" s="54"/>
      <c r="AK361" s="198"/>
      <c r="AL361" s="55"/>
      <c r="AM361" s="56"/>
      <c r="AN361" s="65" t="s">
        <v>31</v>
      </c>
      <c r="AO361" s="66" t="s">
        <v>32</v>
      </c>
      <c r="AP361" s="66" t="s">
        <v>32</v>
      </c>
      <c r="AQ361" s="67"/>
    </row>
    <row r="362" spans="1:43" ht="89.25" customHeight="1" x14ac:dyDescent="0.15">
      <c r="A362" s="290">
        <v>306</v>
      </c>
      <c r="B362" s="172" t="s">
        <v>621</v>
      </c>
      <c r="C362" s="171" t="s">
        <v>91</v>
      </c>
      <c r="D362" s="171" t="s">
        <v>2191</v>
      </c>
      <c r="E362" s="316">
        <v>61.96</v>
      </c>
      <c r="F362" s="298">
        <v>61.96</v>
      </c>
      <c r="G362" s="306">
        <v>61.019930000000002</v>
      </c>
      <c r="H362" s="83" t="s">
        <v>1296</v>
      </c>
      <c r="I362" s="74" t="s">
        <v>45</v>
      </c>
      <c r="J362" s="75" t="s">
        <v>1354</v>
      </c>
      <c r="K362" s="407">
        <v>0</v>
      </c>
      <c r="L362" s="299">
        <v>0</v>
      </c>
      <c r="M362" s="299">
        <v>0</v>
      </c>
      <c r="N362" s="299" t="s">
        <v>2183</v>
      </c>
      <c r="O362" s="58" t="s">
        <v>44</v>
      </c>
      <c r="P362" s="57" t="s">
        <v>1355</v>
      </c>
      <c r="Q362" s="426"/>
      <c r="R362" s="58" t="s">
        <v>213</v>
      </c>
      <c r="S362" s="62" t="s">
        <v>0</v>
      </c>
      <c r="T362" s="63" t="s">
        <v>620</v>
      </c>
      <c r="U362" s="52" t="s">
        <v>62</v>
      </c>
      <c r="V362" s="53"/>
      <c r="W362" s="198"/>
      <c r="X362" s="280">
        <v>302</v>
      </c>
      <c r="Y362" s="198"/>
      <c r="Z362" s="55"/>
      <c r="AA362" s="52"/>
      <c r="AB362" s="53"/>
      <c r="AC362" s="198"/>
      <c r="AD362" s="280"/>
      <c r="AE362" s="198"/>
      <c r="AF362" s="55"/>
      <c r="AG362" s="52"/>
      <c r="AH362" s="53"/>
      <c r="AI362" s="198"/>
      <c r="AJ362" s="54"/>
      <c r="AK362" s="198"/>
      <c r="AL362" s="55"/>
      <c r="AM362" s="56"/>
      <c r="AN362" s="65" t="s">
        <v>54</v>
      </c>
      <c r="AO362" s="66" t="s">
        <v>32</v>
      </c>
      <c r="AP362" s="66"/>
      <c r="AQ362" s="67"/>
    </row>
    <row r="363" spans="1:43" ht="219.75" customHeight="1" x14ac:dyDescent="0.15">
      <c r="A363" s="290">
        <v>307</v>
      </c>
      <c r="B363" s="172" t="s">
        <v>622</v>
      </c>
      <c r="C363" s="171" t="s">
        <v>95</v>
      </c>
      <c r="D363" s="171" t="s">
        <v>92</v>
      </c>
      <c r="E363" s="316">
        <v>18.850999999999999</v>
      </c>
      <c r="F363" s="298">
        <v>18.850999999999999</v>
      </c>
      <c r="G363" s="306">
        <v>17.411000000000001</v>
      </c>
      <c r="H363" s="110" t="s">
        <v>1356</v>
      </c>
      <c r="I363" s="74" t="s">
        <v>45</v>
      </c>
      <c r="J363" s="75" t="s">
        <v>1357</v>
      </c>
      <c r="K363" s="407">
        <v>17.545999999999999</v>
      </c>
      <c r="L363" s="299">
        <v>0</v>
      </c>
      <c r="M363" s="299">
        <v>0</v>
      </c>
      <c r="N363" s="299" t="s">
        <v>2183</v>
      </c>
      <c r="O363" s="58" t="s">
        <v>44</v>
      </c>
      <c r="P363" s="57" t="s">
        <v>1358</v>
      </c>
      <c r="Q363" s="417"/>
      <c r="R363" s="58" t="s">
        <v>213</v>
      </c>
      <c r="S363" s="62" t="s">
        <v>0</v>
      </c>
      <c r="T363" s="63" t="s">
        <v>623</v>
      </c>
      <c r="U363" s="52" t="s">
        <v>62</v>
      </c>
      <c r="V363" s="53"/>
      <c r="W363" s="198"/>
      <c r="X363" s="280">
        <v>303</v>
      </c>
      <c r="Y363" s="198"/>
      <c r="Z363" s="55"/>
      <c r="AA363" s="52"/>
      <c r="AB363" s="53"/>
      <c r="AC363" s="198"/>
      <c r="AD363" s="280"/>
      <c r="AE363" s="198"/>
      <c r="AF363" s="55"/>
      <c r="AG363" s="52"/>
      <c r="AH363" s="53"/>
      <c r="AI363" s="198"/>
      <c r="AJ363" s="54"/>
      <c r="AK363" s="198"/>
      <c r="AL363" s="55"/>
      <c r="AM363" s="56"/>
      <c r="AN363" s="65" t="s">
        <v>24</v>
      </c>
      <c r="AO363" s="66" t="s">
        <v>32</v>
      </c>
      <c r="AP363" s="66"/>
      <c r="AQ363" s="67"/>
    </row>
    <row r="364" spans="1:43" ht="120.75" customHeight="1" x14ac:dyDescent="0.15">
      <c r="A364" s="290">
        <v>308</v>
      </c>
      <c r="B364" s="317" t="s">
        <v>624</v>
      </c>
      <c r="C364" s="171" t="s">
        <v>105</v>
      </c>
      <c r="D364" s="171" t="s">
        <v>92</v>
      </c>
      <c r="E364" s="316">
        <v>6.5549999999999997</v>
      </c>
      <c r="F364" s="298">
        <v>6.5549999999999997</v>
      </c>
      <c r="G364" s="306">
        <v>6.4308160000000001</v>
      </c>
      <c r="H364" s="120" t="s">
        <v>1359</v>
      </c>
      <c r="I364" s="74" t="s">
        <v>45</v>
      </c>
      <c r="J364" s="75" t="s">
        <v>1360</v>
      </c>
      <c r="K364" s="407">
        <v>6.0359999999999996</v>
      </c>
      <c r="L364" s="299">
        <v>0</v>
      </c>
      <c r="M364" s="299">
        <v>-6.0359999999999996</v>
      </c>
      <c r="N364" s="299" t="s">
        <v>2183</v>
      </c>
      <c r="O364" s="58" t="s">
        <v>44</v>
      </c>
      <c r="P364" s="57" t="s">
        <v>1361</v>
      </c>
      <c r="Q364" s="417"/>
      <c r="R364" s="79" t="s">
        <v>213</v>
      </c>
      <c r="S364" s="65" t="s">
        <v>0</v>
      </c>
      <c r="T364" s="166" t="s">
        <v>625</v>
      </c>
      <c r="U364" s="52" t="s">
        <v>62</v>
      </c>
      <c r="V364" s="53"/>
      <c r="W364" s="198"/>
      <c r="X364" s="280">
        <v>304</v>
      </c>
      <c r="Y364" s="198"/>
      <c r="Z364" s="55"/>
      <c r="AA364" s="52"/>
      <c r="AB364" s="53"/>
      <c r="AC364" s="198"/>
      <c r="AD364" s="280"/>
      <c r="AE364" s="198"/>
      <c r="AF364" s="55"/>
      <c r="AG364" s="52"/>
      <c r="AH364" s="53"/>
      <c r="AI364" s="198"/>
      <c r="AJ364" s="54"/>
      <c r="AK364" s="198"/>
      <c r="AL364" s="55"/>
      <c r="AM364" s="56"/>
      <c r="AN364" s="65" t="s">
        <v>24</v>
      </c>
      <c r="AO364" s="66" t="s">
        <v>32</v>
      </c>
      <c r="AP364" s="66"/>
      <c r="AQ364" s="67"/>
    </row>
    <row r="365" spans="1:43" ht="141" customHeight="1" x14ac:dyDescent="0.15">
      <c r="A365" s="290">
        <v>309</v>
      </c>
      <c r="B365" s="317" t="s">
        <v>626</v>
      </c>
      <c r="C365" s="171" t="s">
        <v>96</v>
      </c>
      <c r="D365" s="171" t="s">
        <v>107</v>
      </c>
      <c r="E365" s="316">
        <v>78.300000000000011</v>
      </c>
      <c r="F365" s="298">
        <v>48.274000000000001</v>
      </c>
      <c r="G365" s="306">
        <v>47.867986999999999</v>
      </c>
      <c r="H365" s="120" t="s">
        <v>1362</v>
      </c>
      <c r="I365" s="74" t="s">
        <v>35</v>
      </c>
      <c r="J365" s="75" t="s">
        <v>1363</v>
      </c>
      <c r="K365" s="407">
        <v>35.683999999999997</v>
      </c>
      <c r="L365" s="299">
        <v>42.820999999999998</v>
      </c>
      <c r="M365" s="299">
        <v>7.1370000000000005</v>
      </c>
      <c r="N365" s="299" t="s">
        <v>2183</v>
      </c>
      <c r="O365" s="58" t="s">
        <v>1143</v>
      </c>
      <c r="P365" s="57" t="s">
        <v>1364</v>
      </c>
      <c r="Q365" s="417" t="s">
        <v>2208</v>
      </c>
      <c r="R365" s="79" t="s">
        <v>115</v>
      </c>
      <c r="S365" s="65" t="s">
        <v>0</v>
      </c>
      <c r="T365" s="166" t="s">
        <v>627</v>
      </c>
      <c r="U365" s="52" t="s">
        <v>62</v>
      </c>
      <c r="V365" s="53" t="s">
        <v>897</v>
      </c>
      <c r="W365" s="198" t="s">
        <v>883</v>
      </c>
      <c r="X365" s="280">
        <v>21</v>
      </c>
      <c r="Y365" s="198"/>
      <c r="Z365" s="55"/>
      <c r="AA365" s="52"/>
      <c r="AB365" s="53"/>
      <c r="AC365" s="198"/>
      <c r="AD365" s="280"/>
      <c r="AE365" s="198"/>
      <c r="AF365" s="55"/>
      <c r="AG365" s="52"/>
      <c r="AH365" s="53"/>
      <c r="AI365" s="198"/>
      <c r="AJ365" s="54"/>
      <c r="AK365" s="198"/>
      <c r="AL365" s="55"/>
      <c r="AM365" s="56"/>
      <c r="AN365" s="65" t="s">
        <v>23</v>
      </c>
      <c r="AO365" s="66" t="s">
        <v>32</v>
      </c>
      <c r="AP365" s="66"/>
      <c r="AQ365" s="67"/>
    </row>
    <row r="366" spans="1:43" ht="109.5" customHeight="1" x14ac:dyDescent="0.15">
      <c r="A366" s="290">
        <v>310</v>
      </c>
      <c r="B366" s="317" t="s">
        <v>628</v>
      </c>
      <c r="C366" s="171" t="s">
        <v>96</v>
      </c>
      <c r="D366" s="171" t="s">
        <v>99</v>
      </c>
      <c r="E366" s="316">
        <v>3.33</v>
      </c>
      <c r="F366" s="298">
        <v>3.33</v>
      </c>
      <c r="G366" s="306">
        <v>3.2553239999999999</v>
      </c>
      <c r="H366" s="120" t="s">
        <v>1365</v>
      </c>
      <c r="I366" s="74" t="s">
        <v>35</v>
      </c>
      <c r="J366" s="75" t="s">
        <v>1366</v>
      </c>
      <c r="K366" s="407">
        <v>2.9969999999999999</v>
      </c>
      <c r="L366" s="299">
        <v>2.6970000000000001</v>
      </c>
      <c r="M366" s="299">
        <v>-0.29999999999999982</v>
      </c>
      <c r="N366" s="299" t="s">
        <v>2183</v>
      </c>
      <c r="O366" s="58" t="s">
        <v>1143</v>
      </c>
      <c r="P366" s="57" t="s">
        <v>1367</v>
      </c>
      <c r="Q366" s="417"/>
      <c r="R366" s="79" t="s">
        <v>115</v>
      </c>
      <c r="S366" s="65" t="s">
        <v>0</v>
      </c>
      <c r="T366" s="166" t="s">
        <v>627</v>
      </c>
      <c r="U366" s="52" t="s">
        <v>62</v>
      </c>
      <c r="V366" s="53" t="s">
        <v>897</v>
      </c>
      <c r="W366" s="198" t="s">
        <v>883</v>
      </c>
      <c r="X366" s="280">
        <v>22</v>
      </c>
      <c r="Y366" s="198"/>
      <c r="Z366" s="55"/>
      <c r="AA366" s="52"/>
      <c r="AB366" s="53"/>
      <c r="AC366" s="198"/>
      <c r="AD366" s="280"/>
      <c r="AE366" s="198"/>
      <c r="AF366" s="55"/>
      <c r="AG366" s="52"/>
      <c r="AH366" s="53"/>
      <c r="AI366" s="198"/>
      <c r="AJ366" s="54"/>
      <c r="AK366" s="198"/>
      <c r="AL366" s="55"/>
      <c r="AM366" s="56"/>
      <c r="AN366" s="65" t="s">
        <v>23</v>
      </c>
      <c r="AO366" s="66" t="s">
        <v>32</v>
      </c>
      <c r="AP366" s="66"/>
      <c r="AQ366" s="67"/>
    </row>
    <row r="367" spans="1:43" ht="171.75" customHeight="1" x14ac:dyDescent="0.15">
      <c r="A367" s="290">
        <v>311</v>
      </c>
      <c r="B367" s="317" t="s">
        <v>629</v>
      </c>
      <c r="C367" s="171" t="s">
        <v>96</v>
      </c>
      <c r="D367" s="171" t="s">
        <v>107</v>
      </c>
      <c r="E367" s="316">
        <v>13.845000000000001</v>
      </c>
      <c r="F367" s="298">
        <v>13.845000000000001</v>
      </c>
      <c r="G367" s="306">
        <v>13.251305</v>
      </c>
      <c r="H367" s="120" t="s">
        <v>1368</v>
      </c>
      <c r="I367" s="74" t="s">
        <v>35</v>
      </c>
      <c r="J367" s="75" t="s">
        <v>1369</v>
      </c>
      <c r="K367" s="407">
        <v>13.634</v>
      </c>
      <c r="L367" s="299">
        <v>13.634</v>
      </c>
      <c r="M367" s="299">
        <v>0</v>
      </c>
      <c r="N367" s="299" t="s">
        <v>2183</v>
      </c>
      <c r="O367" s="58" t="s">
        <v>1143</v>
      </c>
      <c r="P367" s="57" t="s">
        <v>1370</v>
      </c>
      <c r="Q367" s="417"/>
      <c r="R367" s="79" t="s">
        <v>115</v>
      </c>
      <c r="S367" s="65" t="s">
        <v>0</v>
      </c>
      <c r="T367" s="166" t="s">
        <v>627</v>
      </c>
      <c r="U367" s="52" t="s">
        <v>62</v>
      </c>
      <c r="V367" s="53" t="s">
        <v>897</v>
      </c>
      <c r="W367" s="198" t="s">
        <v>883</v>
      </c>
      <c r="X367" s="280">
        <v>23</v>
      </c>
      <c r="Y367" s="198"/>
      <c r="Z367" s="55"/>
      <c r="AA367" s="52"/>
      <c r="AB367" s="53"/>
      <c r="AC367" s="198"/>
      <c r="AD367" s="280"/>
      <c r="AE367" s="198"/>
      <c r="AF367" s="55"/>
      <c r="AG367" s="52"/>
      <c r="AH367" s="53"/>
      <c r="AI367" s="198"/>
      <c r="AJ367" s="54"/>
      <c r="AK367" s="198"/>
      <c r="AL367" s="55"/>
      <c r="AM367" s="56"/>
      <c r="AN367" s="65" t="s">
        <v>23</v>
      </c>
      <c r="AO367" s="66" t="s">
        <v>32</v>
      </c>
      <c r="AP367" s="66"/>
      <c r="AQ367" s="67"/>
    </row>
    <row r="368" spans="1:43" ht="60.75" customHeight="1" x14ac:dyDescent="0.15">
      <c r="A368" s="290">
        <v>312</v>
      </c>
      <c r="B368" s="172" t="s">
        <v>630</v>
      </c>
      <c r="C368" s="171" t="s">
        <v>74</v>
      </c>
      <c r="D368" s="171" t="s">
        <v>67</v>
      </c>
      <c r="E368" s="316">
        <v>12.223000000000001</v>
      </c>
      <c r="F368" s="298">
        <v>12.223000000000001</v>
      </c>
      <c r="G368" s="298">
        <v>11.459</v>
      </c>
      <c r="H368" s="138" t="s">
        <v>2183</v>
      </c>
      <c r="I368" s="74" t="s">
        <v>35</v>
      </c>
      <c r="J368" s="366" t="s">
        <v>1459</v>
      </c>
      <c r="K368" s="394">
        <v>8.5909999999999993</v>
      </c>
      <c r="L368" s="395">
        <v>11.545</v>
      </c>
      <c r="M368" s="395">
        <f>L368-K368</f>
        <v>2.9540000000000006</v>
      </c>
      <c r="N368" s="299" t="s">
        <v>1296</v>
      </c>
      <c r="O368" s="58" t="s">
        <v>20</v>
      </c>
      <c r="P368" s="57" t="s">
        <v>1460</v>
      </c>
      <c r="Q368" s="77"/>
      <c r="R368" s="58" t="s">
        <v>631</v>
      </c>
      <c r="S368" s="62" t="s">
        <v>0</v>
      </c>
      <c r="T368" s="63" t="s">
        <v>632</v>
      </c>
      <c r="U368" s="52" t="s">
        <v>62</v>
      </c>
      <c r="V368" s="53"/>
      <c r="W368" s="198"/>
      <c r="X368" s="280">
        <v>305</v>
      </c>
      <c r="Y368" s="198"/>
      <c r="Z368" s="55"/>
      <c r="AA368" s="52"/>
      <c r="AB368" s="53"/>
      <c r="AC368" s="198"/>
      <c r="AD368" s="280"/>
      <c r="AE368" s="198"/>
      <c r="AF368" s="55"/>
      <c r="AG368" s="52"/>
      <c r="AH368" s="53"/>
      <c r="AI368" s="198"/>
      <c r="AJ368" s="54"/>
      <c r="AK368" s="198"/>
      <c r="AL368" s="55"/>
      <c r="AM368" s="56"/>
      <c r="AN368" s="65" t="s">
        <v>53</v>
      </c>
      <c r="AO368" s="66" t="s">
        <v>32</v>
      </c>
      <c r="AP368" s="66"/>
      <c r="AQ368" s="67"/>
    </row>
    <row r="369" spans="1:43" ht="78.75" x14ac:dyDescent="0.15">
      <c r="A369" s="290">
        <v>313</v>
      </c>
      <c r="B369" s="172" t="s">
        <v>633</v>
      </c>
      <c r="C369" s="171" t="s">
        <v>96</v>
      </c>
      <c r="D369" s="171" t="s">
        <v>96</v>
      </c>
      <c r="E369" s="297">
        <v>50</v>
      </c>
      <c r="F369" s="298">
        <v>50</v>
      </c>
      <c r="G369" s="306">
        <v>0</v>
      </c>
      <c r="H369" s="85" t="s">
        <v>1829</v>
      </c>
      <c r="I369" s="74" t="s">
        <v>1760</v>
      </c>
      <c r="J369" s="75" t="s">
        <v>1830</v>
      </c>
      <c r="K369" s="297">
        <v>0</v>
      </c>
      <c r="L369" s="299">
        <v>0</v>
      </c>
      <c r="M369" s="299">
        <f>L369-K369</f>
        <v>0</v>
      </c>
      <c r="N369" s="299" t="s">
        <v>2183</v>
      </c>
      <c r="O369" s="58" t="s">
        <v>44</v>
      </c>
      <c r="P369" s="57" t="s">
        <v>1831</v>
      </c>
      <c r="Q369" s="77"/>
      <c r="R369" s="275" t="s">
        <v>123</v>
      </c>
      <c r="S369" s="62" t="s">
        <v>0</v>
      </c>
      <c r="T369" s="63" t="s">
        <v>634</v>
      </c>
      <c r="U369" s="52" t="s">
        <v>62</v>
      </c>
      <c r="V369" s="53"/>
      <c r="W369" s="198"/>
      <c r="X369" s="280"/>
      <c r="Y369" s="198"/>
      <c r="Z369" s="55"/>
      <c r="AA369" s="52"/>
      <c r="AB369" s="53"/>
      <c r="AC369" s="198"/>
      <c r="AD369" s="280"/>
      <c r="AE369" s="198"/>
      <c r="AF369" s="55"/>
      <c r="AG369" s="52"/>
      <c r="AH369" s="53"/>
      <c r="AI369" s="198"/>
      <c r="AJ369" s="54"/>
      <c r="AK369" s="198"/>
      <c r="AL369" s="55"/>
      <c r="AM369" s="56"/>
      <c r="AN369" s="65" t="s">
        <v>23</v>
      </c>
      <c r="AO369" s="66"/>
      <c r="AP369" s="66" t="s">
        <v>32</v>
      </c>
      <c r="AQ369" s="67"/>
    </row>
    <row r="370" spans="1:43" ht="56.25" x14ac:dyDescent="0.15">
      <c r="A370" s="290">
        <v>314</v>
      </c>
      <c r="B370" s="317" t="s">
        <v>636</v>
      </c>
      <c r="C370" s="171" t="s">
        <v>105</v>
      </c>
      <c r="D370" s="171" t="s">
        <v>96</v>
      </c>
      <c r="E370" s="297">
        <v>11.038</v>
      </c>
      <c r="F370" s="297">
        <v>11.038</v>
      </c>
      <c r="G370" s="299">
        <v>10.76</v>
      </c>
      <c r="H370" s="120" t="s">
        <v>2183</v>
      </c>
      <c r="I370" s="74" t="s">
        <v>45</v>
      </c>
      <c r="J370" s="366" t="s">
        <v>1636</v>
      </c>
      <c r="K370" s="297">
        <v>0</v>
      </c>
      <c r="L370" s="299">
        <v>0</v>
      </c>
      <c r="M370" s="299">
        <v>0</v>
      </c>
      <c r="N370" s="299" t="s">
        <v>2183</v>
      </c>
      <c r="O370" s="58" t="s">
        <v>44</v>
      </c>
      <c r="P370" s="57" t="s">
        <v>1637</v>
      </c>
      <c r="Q370" s="77"/>
      <c r="R370" s="94" t="s">
        <v>635</v>
      </c>
      <c r="S370" s="95" t="s">
        <v>0</v>
      </c>
      <c r="T370" s="431" t="s">
        <v>612</v>
      </c>
      <c r="U370" s="52" t="s">
        <v>62</v>
      </c>
      <c r="V370" s="53"/>
      <c r="W370" s="198"/>
      <c r="X370" s="280">
        <v>309</v>
      </c>
      <c r="Y370" s="198"/>
      <c r="Z370" s="55"/>
      <c r="AA370" s="52"/>
      <c r="AB370" s="53"/>
      <c r="AC370" s="198"/>
      <c r="AD370" s="280"/>
      <c r="AE370" s="198"/>
      <c r="AF370" s="55"/>
      <c r="AG370" s="52"/>
      <c r="AH370" s="53"/>
      <c r="AI370" s="198"/>
      <c r="AJ370" s="54"/>
      <c r="AK370" s="198"/>
      <c r="AL370" s="55"/>
      <c r="AM370" s="56"/>
      <c r="AN370" s="65" t="s">
        <v>54</v>
      </c>
      <c r="AO370" s="66" t="s">
        <v>32</v>
      </c>
      <c r="AP370" s="66"/>
      <c r="AQ370" s="67"/>
    </row>
    <row r="371" spans="1:43" ht="56.25" x14ac:dyDescent="0.15">
      <c r="A371" s="290">
        <v>315</v>
      </c>
      <c r="B371" s="317" t="s">
        <v>637</v>
      </c>
      <c r="C371" s="171" t="s">
        <v>105</v>
      </c>
      <c r="D371" s="171" t="s">
        <v>96</v>
      </c>
      <c r="E371" s="297">
        <v>11.082000000000001</v>
      </c>
      <c r="F371" s="297">
        <v>11.082000000000001</v>
      </c>
      <c r="G371" s="299">
        <v>10.412000000000001</v>
      </c>
      <c r="H371" s="120" t="s">
        <v>2183</v>
      </c>
      <c r="I371" s="74" t="s">
        <v>45</v>
      </c>
      <c r="J371" s="366" t="s">
        <v>1638</v>
      </c>
      <c r="K371" s="297">
        <v>0</v>
      </c>
      <c r="L371" s="299">
        <v>0</v>
      </c>
      <c r="M371" s="299">
        <v>0</v>
      </c>
      <c r="N371" s="299" t="s">
        <v>2183</v>
      </c>
      <c r="O371" s="58" t="s">
        <v>44</v>
      </c>
      <c r="P371" s="57" t="s">
        <v>1639</v>
      </c>
      <c r="Q371" s="77"/>
      <c r="R371" s="96" t="s">
        <v>635</v>
      </c>
      <c r="S371" s="50" t="s">
        <v>0</v>
      </c>
      <c r="T371" s="166" t="s">
        <v>612</v>
      </c>
      <c r="U371" s="52" t="s">
        <v>62</v>
      </c>
      <c r="V371" s="53"/>
      <c r="W371" s="198"/>
      <c r="X371" s="280">
        <v>310</v>
      </c>
      <c r="Y371" s="198"/>
      <c r="Z371" s="55"/>
      <c r="AA371" s="52"/>
      <c r="AB371" s="53"/>
      <c r="AC371" s="198"/>
      <c r="AD371" s="280"/>
      <c r="AE371" s="198"/>
      <c r="AF371" s="55"/>
      <c r="AG371" s="52"/>
      <c r="AH371" s="53"/>
      <c r="AI371" s="198"/>
      <c r="AJ371" s="54"/>
      <c r="AK371" s="198"/>
      <c r="AL371" s="55"/>
      <c r="AM371" s="56"/>
      <c r="AN371" s="65" t="s">
        <v>54</v>
      </c>
      <c r="AO371" s="66" t="s">
        <v>32</v>
      </c>
      <c r="AP371" s="66"/>
      <c r="AQ371" s="67"/>
    </row>
    <row r="372" spans="1:43" ht="56.25" x14ac:dyDescent="0.15">
      <c r="A372" s="290">
        <v>316</v>
      </c>
      <c r="B372" s="317" t="s">
        <v>638</v>
      </c>
      <c r="C372" s="171" t="s">
        <v>105</v>
      </c>
      <c r="D372" s="171" t="s">
        <v>96</v>
      </c>
      <c r="E372" s="297">
        <v>5.7460000000000004</v>
      </c>
      <c r="F372" s="297">
        <v>5.7460000000000004</v>
      </c>
      <c r="G372" s="299">
        <v>5.516</v>
      </c>
      <c r="H372" s="120" t="s">
        <v>2183</v>
      </c>
      <c r="I372" s="74" t="s">
        <v>45</v>
      </c>
      <c r="J372" s="366" t="s">
        <v>1640</v>
      </c>
      <c r="K372" s="297">
        <v>0</v>
      </c>
      <c r="L372" s="299">
        <v>0</v>
      </c>
      <c r="M372" s="299">
        <v>0</v>
      </c>
      <c r="N372" s="299" t="s">
        <v>2183</v>
      </c>
      <c r="O372" s="58" t="s">
        <v>44</v>
      </c>
      <c r="P372" s="57" t="s">
        <v>1639</v>
      </c>
      <c r="Q372" s="77"/>
      <c r="R372" s="96" t="s">
        <v>635</v>
      </c>
      <c r="S372" s="50" t="s">
        <v>0</v>
      </c>
      <c r="T372" s="166" t="s">
        <v>612</v>
      </c>
      <c r="U372" s="52" t="s">
        <v>62</v>
      </c>
      <c r="V372" s="53"/>
      <c r="W372" s="198"/>
      <c r="X372" s="280">
        <v>311</v>
      </c>
      <c r="Y372" s="198"/>
      <c r="Z372" s="55"/>
      <c r="AA372" s="52"/>
      <c r="AB372" s="53"/>
      <c r="AC372" s="198"/>
      <c r="AD372" s="280"/>
      <c r="AE372" s="198"/>
      <c r="AF372" s="55"/>
      <c r="AG372" s="52"/>
      <c r="AH372" s="53"/>
      <c r="AI372" s="198"/>
      <c r="AJ372" s="54"/>
      <c r="AK372" s="198"/>
      <c r="AL372" s="55"/>
      <c r="AM372" s="56"/>
      <c r="AN372" s="65" t="s">
        <v>54</v>
      </c>
      <c r="AO372" s="66" t="s">
        <v>32</v>
      </c>
      <c r="AP372" s="66"/>
      <c r="AQ372" s="67"/>
    </row>
    <row r="373" spans="1:43" ht="56.25" x14ac:dyDescent="0.15">
      <c r="A373" s="290">
        <v>317</v>
      </c>
      <c r="B373" s="317" t="s">
        <v>639</v>
      </c>
      <c r="C373" s="171" t="s">
        <v>105</v>
      </c>
      <c r="D373" s="171" t="s">
        <v>96</v>
      </c>
      <c r="E373" s="297">
        <v>6.5339999999999998</v>
      </c>
      <c r="F373" s="298">
        <v>6.5339999999999998</v>
      </c>
      <c r="G373" s="299">
        <v>6.2430000000000003</v>
      </c>
      <c r="H373" s="120" t="s">
        <v>2183</v>
      </c>
      <c r="I373" s="74" t="s">
        <v>45</v>
      </c>
      <c r="J373" s="366" t="s">
        <v>1640</v>
      </c>
      <c r="K373" s="297">
        <v>0</v>
      </c>
      <c r="L373" s="299">
        <v>0</v>
      </c>
      <c r="M373" s="299">
        <v>0</v>
      </c>
      <c r="N373" s="299" t="s">
        <v>2183</v>
      </c>
      <c r="O373" s="58" t="s">
        <v>44</v>
      </c>
      <c r="P373" s="57" t="s">
        <v>1639</v>
      </c>
      <c r="Q373" s="77"/>
      <c r="R373" s="96" t="s">
        <v>635</v>
      </c>
      <c r="S373" s="50" t="s">
        <v>0</v>
      </c>
      <c r="T373" s="166" t="s">
        <v>612</v>
      </c>
      <c r="U373" s="52" t="s">
        <v>62</v>
      </c>
      <c r="V373" s="53"/>
      <c r="W373" s="198"/>
      <c r="X373" s="280">
        <v>312</v>
      </c>
      <c r="Y373" s="198"/>
      <c r="Z373" s="55"/>
      <c r="AA373" s="52"/>
      <c r="AB373" s="53"/>
      <c r="AC373" s="198"/>
      <c r="AD373" s="280"/>
      <c r="AE373" s="198"/>
      <c r="AF373" s="55"/>
      <c r="AG373" s="52"/>
      <c r="AH373" s="53"/>
      <c r="AI373" s="198"/>
      <c r="AJ373" s="54"/>
      <c r="AK373" s="198"/>
      <c r="AL373" s="55"/>
      <c r="AM373" s="56"/>
      <c r="AN373" s="65" t="s">
        <v>54</v>
      </c>
      <c r="AO373" s="66" t="s">
        <v>32</v>
      </c>
      <c r="AP373" s="66"/>
      <c r="AQ373" s="67"/>
    </row>
    <row r="374" spans="1:43" ht="56.25" x14ac:dyDescent="0.15">
      <c r="A374" s="290">
        <v>318</v>
      </c>
      <c r="B374" s="317" t="s">
        <v>640</v>
      </c>
      <c r="C374" s="171" t="s">
        <v>105</v>
      </c>
      <c r="D374" s="171" t="s">
        <v>96</v>
      </c>
      <c r="E374" s="297">
        <v>5.383</v>
      </c>
      <c r="F374" s="298">
        <v>5.383</v>
      </c>
      <c r="G374" s="299">
        <v>4.8780000000000001</v>
      </c>
      <c r="H374" s="120" t="s">
        <v>2183</v>
      </c>
      <c r="I374" s="74" t="s">
        <v>45</v>
      </c>
      <c r="J374" s="366" t="s">
        <v>1640</v>
      </c>
      <c r="K374" s="297">
        <v>0</v>
      </c>
      <c r="L374" s="299">
        <v>0</v>
      </c>
      <c r="M374" s="299">
        <v>0</v>
      </c>
      <c r="N374" s="299" t="s">
        <v>2183</v>
      </c>
      <c r="O374" s="58" t="s">
        <v>44</v>
      </c>
      <c r="P374" s="57" t="s">
        <v>1639</v>
      </c>
      <c r="Q374" s="77"/>
      <c r="R374" s="96" t="s">
        <v>635</v>
      </c>
      <c r="S374" s="50" t="s">
        <v>0</v>
      </c>
      <c r="T374" s="166" t="s">
        <v>612</v>
      </c>
      <c r="U374" s="52" t="s">
        <v>62</v>
      </c>
      <c r="V374" s="53"/>
      <c r="W374" s="198"/>
      <c r="X374" s="280">
        <v>313</v>
      </c>
      <c r="Y374" s="198"/>
      <c r="Z374" s="55"/>
      <c r="AA374" s="52"/>
      <c r="AB374" s="53"/>
      <c r="AC374" s="198"/>
      <c r="AD374" s="280"/>
      <c r="AE374" s="198"/>
      <c r="AF374" s="55"/>
      <c r="AG374" s="52"/>
      <c r="AH374" s="53"/>
      <c r="AI374" s="198"/>
      <c r="AJ374" s="54"/>
      <c r="AK374" s="198"/>
      <c r="AL374" s="55"/>
      <c r="AM374" s="56"/>
      <c r="AN374" s="65" t="s">
        <v>54</v>
      </c>
      <c r="AO374" s="66" t="s">
        <v>32</v>
      </c>
      <c r="AP374" s="66"/>
      <c r="AQ374" s="67"/>
    </row>
    <row r="375" spans="1:43" ht="56.25" x14ac:dyDescent="0.15">
      <c r="A375" s="290">
        <v>319</v>
      </c>
      <c r="B375" s="317" t="s">
        <v>641</v>
      </c>
      <c r="C375" s="171" t="s">
        <v>96</v>
      </c>
      <c r="D375" s="171" t="s">
        <v>92</v>
      </c>
      <c r="E375" s="297">
        <v>12.515000000000001</v>
      </c>
      <c r="F375" s="298">
        <v>12.515000000000001</v>
      </c>
      <c r="G375" s="299">
        <v>12.263999999999999</v>
      </c>
      <c r="H375" s="120" t="s">
        <v>1641</v>
      </c>
      <c r="I375" s="74" t="s">
        <v>45</v>
      </c>
      <c r="J375" s="75" t="s">
        <v>1642</v>
      </c>
      <c r="K375" s="297">
        <v>11.33</v>
      </c>
      <c r="L375" s="299">
        <v>0</v>
      </c>
      <c r="M375" s="299">
        <v>0</v>
      </c>
      <c r="N375" s="299" t="s">
        <v>2183</v>
      </c>
      <c r="O375" s="58" t="s">
        <v>44</v>
      </c>
      <c r="P375" s="57" t="s">
        <v>1643</v>
      </c>
      <c r="Q375" s="77"/>
      <c r="R375" s="96" t="s">
        <v>635</v>
      </c>
      <c r="S375" s="50" t="s">
        <v>0</v>
      </c>
      <c r="T375" s="166" t="s">
        <v>612</v>
      </c>
      <c r="U375" s="52" t="s">
        <v>62</v>
      </c>
      <c r="V375" s="53" t="s">
        <v>897</v>
      </c>
      <c r="W375" s="198" t="s">
        <v>883</v>
      </c>
      <c r="X375" s="280">
        <v>24</v>
      </c>
      <c r="Y375" s="198"/>
      <c r="Z375" s="55"/>
      <c r="AA375" s="52"/>
      <c r="AB375" s="53"/>
      <c r="AC375" s="198"/>
      <c r="AD375" s="280"/>
      <c r="AE375" s="198"/>
      <c r="AF375" s="55"/>
      <c r="AG375" s="52"/>
      <c r="AH375" s="53"/>
      <c r="AI375" s="198"/>
      <c r="AJ375" s="54"/>
      <c r="AK375" s="198"/>
      <c r="AL375" s="55"/>
      <c r="AM375" s="56"/>
      <c r="AN375" s="65" t="s">
        <v>23</v>
      </c>
      <c r="AO375" s="66" t="s">
        <v>32</v>
      </c>
      <c r="AP375" s="66"/>
      <c r="AQ375" s="67"/>
    </row>
    <row r="376" spans="1:43" ht="76.5" customHeight="1" x14ac:dyDescent="0.15">
      <c r="A376" s="290">
        <v>320</v>
      </c>
      <c r="B376" s="317" t="s">
        <v>642</v>
      </c>
      <c r="C376" s="171" t="s">
        <v>96</v>
      </c>
      <c r="D376" s="171" t="s">
        <v>92</v>
      </c>
      <c r="E376" s="297">
        <v>11.929</v>
      </c>
      <c r="F376" s="298">
        <v>11.929</v>
      </c>
      <c r="G376" s="299">
        <v>10.73</v>
      </c>
      <c r="H376" s="120" t="s">
        <v>1644</v>
      </c>
      <c r="I376" s="74" t="s">
        <v>45</v>
      </c>
      <c r="J376" s="75" t="s">
        <v>1642</v>
      </c>
      <c r="K376" s="297">
        <v>10.378</v>
      </c>
      <c r="L376" s="299">
        <v>0</v>
      </c>
      <c r="M376" s="299">
        <v>0</v>
      </c>
      <c r="N376" s="299" t="s">
        <v>2183</v>
      </c>
      <c r="O376" s="58" t="s">
        <v>44</v>
      </c>
      <c r="P376" s="57" t="s">
        <v>1643</v>
      </c>
      <c r="Q376" s="77"/>
      <c r="R376" s="96" t="s">
        <v>635</v>
      </c>
      <c r="S376" s="50" t="s">
        <v>0</v>
      </c>
      <c r="T376" s="166" t="s">
        <v>612</v>
      </c>
      <c r="U376" s="52" t="s">
        <v>62</v>
      </c>
      <c r="V376" s="53" t="s">
        <v>897</v>
      </c>
      <c r="W376" s="198" t="s">
        <v>883</v>
      </c>
      <c r="X376" s="280">
        <v>25</v>
      </c>
      <c r="Y376" s="198"/>
      <c r="Z376" s="55"/>
      <c r="AA376" s="52"/>
      <c r="AB376" s="53"/>
      <c r="AC376" s="198"/>
      <c r="AD376" s="280"/>
      <c r="AE376" s="198"/>
      <c r="AF376" s="55"/>
      <c r="AG376" s="52"/>
      <c r="AH376" s="53"/>
      <c r="AI376" s="198"/>
      <c r="AJ376" s="54"/>
      <c r="AK376" s="198"/>
      <c r="AL376" s="55"/>
      <c r="AM376" s="56"/>
      <c r="AN376" s="65" t="s">
        <v>23</v>
      </c>
      <c r="AO376" s="66" t="s">
        <v>32</v>
      </c>
      <c r="AP376" s="66"/>
      <c r="AQ376" s="67"/>
    </row>
    <row r="377" spans="1:43" ht="76.5" customHeight="1" x14ac:dyDescent="0.15">
      <c r="A377" s="290">
        <v>321</v>
      </c>
      <c r="B377" s="317" t="s">
        <v>643</v>
      </c>
      <c r="C377" s="171" t="s">
        <v>96</v>
      </c>
      <c r="D377" s="171" t="s">
        <v>92</v>
      </c>
      <c r="E377" s="297">
        <v>5.8929999999999998</v>
      </c>
      <c r="F377" s="298">
        <v>5.8929999999999998</v>
      </c>
      <c r="G377" s="299">
        <v>5.65</v>
      </c>
      <c r="H377" s="120" t="s">
        <v>1644</v>
      </c>
      <c r="I377" s="74" t="s">
        <v>45</v>
      </c>
      <c r="J377" s="75" t="s">
        <v>1645</v>
      </c>
      <c r="K377" s="297">
        <v>5.4219999999999997</v>
      </c>
      <c r="L377" s="299">
        <v>0</v>
      </c>
      <c r="M377" s="299">
        <v>0</v>
      </c>
      <c r="N377" s="299" t="s">
        <v>2183</v>
      </c>
      <c r="O377" s="58" t="s">
        <v>44</v>
      </c>
      <c r="P377" s="57" t="s">
        <v>1643</v>
      </c>
      <c r="Q377" s="77"/>
      <c r="R377" s="96" t="s">
        <v>635</v>
      </c>
      <c r="S377" s="50" t="s">
        <v>0</v>
      </c>
      <c r="T377" s="166" t="s">
        <v>612</v>
      </c>
      <c r="U377" s="52" t="s">
        <v>62</v>
      </c>
      <c r="V377" s="53" t="s">
        <v>897</v>
      </c>
      <c r="W377" s="198" t="s">
        <v>883</v>
      </c>
      <c r="X377" s="280">
        <v>26</v>
      </c>
      <c r="Y377" s="198"/>
      <c r="Z377" s="55"/>
      <c r="AA377" s="52"/>
      <c r="AB377" s="53"/>
      <c r="AC377" s="198"/>
      <c r="AD377" s="280"/>
      <c r="AE377" s="198"/>
      <c r="AF377" s="55"/>
      <c r="AG377" s="52"/>
      <c r="AH377" s="53"/>
      <c r="AI377" s="198"/>
      <c r="AJ377" s="54"/>
      <c r="AK377" s="198"/>
      <c r="AL377" s="55"/>
      <c r="AM377" s="56"/>
      <c r="AN377" s="65" t="s">
        <v>23</v>
      </c>
      <c r="AO377" s="66" t="s">
        <v>32</v>
      </c>
      <c r="AP377" s="66"/>
      <c r="AQ377" s="67"/>
    </row>
    <row r="378" spans="1:43" x14ac:dyDescent="0.15">
      <c r="A378" s="292"/>
      <c r="B378" s="309" t="s">
        <v>644</v>
      </c>
      <c r="C378" s="310"/>
      <c r="D378" s="310"/>
      <c r="E378" s="311"/>
      <c r="F378" s="312"/>
      <c r="G378" s="313"/>
      <c r="H378" s="101"/>
      <c r="I378" s="102"/>
      <c r="J378" s="374"/>
      <c r="K378" s="389"/>
      <c r="L378" s="389"/>
      <c r="M378" s="389"/>
      <c r="N378" s="389"/>
      <c r="O378" s="102"/>
      <c r="P378" s="102"/>
      <c r="Q378" s="374"/>
      <c r="R378" s="102"/>
      <c r="S378" s="102"/>
      <c r="T378" s="374"/>
      <c r="U378" s="102"/>
      <c r="V378" s="102"/>
      <c r="W378" s="102"/>
      <c r="X378" s="102"/>
      <c r="Y378" s="102"/>
      <c r="Z378" s="102"/>
      <c r="AA378" s="102"/>
      <c r="AB378" s="102"/>
      <c r="AC378" s="102"/>
      <c r="AD378" s="102"/>
      <c r="AE378" s="102"/>
      <c r="AF378" s="102"/>
      <c r="AG378" s="102"/>
      <c r="AH378" s="102"/>
      <c r="AI378" s="102"/>
      <c r="AJ378" s="102"/>
      <c r="AK378" s="102"/>
      <c r="AL378" s="102"/>
      <c r="AM378" s="102"/>
      <c r="AN378" s="102"/>
      <c r="AO378" s="102"/>
      <c r="AP378" s="102"/>
      <c r="AQ378" s="102"/>
    </row>
    <row r="379" spans="1:43" ht="161.25" customHeight="1" x14ac:dyDescent="0.15">
      <c r="A379" s="290">
        <v>322</v>
      </c>
      <c r="B379" s="172" t="s">
        <v>645</v>
      </c>
      <c r="C379" s="171" t="s">
        <v>184</v>
      </c>
      <c r="D379" s="171" t="s">
        <v>67</v>
      </c>
      <c r="E379" s="297">
        <v>21.352</v>
      </c>
      <c r="F379" s="298">
        <v>21.352</v>
      </c>
      <c r="G379" s="298">
        <v>19.524000000000001</v>
      </c>
      <c r="H379" s="245" t="s">
        <v>1398</v>
      </c>
      <c r="I379" s="60" t="s">
        <v>35</v>
      </c>
      <c r="J379" s="61" t="s">
        <v>1399</v>
      </c>
      <c r="K379" s="297">
        <v>17</v>
      </c>
      <c r="L379" s="298">
        <v>17</v>
      </c>
      <c r="M379" s="352">
        <f>L379-K379</f>
        <v>0</v>
      </c>
      <c r="N379" s="299" t="s">
        <v>2183</v>
      </c>
      <c r="O379" s="58" t="s">
        <v>981</v>
      </c>
      <c r="P379" s="57" t="s">
        <v>1400</v>
      </c>
      <c r="Q379" s="77"/>
      <c r="R379" s="58" t="s">
        <v>309</v>
      </c>
      <c r="S379" s="62" t="s">
        <v>0</v>
      </c>
      <c r="T379" s="63" t="s">
        <v>2185</v>
      </c>
      <c r="U379" s="52" t="s">
        <v>62</v>
      </c>
      <c r="V379" s="53"/>
      <c r="W379" s="273"/>
      <c r="X379" s="280">
        <v>314</v>
      </c>
      <c r="Y379" s="273"/>
      <c r="Z379" s="55"/>
      <c r="AA379" s="52"/>
      <c r="AB379" s="53"/>
      <c r="AC379" s="273"/>
      <c r="AD379" s="54"/>
      <c r="AE379" s="273"/>
      <c r="AF379" s="55"/>
      <c r="AG379" s="52"/>
      <c r="AH379" s="53"/>
      <c r="AI379" s="273"/>
      <c r="AJ379" s="54"/>
      <c r="AK379" s="273"/>
      <c r="AL379" s="55"/>
      <c r="AM379" s="56"/>
      <c r="AN379" s="65" t="s">
        <v>25</v>
      </c>
      <c r="AO379" s="66" t="s">
        <v>32</v>
      </c>
      <c r="AP379" s="66"/>
      <c r="AQ379" s="67"/>
    </row>
    <row r="380" spans="1:43" ht="59.25" customHeight="1" x14ac:dyDescent="0.15">
      <c r="A380" s="290">
        <v>323</v>
      </c>
      <c r="B380" s="172" t="s">
        <v>646</v>
      </c>
      <c r="C380" s="171" t="s">
        <v>647</v>
      </c>
      <c r="D380" s="171" t="s">
        <v>67</v>
      </c>
      <c r="E380" s="344">
        <v>15.879</v>
      </c>
      <c r="F380" s="298">
        <v>15.879</v>
      </c>
      <c r="G380" s="298">
        <v>15.635</v>
      </c>
      <c r="H380" s="83" t="s">
        <v>2183</v>
      </c>
      <c r="I380" s="139" t="s">
        <v>20</v>
      </c>
      <c r="J380" s="142" t="s">
        <v>1461</v>
      </c>
      <c r="K380" s="394">
        <v>48.716999999999999</v>
      </c>
      <c r="L380" s="395">
        <v>65.5</v>
      </c>
      <c r="M380" s="395">
        <f>L380-K380</f>
        <v>16.783000000000001</v>
      </c>
      <c r="N380" s="299" t="s">
        <v>1296</v>
      </c>
      <c r="O380" s="58" t="s">
        <v>20</v>
      </c>
      <c r="P380" s="57" t="s">
        <v>1462</v>
      </c>
      <c r="Q380" s="77" t="s">
        <v>1463</v>
      </c>
      <c r="R380" s="58" t="s">
        <v>631</v>
      </c>
      <c r="S380" s="62" t="s">
        <v>0</v>
      </c>
      <c r="T380" s="63" t="s">
        <v>648</v>
      </c>
      <c r="U380" s="52" t="s">
        <v>62</v>
      </c>
      <c r="V380" s="53"/>
      <c r="W380" s="198"/>
      <c r="X380" s="280">
        <v>315</v>
      </c>
      <c r="Y380" s="198"/>
      <c r="Z380" s="55"/>
      <c r="AA380" s="52"/>
      <c r="AB380" s="53"/>
      <c r="AC380" s="198"/>
      <c r="AD380" s="280"/>
      <c r="AE380" s="198"/>
      <c r="AF380" s="55"/>
      <c r="AG380" s="52"/>
      <c r="AH380" s="53"/>
      <c r="AI380" s="198"/>
      <c r="AJ380" s="54"/>
      <c r="AK380" s="198"/>
      <c r="AL380" s="55"/>
      <c r="AM380" s="56"/>
      <c r="AN380" s="65" t="s">
        <v>53</v>
      </c>
      <c r="AO380" s="66" t="s">
        <v>32</v>
      </c>
      <c r="AP380" s="66"/>
      <c r="AQ380" s="67"/>
    </row>
    <row r="381" spans="1:43" ht="60.75" customHeight="1" x14ac:dyDescent="0.15">
      <c r="A381" s="290">
        <v>324</v>
      </c>
      <c r="B381" s="172" t="s">
        <v>649</v>
      </c>
      <c r="C381" s="171" t="s">
        <v>206</v>
      </c>
      <c r="D381" s="171" t="s">
        <v>67</v>
      </c>
      <c r="E381" s="297">
        <v>18.184999999999999</v>
      </c>
      <c r="F381" s="298">
        <v>18.184999999999999</v>
      </c>
      <c r="G381" s="298">
        <v>16.73</v>
      </c>
      <c r="H381" s="141" t="s">
        <v>2183</v>
      </c>
      <c r="I381" s="139" t="s">
        <v>35</v>
      </c>
      <c r="J381" s="142" t="s">
        <v>1464</v>
      </c>
      <c r="K381" s="394">
        <v>17.64</v>
      </c>
      <c r="L381" s="395">
        <v>27.04</v>
      </c>
      <c r="M381" s="395">
        <f>L381-K381</f>
        <v>9.3999999999999986</v>
      </c>
      <c r="N381" s="299" t="s">
        <v>55</v>
      </c>
      <c r="O381" s="58" t="s">
        <v>981</v>
      </c>
      <c r="P381" s="57" t="s">
        <v>1465</v>
      </c>
      <c r="Q381" s="77"/>
      <c r="R381" s="58" t="s">
        <v>631</v>
      </c>
      <c r="S381" s="62" t="s">
        <v>0</v>
      </c>
      <c r="T381" s="63" t="s">
        <v>648</v>
      </c>
      <c r="U381" s="52" t="s">
        <v>62</v>
      </c>
      <c r="V381" s="53"/>
      <c r="W381" s="198"/>
      <c r="X381" s="280">
        <v>316</v>
      </c>
      <c r="Y381" s="198"/>
      <c r="Z381" s="55"/>
      <c r="AA381" s="52"/>
      <c r="AB381" s="53"/>
      <c r="AC381" s="198"/>
      <c r="AD381" s="280"/>
      <c r="AE381" s="198"/>
      <c r="AF381" s="55"/>
      <c r="AG381" s="52"/>
      <c r="AH381" s="53"/>
      <c r="AI381" s="198"/>
      <c r="AJ381" s="54"/>
      <c r="AK381" s="198"/>
      <c r="AL381" s="55"/>
      <c r="AM381" s="56"/>
      <c r="AN381" s="65" t="s">
        <v>78</v>
      </c>
      <c r="AO381" s="66" t="s">
        <v>32</v>
      </c>
      <c r="AP381" s="66"/>
      <c r="AQ381" s="67"/>
    </row>
    <row r="382" spans="1:43" ht="72" customHeight="1" x14ac:dyDescent="0.15">
      <c r="A382" s="290">
        <v>325</v>
      </c>
      <c r="B382" s="172" t="s">
        <v>650</v>
      </c>
      <c r="C382" s="171" t="s">
        <v>167</v>
      </c>
      <c r="D382" s="171" t="s">
        <v>67</v>
      </c>
      <c r="E382" s="297">
        <v>5.835</v>
      </c>
      <c r="F382" s="298">
        <v>5.835</v>
      </c>
      <c r="G382" s="298">
        <v>5.83</v>
      </c>
      <c r="H382" s="83" t="s">
        <v>2183</v>
      </c>
      <c r="I382" s="139" t="s">
        <v>35</v>
      </c>
      <c r="J382" s="142" t="s">
        <v>1466</v>
      </c>
      <c r="K382" s="394">
        <v>5.76</v>
      </c>
      <c r="L382" s="395">
        <v>5.76</v>
      </c>
      <c r="M382" s="395">
        <v>0</v>
      </c>
      <c r="N382" s="299" t="s">
        <v>55</v>
      </c>
      <c r="O382" s="58" t="s">
        <v>20</v>
      </c>
      <c r="P382" s="57" t="s">
        <v>1467</v>
      </c>
      <c r="Q382" s="77"/>
      <c r="R382" s="58" t="s">
        <v>631</v>
      </c>
      <c r="S382" s="62" t="s">
        <v>0</v>
      </c>
      <c r="T382" s="63" t="s">
        <v>648</v>
      </c>
      <c r="U382" s="52" t="s">
        <v>62</v>
      </c>
      <c r="V382" s="53"/>
      <c r="W382" s="198"/>
      <c r="X382" s="280">
        <v>317</v>
      </c>
      <c r="Y382" s="198"/>
      <c r="Z382" s="55"/>
      <c r="AA382" s="52"/>
      <c r="AB382" s="53"/>
      <c r="AC382" s="198"/>
      <c r="AD382" s="280"/>
      <c r="AE382" s="198"/>
      <c r="AF382" s="55"/>
      <c r="AG382" s="52"/>
      <c r="AH382" s="53"/>
      <c r="AI382" s="198"/>
      <c r="AJ382" s="54"/>
      <c r="AK382" s="198"/>
      <c r="AL382" s="55"/>
      <c r="AM382" s="56"/>
      <c r="AN382" s="65" t="s">
        <v>54</v>
      </c>
      <c r="AO382" s="66" t="s">
        <v>32</v>
      </c>
      <c r="AP382" s="66"/>
      <c r="AQ382" s="67"/>
    </row>
    <row r="383" spans="1:43" ht="54" customHeight="1" x14ac:dyDescent="0.15">
      <c r="A383" s="290">
        <v>326</v>
      </c>
      <c r="B383" s="172" t="s">
        <v>651</v>
      </c>
      <c r="C383" s="171" t="s">
        <v>180</v>
      </c>
      <c r="D383" s="171" t="s">
        <v>67</v>
      </c>
      <c r="E383" s="297">
        <v>144.08000000000001</v>
      </c>
      <c r="F383" s="298">
        <v>144.08000000000001</v>
      </c>
      <c r="G383" s="298">
        <v>137.31399999999999</v>
      </c>
      <c r="H383" s="141" t="s">
        <v>2183</v>
      </c>
      <c r="I383" s="139" t="s">
        <v>35</v>
      </c>
      <c r="J383" s="142" t="s">
        <v>1468</v>
      </c>
      <c r="K383" s="394">
        <v>839.17100000000005</v>
      </c>
      <c r="L383" s="395">
        <v>528.92700000000002</v>
      </c>
      <c r="M383" s="395">
        <v>310.24400000000003</v>
      </c>
      <c r="N383" s="299" t="s">
        <v>55</v>
      </c>
      <c r="O383" s="58" t="s">
        <v>20</v>
      </c>
      <c r="P383" s="57" t="s">
        <v>1469</v>
      </c>
      <c r="Q383" s="77"/>
      <c r="R383" s="58" t="s">
        <v>631</v>
      </c>
      <c r="S383" s="62" t="s">
        <v>0</v>
      </c>
      <c r="T383" s="63" t="s">
        <v>648</v>
      </c>
      <c r="U383" s="52" t="s">
        <v>62</v>
      </c>
      <c r="V383" s="53"/>
      <c r="W383" s="198"/>
      <c r="X383" s="280">
        <v>318</v>
      </c>
      <c r="Y383" s="198"/>
      <c r="Z383" s="55"/>
      <c r="AA383" s="52"/>
      <c r="AB383" s="53"/>
      <c r="AC383" s="198"/>
      <c r="AD383" s="280"/>
      <c r="AE383" s="198"/>
      <c r="AF383" s="55"/>
      <c r="AG383" s="52"/>
      <c r="AH383" s="53"/>
      <c r="AI383" s="198"/>
      <c r="AJ383" s="54"/>
      <c r="AK383" s="198"/>
      <c r="AL383" s="55"/>
      <c r="AM383" s="56"/>
      <c r="AN383" s="65" t="s">
        <v>78</v>
      </c>
      <c r="AO383" s="66" t="s">
        <v>32</v>
      </c>
      <c r="AP383" s="66"/>
      <c r="AQ383" s="67"/>
    </row>
    <row r="384" spans="1:43" ht="54" customHeight="1" x14ac:dyDescent="0.15">
      <c r="A384" s="290">
        <v>327</v>
      </c>
      <c r="B384" s="172" t="s">
        <v>652</v>
      </c>
      <c r="C384" s="171" t="s">
        <v>653</v>
      </c>
      <c r="D384" s="171" t="s">
        <v>67</v>
      </c>
      <c r="E384" s="297">
        <v>33.020000000000003</v>
      </c>
      <c r="F384" s="298">
        <v>33.020000000000003</v>
      </c>
      <c r="G384" s="298">
        <v>32.957999999999998</v>
      </c>
      <c r="H384" s="141" t="s">
        <v>2183</v>
      </c>
      <c r="I384" s="139" t="s">
        <v>35</v>
      </c>
      <c r="J384" s="142" t="s">
        <v>1470</v>
      </c>
      <c r="K384" s="394">
        <v>30.561</v>
      </c>
      <c r="L384" s="394">
        <v>30.561</v>
      </c>
      <c r="M384" s="395">
        <v>0</v>
      </c>
      <c r="N384" s="299" t="s">
        <v>55</v>
      </c>
      <c r="O384" s="58" t="s">
        <v>20</v>
      </c>
      <c r="P384" s="57" t="s">
        <v>1471</v>
      </c>
      <c r="Q384" s="77"/>
      <c r="R384" s="58" t="s">
        <v>631</v>
      </c>
      <c r="S384" s="62" t="s">
        <v>0</v>
      </c>
      <c r="T384" s="63" t="s">
        <v>648</v>
      </c>
      <c r="U384" s="52" t="s">
        <v>62</v>
      </c>
      <c r="V384" s="53"/>
      <c r="W384" s="198"/>
      <c r="X384" s="280">
        <v>319</v>
      </c>
      <c r="Y384" s="198"/>
      <c r="Z384" s="55"/>
      <c r="AA384" s="52"/>
      <c r="AB384" s="53"/>
      <c r="AC384" s="198"/>
      <c r="AD384" s="280"/>
      <c r="AE384" s="198"/>
      <c r="AF384" s="55"/>
      <c r="AG384" s="52"/>
      <c r="AH384" s="53"/>
      <c r="AI384" s="198"/>
      <c r="AJ384" s="54"/>
      <c r="AK384" s="198"/>
      <c r="AL384" s="55"/>
      <c r="AM384" s="56"/>
      <c r="AN384" s="65" t="s">
        <v>78</v>
      </c>
      <c r="AO384" s="66" t="s">
        <v>32</v>
      </c>
      <c r="AP384" s="66"/>
      <c r="AQ384" s="67"/>
    </row>
    <row r="385" spans="1:43" ht="54" customHeight="1" x14ac:dyDescent="0.15">
      <c r="A385" s="290">
        <v>328</v>
      </c>
      <c r="B385" s="168" t="s">
        <v>654</v>
      </c>
      <c r="C385" s="171" t="s">
        <v>530</v>
      </c>
      <c r="D385" s="171" t="s">
        <v>67</v>
      </c>
      <c r="E385" s="297">
        <v>246</v>
      </c>
      <c r="F385" s="298">
        <v>246</v>
      </c>
      <c r="G385" s="298">
        <v>237.554</v>
      </c>
      <c r="H385" s="141" t="s">
        <v>2183</v>
      </c>
      <c r="I385" s="139" t="s">
        <v>35</v>
      </c>
      <c r="J385" s="142" t="s">
        <v>1472</v>
      </c>
      <c r="K385" s="394">
        <v>225.92099999999999</v>
      </c>
      <c r="L385" s="395">
        <v>243.624</v>
      </c>
      <c r="M385" s="395">
        <v>17.702999999999999</v>
      </c>
      <c r="N385" s="299" t="s">
        <v>55</v>
      </c>
      <c r="O385" s="58" t="s">
        <v>981</v>
      </c>
      <c r="P385" s="57" t="s">
        <v>1473</v>
      </c>
      <c r="Q385" s="77"/>
      <c r="R385" s="58" t="s">
        <v>631</v>
      </c>
      <c r="S385" s="62" t="s">
        <v>0</v>
      </c>
      <c r="T385" s="63" t="s">
        <v>648</v>
      </c>
      <c r="U385" s="52" t="s">
        <v>62</v>
      </c>
      <c r="V385" s="53"/>
      <c r="W385" s="198"/>
      <c r="X385" s="280">
        <v>320</v>
      </c>
      <c r="Y385" s="198"/>
      <c r="Z385" s="55"/>
      <c r="AA385" s="52"/>
      <c r="AB385" s="53"/>
      <c r="AC385" s="198"/>
      <c r="AD385" s="280"/>
      <c r="AE385" s="198"/>
      <c r="AF385" s="55"/>
      <c r="AG385" s="52"/>
      <c r="AH385" s="53"/>
      <c r="AI385" s="198"/>
      <c r="AJ385" s="54"/>
      <c r="AK385" s="198"/>
      <c r="AL385" s="55"/>
      <c r="AM385" s="56"/>
      <c r="AN385" s="65" t="s">
        <v>54</v>
      </c>
      <c r="AO385" s="66" t="s">
        <v>32</v>
      </c>
      <c r="AP385" s="66"/>
      <c r="AQ385" s="67"/>
    </row>
    <row r="386" spans="1:43" ht="106.5" customHeight="1" x14ac:dyDescent="0.15">
      <c r="A386" s="290">
        <v>329</v>
      </c>
      <c r="B386" s="172" t="s">
        <v>655</v>
      </c>
      <c r="C386" s="171" t="s">
        <v>126</v>
      </c>
      <c r="D386" s="171" t="s">
        <v>67</v>
      </c>
      <c r="E386" s="297">
        <v>63</v>
      </c>
      <c r="F386" s="298">
        <v>63</v>
      </c>
      <c r="G386" s="298">
        <v>58.430999999999997</v>
      </c>
      <c r="H386" s="83" t="s">
        <v>2183</v>
      </c>
      <c r="I386" s="139" t="s">
        <v>35</v>
      </c>
      <c r="J386" s="142" t="s">
        <v>1474</v>
      </c>
      <c r="K386" s="394">
        <v>50</v>
      </c>
      <c r="L386" s="395">
        <v>70</v>
      </c>
      <c r="M386" s="395">
        <v>20</v>
      </c>
      <c r="N386" s="299" t="s">
        <v>55</v>
      </c>
      <c r="O386" s="58" t="s">
        <v>981</v>
      </c>
      <c r="P386" s="57" t="s">
        <v>1475</v>
      </c>
      <c r="Q386" s="77"/>
      <c r="R386" s="58" t="s">
        <v>631</v>
      </c>
      <c r="S386" s="62" t="s">
        <v>0</v>
      </c>
      <c r="T386" s="63" t="s">
        <v>648</v>
      </c>
      <c r="U386" s="52" t="s">
        <v>62</v>
      </c>
      <c r="V386" s="53"/>
      <c r="W386" s="198"/>
      <c r="X386" s="280">
        <v>321</v>
      </c>
      <c r="Y386" s="198"/>
      <c r="Z386" s="55"/>
      <c r="AA386" s="52"/>
      <c r="AB386" s="53"/>
      <c r="AC386" s="198"/>
      <c r="AD386" s="280"/>
      <c r="AE386" s="198"/>
      <c r="AF386" s="55"/>
      <c r="AG386" s="52"/>
      <c r="AH386" s="53"/>
      <c r="AI386" s="198"/>
      <c r="AJ386" s="54"/>
      <c r="AK386" s="198"/>
      <c r="AL386" s="55"/>
      <c r="AM386" s="56"/>
      <c r="AN386" s="65" t="s">
        <v>279</v>
      </c>
      <c r="AO386" s="66" t="s">
        <v>32</v>
      </c>
      <c r="AP386" s="66"/>
      <c r="AQ386" s="67"/>
    </row>
    <row r="387" spans="1:43" ht="54" customHeight="1" x14ac:dyDescent="0.15">
      <c r="A387" s="290">
        <v>330</v>
      </c>
      <c r="B387" s="172" t="s">
        <v>656</v>
      </c>
      <c r="C387" s="171" t="s">
        <v>657</v>
      </c>
      <c r="D387" s="171" t="s">
        <v>67</v>
      </c>
      <c r="E387" s="297">
        <v>35.137999999999998</v>
      </c>
      <c r="F387" s="298">
        <v>35.137999999999998</v>
      </c>
      <c r="G387" s="298">
        <v>27.138000000000002</v>
      </c>
      <c r="H387" s="83" t="s">
        <v>2183</v>
      </c>
      <c r="I387" s="139" t="s">
        <v>35</v>
      </c>
      <c r="J387" s="142" t="s">
        <v>1476</v>
      </c>
      <c r="K387" s="394">
        <v>30.138000000000002</v>
      </c>
      <c r="L387" s="395">
        <v>40.137999999999998</v>
      </c>
      <c r="M387" s="395">
        <f>L387-K387</f>
        <v>9.9999999999999964</v>
      </c>
      <c r="N387" s="299" t="s">
        <v>55</v>
      </c>
      <c r="O387" s="58" t="s">
        <v>1143</v>
      </c>
      <c r="P387" s="57" t="s">
        <v>1477</v>
      </c>
      <c r="Q387" s="77"/>
      <c r="R387" s="58" t="s">
        <v>631</v>
      </c>
      <c r="S387" s="62" t="s">
        <v>0</v>
      </c>
      <c r="T387" s="63" t="s">
        <v>648</v>
      </c>
      <c r="U387" s="52" t="s">
        <v>62</v>
      </c>
      <c r="V387" s="53"/>
      <c r="W387" s="198"/>
      <c r="X387" s="280">
        <v>322</v>
      </c>
      <c r="Y387" s="198"/>
      <c r="Z387" s="55"/>
      <c r="AA387" s="52"/>
      <c r="AB387" s="53"/>
      <c r="AC387" s="198"/>
      <c r="AD387" s="280"/>
      <c r="AE387" s="198"/>
      <c r="AF387" s="55"/>
      <c r="AG387" s="52"/>
      <c r="AH387" s="53"/>
      <c r="AI387" s="198"/>
      <c r="AJ387" s="54"/>
      <c r="AK387" s="198"/>
      <c r="AL387" s="55"/>
      <c r="AM387" s="56"/>
      <c r="AN387" s="65" t="s">
        <v>54</v>
      </c>
      <c r="AO387" s="66" t="s">
        <v>32</v>
      </c>
      <c r="AP387" s="66"/>
      <c r="AQ387" s="67"/>
    </row>
    <row r="388" spans="1:43" ht="54" customHeight="1" x14ac:dyDescent="0.15">
      <c r="A388" s="290">
        <v>331</v>
      </c>
      <c r="B388" s="172" t="s">
        <v>658</v>
      </c>
      <c r="C388" s="171" t="s">
        <v>653</v>
      </c>
      <c r="D388" s="171" t="s">
        <v>67</v>
      </c>
      <c r="E388" s="297">
        <v>3690.86</v>
      </c>
      <c r="F388" s="298">
        <v>3690.86</v>
      </c>
      <c r="G388" s="298">
        <v>3690.069</v>
      </c>
      <c r="H388" s="142" t="s">
        <v>2183</v>
      </c>
      <c r="I388" s="139" t="s">
        <v>20</v>
      </c>
      <c r="J388" s="142" t="s">
        <v>1478</v>
      </c>
      <c r="K388" s="394">
        <v>3690.502</v>
      </c>
      <c r="L388" s="395">
        <v>3754.306</v>
      </c>
      <c r="M388" s="395">
        <v>63.804000000000002</v>
      </c>
      <c r="N388" s="299" t="s">
        <v>55</v>
      </c>
      <c r="O388" s="58" t="s">
        <v>20</v>
      </c>
      <c r="P388" s="57" t="s">
        <v>1479</v>
      </c>
      <c r="Q388" s="77"/>
      <c r="R388" s="58" t="s">
        <v>631</v>
      </c>
      <c r="S388" s="62" t="s">
        <v>0</v>
      </c>
      <c r="T388" s="63" t="s">
        <v>648</v>
      </c>
      <c r="U388" s="52" t="s">
        <v>62</v>
      </c>
      <c r="V388" s="53"/>
      <c r="W388" s="198"/>
      <c r="X388" s="280">
        <v>323</v>
      </c>
      <c r="Y388" s="198"/>
      <c r="Z388" s="55"/>
      <c r="AA388" s="52"/>
      <c r="AB388" s="53"/>
      <c r="AC388" s="198"/>
      <c r="AD388" s="280"/>
      <c r="AE388" s="198"/>
      <c r="AF388" s="55"/>
      <c r="AG388" s="52"/>
      <c r="AH388" s="53"/>
      <c r="AI388" s="198"/>
      <c r="AJ388" s="54"/>
      <c r="AK388" s="198"/>
      <c r="AL388" s="55"/>
      <c r="AM388" s="56"/>
      <c r="AN388" s="65" t="s">
        <v>78</v>
      </c>
      <c r="AO388" s="66" t="s">
        <v>32</v>
      </c>
      <c r="AP388" s="66"/>
      <c r="AQ388" s="67"/>
    </row>
    <row r="389" spans="1:43" ht="54" customHeight="1" x14ac:dyDescent="0.15">
      <c r="A389" s="290">
        <v>332</v>
      </c>
      <c r="B389" s="172" t="s">
        <v>659</v>
      </c>
      <c r="C389" s="171" t="s">
        <v>74</v>
      </c>
      <c r="D389" s="171" t="s">
        <v>67</v>
      </c>
      <c r="E389" s="297">
        <v>23.491</v>
      </c>
      <c r="F389" s="298">
        <v>23.491</v>
      </c>
      <c r="G389" s="298">
        <v>22.832999999999998</v>
      </c>
      <c r="H389" s="142" t="s">
        <v>2183</v>
      </c>
      <c r="I389" s="139" t="s">
        <v>35</v>
      </c>
      <c r="J389" s="142" t="s">
        <v>1480</v>
      </c>
      <c r="K389" s="394">
        <v>23.491</v>
      </c>
      <c r="L389" s="395">
        <v>23.491</v>
      </c>
      <c r="M389" s="395">
        <v>0</v>
      </c>
      <c r="N389" s="299" t="s">
        <v>55</v>
      </c>
      <c r="O389" s="58" t="s">
        <v>1143</v>
      </c>
      <c r="P389" s="57" t="s">
        <v>1481</v>
      </c>
      <c r="Q389" s="77"/>
      <c r="R389" s="58" t="s">
        <v>631</v>
      </c>
      <c r="S389" s="62" t="s">
        <v>0</v>
      </c>
      <c r="T389" s="63" t="s">
        <v>648</v>
      </c>
      <c r="U389" s="52" t="s">
        <v>62</v>
      </c>
      <c r="V389" s="53"/>
      <c r="W389" s="198"/>
      <c r="X389" s="280">
        <v>324</v>
      </c>
      <c r="Y389" s="198"/>
      <c r="Z389" s="55"/>
      <c r="AA389" s="52"/>
      <c r="AB389" s="53"/>
      <c r="AC389" s="198"/>
      <c r="AD389" s="280"/>
      <c r="AE389" s="198"/>
      <c r="AF389" s="55"/>
      <c r="AG389" s="52"/>
      <c r="AH389" s="53"/>
      <c r="AI389" s="198"/>
      <c r="AJ389" s="54"/>
      <c r="AK389" s="198"/>
      <c r="AL389" s="55"/>
      <c r="AM389" s="56"/>
      <c r="AN389" s="65" t="s">
        <v>78</v>
      </c>
      <c r="AO389" s="66" t="s">
        <v>32</v>
      </c>
      <c r="AP389" s="66"/>
      <c r="AQ389" s="67"/>
    </row>
    <row r="390" spans="1:43" ht="54" customHeight="1" x14ac:dyDescent="0.15">
      <c r="A390" s="290">
        <v>333</v>
      </c>
      <c r="B390" s="172" t="s">
        <v>660</v>
      </c>
      <c r="C390" s="171" t="s">
        <v>88</v>
      </c>
      <c r="D390" s="171" t="s">
        <v>67</v>
      </c>
      <c r="E390" s="297">
        <v>7.2</v>
      </c>
      <c r="F390" s="298">
        <v>7.2</v>
      </c>
      <c r="G390" s="298">
        <v>5.4029999999999996</v>
      </c>
      <c r="H390" s="83" t="s">
        <v>2183</v>
      </c>
      <c r="I390" s="139" t="s">
        <v>35</v>
      </c>
      <c r="J390" s="142" t="s">
        <v>1482</v>
      </c>
      <c r="K390" s="394">
        <v>7.1340000000000003</v>
      </c>
      <c r="L390" s="395">
        <v>7.1340000000000003</v>
      </c>
      <c r="M390" s="297">
        <v>0</v>
      </c>
      <c r="N390" s="299" t="s">
        <v>55</v>
      </c>
      <c r="O390" s="58" t="s">
        <v>20</v>
      </c>
      <c r="P390" s="57" t="s">
        <v>1483</v>
      </c>
      <c r="Q390" s="77"/>
      <c r="R390" s="58" t="s">
        <v>631</v>
      </c>
      <c r="S390" s="62" t="s">
        <v>0</v>
      </c>
      <c r="T390" s="63" t="s">
        <v>648</v>
      </c>
      <c r="U390" s="52" t="s">
        <v>62</v>
      </c>
      <c r="V390" s="53"/>
      <c r="W390" s="198"/>
      <c r="X390" s="280">
        <v>325</v>
      </c>
      <c r="Y390" s="198"/>
      <c r="Z390" s="55"/>
      <c r="AA390" s="52"/>
      <c r="AB390" s="53"/>
      <c r="AC390" s="198"/>
      <c r="AD390" s="280"/>
      <c r="AE390" s="198"/>
      <c r="AF390" s="55"/>
      <c r="AG390" s="52"/>
      <c r="AH390" s="53"/>
      <c r="AI390" s="198"/>
      <c r="AJ390" s="54"/>
      <c r="AK390" s="198"/>
      <c r="AL390" s="55"/>
      <c r="AM390" s="56"/>
      <c r="AN390" s="65" t="s">
        <v>54</v>
      </c>
      <c r="AO390" s="66" t="s">
        <v>32</v>
      </c>
      <c r="AP390" s="66"/>
      <c r="AQ390" s="67"/>
    </row>
    <row r="391" spans="1:43" ht="259.5" customHeight="1" x14ac:dyDescent="0.15">
      <c r="A391" s="290">
        <v>334</v>
      </c>
      <c r="B391" s="172" t="s">
        <v>661</v>
      </c>
      <c r="C391" s="171" t="s">
        <v>140</v>
      </c>
      <c r="D391" s="171" t="s">
        <v>67</v>
      </c>
      <c r="E391" s="297">
        <v>13.596</v>
      </c>
      <c r="F391" s="298">
        <v>13.596</v>
      </c>
      <c r="G391" s="298">
        <v>10.087</v>
      </c>
      <c r="H391" s="83" t="s">
        <v>1484</v>
      </c>
      <c r="I391" s="139" t="s">
        <v>34</v>
      </c>
      <c r="J391" s="140" t="s">
        <v>1485</v>
      </c>
      <c r="K391" s="394">
        <v>12.367000000000001</v>
      </c>
      <c r="L391" s="395">
        <v>120</v>
      </c>
      <c r="M391" s="394">
        <f>L391-K391</f>
        <v>107.633</v>
      </c>
      <c r="N391" s="410" t="s">
        <v>55</v>
      </c>
      <c r="O391" s="58" t="s">
        <v>20</v>
      </c>
      <c r="P391" s="57" t="s">
        <v>1486</v>
      </c>
      <c r="Q391" s="77" t="s">
        <v>1487</v>
      </c>
      <c r="R391" s="58" t="s">
        <v>631</v>
      </c>
      <c r="S391" s="62" t="s">
        <v>0</v>
      </c>
      <c r="T391" s="63" t="s">
        <v>648</v>
      </c>
      <c r="U391" s="52" t="s">
        <v>62</v>
      </c>
      <c r="V391" s="53"/>
      <c r="W391" s="198"/>
      <c r="X391" s="280">
        <v>326</v>
      </c>
      <c r="Y391" s="198"/>
      <c r="Z391" s="55"/>
      <c r="AA391" s="52"/>
      <c r="AB391" s="53"/>
      <c r="AC391" s="198"/>
      <c r="AD391" s="280"/>
      <c r="AE391" s="198"/>
      <c r="AF391" s="55"/>
      <c r="AG391" s="52"/>
      <c r="AH391" s="53"/>
      <c r="AI391" s="198"/>
      <c r="AJ391" s="54"/>
      <c r="AK391" s="198"/>
      <c r="AL391" s="55"/>
      <c r="AM391" s="56"/>
      <c r="AN391" s="65" t="s">
        <v>25</v>
      </c>
      <c r="AO391" s="66" t="s">
        <v>32</v>
      </c>
      <c r="AP391" s="66"/>
      <c r="AQ391" s="67"/>
    </row>
    <row r="392" spans="1:43" ht="162.75" customHeight="1" x14ac:dyDescent="0.15">
      <c r="A392" s="290">
        <v>335</v>
      </c>
      <c r="B392" s="172" t="s">
        <v>944</v>
      </c>
      <c r="C392" s="171" t="s">
        <v>71</v>
      </c>
      <c r="D392" s="171" t="s">
        <v>67</v>
      </c>
      <c r="E392" s="297">
        <v>4.3460000000000001</v>
      </c>
      <c r="F392" s="298">
        <v>4.3460000000000001</v>
      </c>
      <c r="G392" s="298">
        <v>3.722</v>
      </c>
      <c r="H392" s="83" t="s">
        <v>1488</v>
      </c>
      <c r="I392" s="139" t="s">
        <v>35</v>
      </c>
      <c r="J392" s="140" t="s">
        <v>1489</v>
      </c>
      <c r="K392" s="394">
        <v>3.089</v>
      </c>
      <c r="L392" s="395">
        <v>3.089</v>
      </c>
      <c r="M392" s="395">
        <v>0</v>
      </c>
      <c r="N392" s="299" t="s">
        <v>55</v>
      </c>
      <c r="O392" s="58" t="s">
        <v>981</v>
      </c>
      <c r="P392" s="57" t="s">
        <v>1490</v>
      </c>
      <c r="Q392" s="77"/>
      <c r="R392" s="58" t="s">
        <v>662</v>
      </c>
      <c r="S392" s="62" t="s">
        <v>0</v>
      </c>
      <c r="T392" s="63" t="s">
        <v>663</v>
      </c>
      <c r="U392" s="52" t="s">
        <v>62</v>
      </c>
      <c r="V392" s="53"/>
      <c r="W392" s="198"/>
      <c r="X392" s="280">
        <v>327</v>
      </c>
      <c r="Y392" s="198"/>
      <c r="Z392" s="55"/>
      <c r="AA392" s="52"/>
      <c r="AB392" s="53"/>
      <c r="AC392" s="198"/>
      <c r="AD392" s="280"/>
      <c r="AE392" s="198"/>
      <c r="AF392" s="55"/>
      <c r="AG392" s="52"/>
      <c r="AH392" s="53"/>
      <c r="AI392" s="198"/>
      <c r="AJ392" s="54"/>
      <c r="AK392" s="198"/>
      <c r="AL392" s="55"/>
      <c r="AM392" s="56"/>
      <c r="AN392" s="65" t="s">
        <v>25</v>
      </c>
      <c r="AO392" s="66" t="s">
        <v>32</v>
      </c>
      <c r="AP392" s="66"/>
      <c r="AQ392" s="67"/>
    </row>
    <row r="393" spans="1:43" ht="109.5" customHeight="1" x14ac:dyDescent="0.15">
      <c r="A393" s="290">
        <v>336</v>
      </c>
      <c r="B393" s="172" t="s">
        <v>664</v>
      </c>
      <c r="C393" s="171" t="s">
        <v>71</v>
      </c>
      <c r="D393" s="171" t="s">
        <v>67</v>
      </c>
      <c r="E393" s="297">
        <v>24.251000000000001</v>
      </c>
      <c r="F393" s="298">
        <v>24.251000000000001</v>
      </c>
      <c r="G393" s="298">
        <v>20.558</v>
      </c>
      <c r="H393" s="83" t="s">
        <v>2183</v>
      </c>
      <c r="I393" s="139" t="s">
        <v>34</v>
      </c>
      <c r="J393" s="142" t="s">
        <v>1491</v>
      </c>
      <c r="K393" s="394">
        <v>58.402000000000001</v>
      </c>
      <c r="L393" s="395">
        <v>58</v>
      </c>
      <c r="M393" s="395">
        <v>0.40200000000000002</v>
      </c>
      <c r="N393" s="299" t="s">
        <v>55</v>
      </c>
      <c r="O393" s="58" t="s">
        <v>981</v>
      </c>
      <c r="P393" s="57" t="s">
        <v>1492</v>
      </c>
      <c r="Q393" s="77"/>
      <c r="R393" s="58" t="s">
        <v>665</v>
      </c>
      <c r="S393" s="62" t="s">
        <v>0</v>
      </c>
      <c r="T393" s="63" t="s">
        <v>663</v>
      </c>
      <c r="U393" s="52" t="s">
        <v>62</v>
      </c>
      <c r="V393" s="53"/>
      <c r="W393" s="198"/>
      <c r="X393" s="280">
        <v>328</v>
      </c>
      <c r="Y393" s="198"/>
      <c r="Z393" s="55"/>
      <c r="AA393" s="52"/>
      <c r="AB393" s="53"/>
      <c r="AC393" s="198"/>
      <c r="AD393" s="280"/>
      <c r="AE393" s="198"/>
      <c r="AF393" s="55"/>
      <c r="AG393" s="52"/>
      <c r="AH393" s="53"/>
      <c r="AI393" s="198"/>
      <c r="AJ393" s="54"/>
      <c r="AK393" s="198"/>
      <c r="AL393" s="55"/>
      <c r="AM393" s="56"/>
      <c r="AN393" s="65" t="s">
        <v>53</v>
      </c>
      <c r="AO393" s="66" t="s">
        <v>32</v>
      </c>
      <c r="AP393" s="66"/>
      <c r="AQ393" s="67"/>
    </row>
    <row r="394" spans="1:43" ht="73.5" customHeight="1" x14ac:dyDescent="0.15">
      <c r="A394" s="290">
        <v>337</v>
      </c>
      <c r="B394" s="172" t="s">
        <v>666</v>
      </c>
      <c r="C394" s="171" t="s">
        <v>71</v>
      </c>
      <c r="D394" s="171" t="s">
        <v>67</v>
      </c>
      <c r="E394" s="297">
        <v>6.12</v>
      </c>
      <c r="F394" s="298">
        <v>6.12</v>
      </c>
      <c r="G394" s="298">
        <v>4.8040000000000003</v>
      </c>
      <c r="H394" s="83" t="s">
        <v>2183</v>
      </c>
      <c r="I394" s="74" t="s">
        <v>35</v>
      </c>
      <c r="J394" s="366" t="s">
        <v>1493</v>
      </c>
      <c r="K394" s="394">
        <v>7.2130000000000001</v>
      </c>
      <c r="L394" s="395">
        <v>20</v>
      </c>
      <c r="M394" s="395">
        <v>13</v>
      </c>
      <c r="N394" s="299" t="s">
        <v>55</v>
      </c>
      <c r="O394" s="58" t="s">
        <v>981</v>
      </c>
      <c r="P394" s="57" t="s">
        <v>1494</v>
      </c>
      <c r="Q394" s="77"/>
      <c r="R394" s="58" t="s">
        <v>665</v>
      </c>
      <c r="S394" s="62" t="s">
        <v>0</v>
      </c>
      <c r="T394" s="63" t="s">
        <v>663</v>
      </c>
      <c r="U394" s="52" t="s">
        <v>62</v>
      </c>
      <c r="V394" s="53"/>
      <c r="W394" s="198"/>
      <c r="X394" s="280">
        <v>329</v>
      </c>
      <c r="Y394" s="198"/>
      <c r="Z394" s="55"/>
      <c r="AA394" s="52"/>
      <c r="AB394" s="53"/>
      <c r="AC394" s="198"/>
      <c r="AD394" s="280"/>
      <c r="AE394" s="198"/>
      <c r="AF394" s="55"/>
      <c r="AG394" s="52"/>
      <c r="AH394" s="53"/>
      <c r="AI394" s="198"/>
      <c r="AJ394" s="54"/>
      <c r="AK394" s="198"/>
      <c r="AL394" s="55"/>
      <c r="AM394" s="56"/>
      <c r="AN394" s="65" t="s">
        <v>53</v>
      </c>
      <c r="AO394" s="66" t="s">
        <v>32</v>
      </c>
      <c r="AP394" s="66"/>
      <c r="AQ394" s="67"/>
    </row>
    <row r="395" spans="1:43" ht="54" customHeight="1" x14ac:dyDescent="0.15">
      <c r="A395" s="290">
        <v>338</v>
      </c>
      <c r="B395" s="172" t="s">
        <v>667</v>
      </c>
      <c r="C395" s="171" t="s">
        <v>95</v>
      </c>
      <c r="D395" s="171" t="s">
        <v>67</v>
      </c>
      <c r="E395" s="297">
        <v>13.59</v>
      </c>
      <c r="F395" s="298">
        <v>13.59</v>
      </c>
      <c r="G395" s="298">
        <v>12.294</v>
      </c>
      <c r="H395" s="141" t="s">
        <v>2183</v>
      </c>
      <c r="I395" s="139" t="s">
        <v>34</v>
      </c>
      <c r="J395" s="142" t="s">
        <v>1495</v>
      </c>
      <c r="K395" s="394">
        <v>15</v>
      </c>
      <c r="L395" s="395">
        <v>95</v>
      </c>
      <c r="M395" s="395">
        <v>80</v>
      </c>
      <c r="N395" s="299" t="s">
        <v>55</v>
      </c>
      <c r="O395" s="58" t="s">
        <v>20</v>
      </c>
      <c r="P395" s="57" t="s">
        <v>1496</v>
      </c>
      <c r="Q395" s="77" t="s">
        <v>1497</v>
      </c>
      <c r="R395" s="58" t="s">
        <v>631</v>
      </c>
      <c r="S395" s="62" t="s">
        <v>0</v>
      </c>
      <c r="T395" s="63" t="s">
        <v>663</v>
      </c>
      <c r="U395" s="52" t="s">
        <v>62</v>
      </c>
      <c r="V395" s="53"/>
      <c r="W395" s="198"/>
      <c r="X395" s="280">
        <v>331</v>
      </c>
      <c r="Y395" s="198"/>
      <c r="Z395" s="55"/>
      <c r="AA395" s="52"/>
      <c r="AB395" s="53"/>
      <c r="AC395" s="198"/>
      <c r="AD395" s="280"/>
      <c r="AE395" s="198"/>
      <c r="AF395" s="55"/>
      <c r="AG395" s="52"/>
      <c r="AH395" s="53"/>
      <c r="AI395" s="198"/>
      <c r="AJ395" s="54"/>
      <c r="AK395" s="198"/>
      <c r="AL395" s="55"/>
      <c r="AM395" s="56"/>
      <c r="AN395" s="65" t="s">
        <v>78</v>
      </c>
      <c r="AO395" s="66" t="s">
        <v>32</v>
      </c>
      <c r="AP395" s="66"/>
      <c r="AQ395" s="67"/>
    </row>
    <row r="396" spans="1:43" ht="96" customHeight="1" x14ac:dyDescent="0.15">
      <c r="A396" s="290">
        <v>339</v>
      </c>
      <c r="B396" s="172" t="s">
        <v>668</v>
      </c>
      <c r="C396" s="171" t="s">
        <v>96</v>
      </c>
      <c r="D396" s="171" t="s">
        <v>96</v>
      </c>
      <c r="E396" s="297">
        <v>66.3</v>
      </c>
      <c r="F396" s="298">
        <v>66.3</v>
      </c>
      <c r="G396" s="298">
        <v>65.998999999999995</v>
      </c>
      <c r="H396" s="141" t="s">
        <v>1498</v>
      </c>
      <c r="I396" s="139" t="s">
        <v>45</v>
      </c>
      <c r="J396" s="140" t="s">
        <v>1499</v>
      </c>
      <c r="K396" s="9">
        <v>0</v>
      </c>
      <c r="L396" s="9">
        <v>0</v>
      </c>
      <c r="M396" s="395">
        <v>0</v>
      </c>
      <c r="N396" s="299" t="s">
        <v>55</v>
      </c>
      <c r="O396" s="58" t="s">
        <v>44</v>
      </c>
      <c r="P396" s="57" t="s">
        <v>1500</v>
      </c>
      <c r="Q396" s="77"/>
      <c r="R396" s="58" t="s">
        <v>631</v>
      </c>
      <c r="S396" s="62" t="s">
        <v>0</v>
      </c>
      <c r="T396" s="63" t="s">
        <v>669</v>
      </c>
      <c r="U396" s="52" t="s">
        <v>62</v>
      </c>
      <c r="V396" s="53" t="s">
        <v>897</v>
      </c>
      <c r="W396" s="198" t="s">
        <v>883</v>
      </c>
      <c r="X396" s="280">
        <v>27</v>
      </c>
      <c r="Y396" s="198"/>
      <c r="Z396" s="55"/>
      <c r="AA396" s="52"/>
      <c r="AB396" s="53"/>
      <c r="AC396" s="198"/>
      <c r="AD396" s="280"/>
      <c r="AE396" s="198"/>
      <c r="AF396" s="55"/>
      <c r="AG396" s="52"/>
      <c r="AH396" s="53"/>
      <c r="AI396" s="198"/>
      <c r="AJ396" s="54"/>
      <c r="AK396" s="198"/>
      <c r="AL396" s="55"/>
      <c r="AM396" s="56"/>
      <c r="AN396" s="65" t="s">
        <v>23</v>
      </c>
      <c r="AO396" s="66" t="s">
        <v>32</v>
      </c>
      <c r="AP396" s="66"/>
      <c r="AQ396" s="67"/>
    </row>
    <row r="397" spans="1:43" ht="88.5" customHeight="1" x14ac:dyDescent="0.15">
      <c r="A397" s="290">
        <v>340</v>
      </c>
      <c r="B397" s="172" t="s">
        <v>670</v>
      </c>
      <c r="C397" s="171" t="s">
        <v>96</v>
      </c>
      <c r="D397" s="171" t="s">
        <v>96</v>
      </c>
      <c r="E397" s="297">
        <v>23</v>
      </c>
      <c r="F397" s="298">
        <v>23</v>
      </c>
      <c r="G397" s="298">
        <v>19.123000000000001</v>
      </c>
      <c r="H397" s="141" t="s">
        <v>1501</v>
      </c>
      <c r="I397" s="139" t="s">
        <v>45</v>
      </c>
      <c r="J397" s="140" t="s">
        <v>1502</v>
      </c>
      <c r="K397" s="9">
        <v>0</v>
      </c>
      <c r="L397" s="9">
        <v>0</v>
      </c>
      <c r="M397" s="395">
        <v>0</v>
      </c>
      <c r="N397" s="299" t="s">
        <v>55</v>
      </c>
      <c r="O397" s="58" t="s">
        <v>44</v>
      </c>
      <c r="P397" s="57" t="s">
        <v>1503</v>
      </c>
      <c r="Q397" s="77"/>
      <c r="R397" s="58" t="s">
        <v>631</v>
      </c>
      <c r="S397" s="62" t="s">
        <v>0</v>
      </c>
      <c r="T397" s="63" t="s">
        <v>671</v>
      </c>
      <c r="U397" s="52" t="s">
        <v>62</v>
      </c>
      <c r="V397" s="53" t="s">
        <v>897</v>
      </c>
      <c r="W397" s="198" t="s">
        <v>883</v>
      </c>
      <c r="X397" s="280">
        <v>28</v>
      </c>
      <c r="Y397" s="198"/>
      <c r="Z397" s="55"/>
      <c r="AA397" s="52"/>
      <c r="AB397" s="53"/>
      <c r="AC397" s="198"/>
      <c r="AD397" s="280"/>
      <c r="AE397" s="198"/>
      <c r="AF397" s="55"/>
      <c r="AG397" s="52"/>
      <c r="AH397" s="53"/>
      <c r="AI397" s="198"/>
      <c r="AJ397" s="54"/>
      <c r="AK397" s="198"/>
      <c r="AL397" s="55"/>
      <c r="AM397" s="56"/>
      <c r="AN397" s="65" t="s">
        <v>23</v>
      </c>
      <c r="AO397" s="66" t="s">
        <v>32</v>
      </c>
      <c r="AP397" s="66"/>
      <c r="AQ397" s="67"/>
    </row>
    <row r="398" spans="1:43" ht="129" customHeight="1" x14ac:dyDescent="0.15">
      <c r="A398" s="290">
        <v>341</v>
      </c>
      <c r="B398" s="172" t="s">
        <v>945</v>
      </c>
      <c r="C398" s="171" t="s">
        <v>96</v>
      </c>
      <c r="D398" s="171" t="s">
        <v>67</v>
      </c>
      <c r="E398" s="297">
        <v>110</v>
      </c>
      <c r="F398" s="298">
        <v>110</v>
      </c>
      <c r="G398" s="298">
        <v>107.194</v>
      </c>
      <c r="H398" s="141" t="s">
        <v>1504</v>
      </c>
      <c r="I398" s="139" t="s">
        <v>35</v>
      </c>
      <c r="J398" s="140" t="s">
        <v>1505</v>
      </c>
      <c r="K398" s="394">
        <v>51.677999999999997</v>
      </c>
      <c r="L398" s="395">
        <v>70</v>
      </c>
      <c r="M398" s="395">
        <v>18</v>
      </c>
      <c r="N398" s="299" t="s">
        <v>55</v>
      </c>
      <c r="O398" s="58" t="s">
        <v>20</v>
      </c>
      <c r="P398" s="57" t="s">
        <v>1506</v>
      </c>
      <c r="Q398" s="77" t="s">
        <v>1507</v>
      </c>
      <c r="R398" s="58" t="s">
        <v>665</v>
      </c>
      <c r="S398" s="62" t="s">
        <v>0</v>
      </c>
      <c r="T398" s="63" t="s">
        <v>669</v>
      </c>
      <c r="U398" s="52" t="s">
        <v>62</v>
      </c>
      <c r="V398" s="53" t="s">
        <v>897</v>
      </c>
      <c r="W398" s="198" t="s">
        <v>883</v>
      </c>
      <c r="X398" s="280">
        <v>29</v>
      </c>
      <c r="Y398" s="198"/>
      <c r="Z398" s="55"/>
      <c r="AA398" s="52"/>
      <c r="AB398" s="53"/>
      <c r="AC398" s="198"/>
      <c r="AD398" s="280"/>
      <c r="AE398" s="198"/>
      <c r="AF398" s="55"/>
      <c r="AG398" s="52"/>
      <c r="AH398" s="53"/>
      <c r="AI398" s="198"/>
      <c r="AJ398" s="54"/>
      <c r="AK398" s="198"/>
      <c r="AL398" s="55"/>
      <c r="AM398" s="56"/>
      <c r="AN398" s="65" t="s">
        <v>23</v>
      </c>
      <c r="AO398" s="66" t="s">
        <v>32</v>
      </c>
      <c r="AP398" s="66"/>
      <c r="AQ398" s="67"/>
    </row>
    <row r="399" spans="1:43" x14ac:dyDescent="0.15">
      <c r="A399" s="292"/>
      <c r="B399" s="309" t="s">
        <v>672</v>
      </c>
      <c r="C399" s="310"/>
      <c r="D399" s="310"/>
      <c r="E399" s="311"/>
      <c r="F399" s="312"/>
      <c r="G399" s="313"/>
      <c r="H399" s="368"/>
      <c r="I399" s="286"/>
      <c r="J399" s="368"/>
      <c r="K399" s="313"/>
      <c r="L399" s="313"/>
      <c r="M399" s="313"/>
      <c r="N399" s="313"/>
      <c r="O399" s="100"/>
      <c r="P399" s="100"/>
      <c r="Q399" s="368"/>
      <c r="R399" s="286"/>
      <c r="S399" s="286"/>
      <c r="T399" s="368"/>
      <c r="U399" s="100"/>
      <c r="V399" s="100"/>
      <c r="W399" s="100"/>
      <c r="X399" s="286"/>
      <c r="Y399" s="100"/>
      <c r="Z399" s="100"/>
      <c r="AA399" s="100"/>
      <c r="AB399" s="100"/>
      <c r="AC399" s="100"/>
      <c r="AD399" s="286"/>
      <c r="AE399" s="100"/>
      <c r="AF399" s="100"/>
      <c r="AG399" s="100"/>
      <c r="AH399" s="100"/>
      <c r="AI399" s="100"/>
      <c r="AJ399" s="100"/>
      <c r="AK399" s="100"/>
      <c r="AL399" s="100"/>
      <c r="AM399" s="100"/>
      <c r="AN399" s="100"/>
      <c r="AO399" s="100"/>
      <c r="AP399" s="100"/>
      <c r="AQ399" s="100"/>
    </row>
    <row r="400" spans="1:43" ht="103.5" customHeight="1" x14ac:dyDescent="0.15">
      <c r="A400" s="290">
        <v>342</v>
      </c>
      <c r="B400" s="172" t="s">
        <v>673</v>
      </c>
      <c r="C400" s="171" t="s">
        <v>74</v>
      </c>
      <c r="D400" s="171" t="s">
        <v>67</v>
      </c>
      <c r="E400" s="316">
        <v>24.603000000000002</v>
      </c>
      <c r="F400" s="298">
        <v>24.603000000000002</v>
      </c>
      <c r="G400" s="306">
        <v>24.095966000000001</v>
      </c>
      <c r="H400" s="83" t="s">
        <v>1296</v>
      </c>
      <c r="I400" s="74" t="s">
        <v>35</v>
      </c>
      <c r="J400" s="75" t="s">
        <v>1371</v>
      </c>
      <c r="K400" s="407">
        <v>22.143000000000001</v>
      </c>
      <c r="L400" s="299">
        <v>44.93</v>
      </c>
      <c r="M400" s="299">
        <v>22.856999999999999</v>
      </c>
      <c r="N400" s="299" t="s">
        <v>2183</v>
      </c>
      <c r="O400" s="58" t="s">
        <v>981</v>
      </c>
      <c r="P400" s="57" t="s">
        <v>1372</v>
      </c>
      <c r="Q400" s="417"/>
      <c r="R400" s="58" t="s">
        <v>210</v>
      </c>
      <c r="S400" s="62" t="s">
        <v>0</v>
      </c>
      <c r="T400" s="63" t="s">
        <v>674</v>
      </c>
      <c r="U400" s="52" t="s">
        <v>62</v>
      </c>
      <c r="V400" s="53"/>
      <c r="W400" s="198"/>
      <c r="X400" s="280">
        <v>332</v>
      </c>
      <c r="Y400" s="198"/>
      <c r="Z400" s="55"/>
      <c r="AA400" s="52"/>
      <c r="AB400" s="53"/>
      <c r="AC400" s="198"/>
      <c r="AD400" s="280"/>
      <c r="AE400" s="198"/>
      <c r="AF400" s="55"/>
      <c r="AG400" s="52"/>
      <c r="AH400" s="53"/>
      <c r="AI400" s="198"/>
      <c r="AJ400" s="54"/>
      <c r="AK400" s="198"/>
      <c r="AL400" s="55"/>
      <c r="AM400" s="56"/>
      <c r="AN400" s="65" t="s">
        <v>54</v>
      </c>
      <c r="AO400" s="66" t="s">
        <v>32</v>
      </c>
      <c r="AP400" s="66"/>
      <c r="AQ400" s="67"/>
    </row>
    <row r="401" spans="1:43" ht="54" customHeight="1" x14ac:dyDescent="0.15">
      <c r="A401" s="290">
        <v>343</v>
      </c>
      <c r="B401" s="172" t="s">
        <v>675</v>
      </c>
      <c r="C401" s="171" t="s">
        <v>568</v>
      </c>
      <c r="D401" s="171" t="s">
        <v>67</v>
      </c>
      <c r="E401" s="297">
        <v>243.435</v>
      </c>
      <c r="F401" s="298">
        <v>243.435</v>
      </c>
      <c r="G401" s="298">
        <v>218.59399999999999</v>
      </c>
      <c r="H401" s="83" t="s">
        <v>2183</v>
      </c>
      <c r="I401" s="143" t="s">
        <v>35</v>
      </c>
      <c r="J401" s="380" t="s">
        <v>1508</v>
      </c>
      <c r="K401" s="396">
        <v>270.97699999999998</v>
      </c>
      <c r="L401" s="397">
        <v>232.05799999999999</v>
      </c>
      <c r="M401" s="299">
        <f>L401-K401</f>
        <v>-38.918999999999983</v>
      </c>
      <c r="N401" s="398" t="s">
        <v>1296</v>
      </c>
      <c r="O401" s="58" t="s">
        <v>20</v>
      </c>
      <c r="P401" s="124" t="s">
        <v>1509</v>
      </c>
      <c r="Q401" s="421"/>
      <c r="R401" s="58" t="s">
        <v>631</v>
      </c>
      <c r="S401" s="62" t="s">
        <v>0</v>
      </c>
      <c r="T401" s="63" t="s">
        <v>676</v>
      </c>
      <c r="U401" s="52" t="s">
        <v>62</v>
      </c>
      <c r="V401" s="53"/>
      <c r="W401" s="198"/>
      <c r="X401" s="280">
        <v>333</v>
      </c>
      <c r="Y401" s="198"/>
      <c r="Z401" s="55"/>
      <c r="AA401" s="52"/>
      <c r="AB401" s="53"/>
      <c r="AC401" s="198"/>
      <c r="AD401" s="280"/>
      <c r="AE401" s="198"/>
      <c r="AF401" s="55"/>
      <c r="AG401" s="52"/>
      <c r="AH401" s="53"/>
      <c r="AI401" s="198"/>
      <c r="AJ401" s="54"/>
      <c r="AK401" s="198"/>
      <c r="AL401" s="55"/>
      <c r="AM401" s="56"/>
      <c r="AN401" s="65" t="s">
        <v>53</v>
      </c>
      <c r="AO401" s="66" t="s">
        <v>32</v>
      </c>
      <c r="AP401" s="66"/>
      <c r="AQ401" s="67"/>
    </row>
    <row r="402" spans="1:43" ht="78" customHeight="1" x14ac:dyDescent="0.15">
      <c r="A402" s="290">
        <v>344</v>
      </c>
      <c r="B402" s="172" t="s">
        <v>677</v>
      </c>
      <c r="C402" s="171" t="s">
        <v>88</v>
      </c>
      <c r="D402" s="171" t="s">
        <v>67</v>
      </c>
      <c r="E402" s="297">
        <v>60.198</v>
      </c>
      <c r="F402" s="298">
        <v>60.198</v>
      </c>
      <c r="G402" s="298">
        <v>20.317</v>
      </c>
      <c r="H402" s="83" t="s">
        <v>2183</v>
      </c>
      <c r="I402" s="139" t="s">
        <v>35</v>
      </c>
      <c r="J402" s="142" t="s">
        <v>1510</v>
      </c>
      <c r="K402" s="394">
        <v>11.241</v>
      </c>
      <c r="L402" s="395">
        <v>11.241</v>
      </c>
      <c r="M402" s="399">
        <f>L402-K402</f>
        <v>0</v>
      </c>
      <c r="N402" s="299" t="s">
        <v>55</v>
      </c>
      <c r="O402" s="58" t="s">
        <v>20</v>
      </c>
      <c r="P402" s="57" t="s">
        <v>1511</v>
      </c>
      <c r="Q402" s="418"/>
      <c r="R402" s="58" t="s">
        <v>631</v>
      </c>
      <c r="S402" s="62" t="s">
        <v>0</v>
      </c>
      <c r="T402" s="63" t="s">
        <v>678</v>
      </c>
      <c r="U402" s="52" t="s">
        <v>62</v>
      </c>
      <c r="V402" s="53"/>
      <c r="W402" s="198"/>
      <c r="X402" s="280">
        <v>334</v>
      </c>
      <c r="Y402" s="198"/>
      <c r="Z402" s="55"/>
      <c r="AA402" s="52"/>
      <c r="AB402" s="53"/>
      <c r="AC402" s="198"/>
      <c r="AD402" s="280"/>
      <c r="AE402" s="198"/>
      <c r="AF402" s="55"/>
      <c r="AG402" s="52"/>
      <c r="AH402" s="53"/>
      <c r="AI402" s="198"/>
      <c r="AJ402" s="54"/>
      <c r="AK402" s="198"/>
      <c r="AL402" s="55"/>
      <c r="AM402" s="56"/>
      <c r="AN402" s="65" t="s">
        <v>53</v>
      </c>
      <c r="AO402" s="66" t="s">
        <v>32</v>
      </c>
      <c r="AP402" s="66"/>
      <c r="AQ402" s="67"/>
    </row>
    <row r="403" spans="1:43" ht="91.5" customHeight="1" x14ac:dyDescent="0.15">
      <c r="A403" s="290">
        <v>345</v>
      </c>
      <c r="B403" s="172" t="s">
        <v>679</v>
      </c>
      <c r="C403" s="171" t="s">
        <v>680</v>
      </c>
      <c r="D403" s="171" t="s">
        <v>67</v>
      </c>
      <c r="E403" s="297">
        <v>79.61</v>
      </c>
      <c r="F403" s="298">
        <v>79.61</v>
      </c>
      <c r="G403" s="298">
        <v>77.141999999999996</v>
      </c>
      <c r="H403" s="83" t="s">
        <v>2183</v>
      </c>
      <c r="I403" s="139" t="s">
        <v>35</v>
      </c>
      <c r="J403" s="142" t="s">
        <v>1512</v>
      </c>
      <c r="K403" s="394">
        <v>75.784999999999997</v>
      </c>
      <c r="L403" s="395">
        <v>87.784999999999997</v>
      </c>
      <c r="M403" s="399">
        <f>L403-K403</f>
        <v>12</v>
      </c>
      <c r="N403" s="306" t="s">
        <v>55</v>
      </c>
      <c r="O403" s="58" t="s">
        <v>981</v>
      </c>
      <c r="P403" s="57" t="s">
        <v>1513</v>
      </c>
      <c r="Q403" s="418"/>
      <c r="R403" s="58" t="s">
        <v>631</v>
      </c>
      <c r="S403" s="62" t="s">
        <v>0</v>
      </c>
      <c r="T403" s="63" t="s">
        <v>681</v>
      </c>
      <c r="U403" s="52" t="s">
        <v>62</v>
      </c>
      <c r="V403" s="53"/>
      <c r="W403" s="198"/>
      <c r="X403" s="280">
        <v>335</v>
      </c>
      <c r="Y403" s="198"/>
      <c r="Z403" s="55"/>
      <c r="AA403" s="52"/>
      <c r="AB403" s="53"/>
      <c r="AC403" s="198"/>
      <c r="AD403" s="280"/>
      <c r="AE403" s="198"/>
      <c r="AF403" s="55"/>
      <c r="AG403" s="52"/>
      <c r="AH403" s="53"/>
      <c r="AI403" s="198"/>
      <c r="AJ403" s="54"/>
      <c r="AK403" s="198"/>
      <c r="AL403" s="55"/>
      <c r="AM403" s="56"/>
      <c r="AN403" s="65" t="s">
        <v>53</v>
      </c>
      <c r="AO403" s="66" t="s">
        <v>32</v>
      </c>
      <c r="AP403" s="66"/>
      <c r="AQ403" s="67"/>
    </row>
    <row r="404" spans="1:43" ht="60.75" customHeight="1" x14ac:dyDescent="0.15">
      <c r="A404" s="290">
        <v>346</v>
      </c>
      <c r="B404" s="172" t="s">
        <v>682</v>
      </c>
      <c r="C404" s="171" t="s">
        <v>683</v>
      </c>
      <c r="D404" s="171" t="s">
        <v>67</v>
      </c>
      <c r="E404" s="297">
        <v>32.652000000000001</v>
      </c>
      <c r="F404" s="298">
        <v>32.652000000000001</v>
      </c>
      <c r="G404" s="298">
        <v>28.797000000000001</v>
      </c>
      <c r="H404" s="141" t="s">
        <v>2183</v>
      </c>
      <c r="I404" s="139" t="s">
        <v>35</v>
      </c>
      <c r="J404" s="142" t="s">
        <v>1514</v>
      </c>
      <c r="K404" s="394">
        <v>31.622</v>
      </c>
      <c r="L404" s="395">
        <v>45.926000000000002</v>
      </c>
      <c r="M404" s="399">
        <f>L404-K404</f>
        <v>14.304000000000002</v>
      </c>
      <c r="N404" s="299" t="s">
        <v>55</v>
      </c>
      <c r="O404" s="58" t="s">
        <v>981</v>
      </c>
      <c r="P404" s="57" t="s">
        <v>1515</v>
      </c>
      <c r="Q404" s="77" t="s">
        <v>1516</v>
      </c>
      <c r="R404" s="58" t="s">
        <v>631</v>
      </c>
      <c r="S404" s="62" t="s">
        <v>0</v>
      </c>
      <c r="T404" s="63" t="s">
        <v>684</v>
      </c>
      <c r="U404" s="52" t="s">
        <v>62</v>
      </c>
      <c r="V404" s="53"/>
      <c r="W404" s="198"/>
      <c r="X404" s="280">
        <v>336</v>
      </c>
      <c r="Y404" s="198"/>
      <c r="Z404" s="55"/>
      <c r="AA404" s="52"/>
      <c r="AB404" s="53"/>
      <c r="AC404" s="198"/>
      <c r="AD404" s="280"/>
      <c r="AE404" s="198"/>
      <c r="AF404" s="55"/>
      <c r="AG404" s="52"/>
      <c r="AH404" s="53"/>
      <c r="AI404" s="198"/>
      <c r="AJ404" s="54"/>
      <c r="AK404" s="198"/>
      <c r="AL404" s="55"/>
      <c r="AM404" s="56"/>
      <c r="AN404" s="65" t="s">
        <v>78</v>
      </c>
      <c r="AO404" s="66" t="s">
        <v>32</v>
      </c>
      <c r="AP404" s="66"/>
      <c r="AQ404" s="67"/>
    </row>
    <row r="405" spans="1:43" ht="244.5" customHeight="1" x14ac:dyDescent="0.15">
      <c r="A405" s="290">
        <v>347</v>
      </c>
      <c r="B405" s="172" t="s">
        <v>685</v>
      </c>
      <c r="C405" s="171" t="s">
        <v>140</v>
      </c>
      <c r="D405" s="171" t="s">
        <v>67</v>
      </c>
      <c r="E405" s="297">
        <v>95.409000000000006</v>
      </c>
      <c r="F405" s="298">
        <v>95.409000000000006</v>
      </c>
      <c r="G405" s="298">
        <v>88.222999999999999</v>
      </c>
      <c r="H405" s="83" t="s">
        <v>1517</v>
      </c>
      <c r="I405" s="143" t="s">
        <v>35</v>
      </c>
      <c r="J405" s="144" t="s">
        <v>1518</v>
      </c>
      <c r="K405" s="396">
        <v>96.537000000000006</v>
      </c>
      <c r="L405" s="397">
        <v>135</v>
      </c>
      <c r="M405" s="411">
        <v>38</v>
      </c>
      <c r="N405" s="398" t="s">
        <v>55</v>
      </c>
      <c r="O405" s="58" t="s">
        <v>981</v>
      </c>
      <c r="P405" s="124" t="s">
        <v>1519</v>
      </c>
      <c r="Q405" s="421" t="s">
        <v>1520</v>
      </c>
      <c r="R405" s="58" t="s">
        <v>665</v>
      </c>
      <c r="S405" s="62" t="s">
        <v>0</v>
      </c>
      <c r="T405" s="63" t="s">
        <v>678</v>
      </c>
      <c r="U405" s="52" t="s">
        <v>62</v>
      </c>
      <c r="V405" s="53"/>
      <c r="W405" s="198"/>
      <c r="X405" s="280">
        <v>337</v>
      </c>
      <c r="Y405" s="198"/>
      <c r="Z405" s="55"/>
      <c r="AA405" s="52"/>
      <c r="AB405" s="53"/>
      <c r="AC405" s="198"/>
      <c r="AD405" s="280"/>
      <c r="AE405" s="198"/>
      <c r="AF405" s="55"/>
      <c r="AG405" s="52"/>
      <c r="AH405" s="53"/>
      <c r="AI405" s="198"/>
      <c r="AJ405" s="54"/>
      <c r="AK405" s="198"/>
      <c r="AL405" s="55"/>
      <c r="AM405" s="56"/>
      <c r="AN405" s="65" t="s">
        <v>25</v>
      </c>
      <c r="AO405" s="66" t="s">
        <v>32</v>
      </c>
      <c r="AP405" s="66"/>
      <c r="AQ405" s="67"/>
    </row>
    <row r="406" spans="1:43" ht="138" customHeight="1" x14ac:dyDescent="0.15">
      <c r="A406" s="290">
        <v>348</v>
      </c>
      <c r="B406" s="172" t="s">
        <v>946</v>
      </c>
      <c r="C406" s="171" t="s">
        <v>71</v>
      </c>
      <c r="D406" s="171" t="s">
        <v>67</v>
      </c>
      <c r="E406" s="302">
        <v>70</v>
      </c>
      <c r="F406" s="303">
        <v>70</v>
      </c>
      <c r="G406" s="303">
        <v>66.338999999999999</v>
      </c>
      <c r="H406" s="236" t="s">
        <v>1521</v>
      </c>
      <c r="I406" s="247" t="s">
        <v>35</v>
      </c>
      <c r="J406" s="248" t="s">
        <v>1522</v>
      </c>
      <c r="K406" s="385">
        <v>96.489000000000004</v>
      </c>
      <c r="L406" s="406">
        <v>97.512</v>
      </c>
      <c r="M406" s="412">
        <v>1.0229999999999999</v>
      </c>
      <c r="N406" s="304" t="s">
        <v>55</v>
      </c>
      <c r="O406" s="218" t="s">
        <v>20</v>
      </c>
      <c r="P406" s="222" t="s">
        <v>1523</v>
      </c>
      <c r="Q406" s="77"/>
      <c r="R406" s="58" t="s">
        <v>665</v>
      </c>
      <c r="S406" s="62" t="s">
        <v>0</v>
      </c>
      <c r="T406" s="63" t="s">
        <v>686</v>
      </c>
      <c r="U406" s="52" t="s">
        <v>62</v>
      </c>
      <c r="V406" s="53"/>
      <c r="W406" s="198"/>
      <c r="X406" s="280">
        <v>338</v>
      </c>
      <c r="Y406" s="198"/>
      <c r="Z406" s="55"/>
      <c r="AA406" s="52"/>
      <c r="AB406" s="53"/>
      <c r="AC406" s="198"/>
      <c r="AD406" s="280"/>
      <c r="AE406" s="198"/>
      <c r="AF406" s="55"/>
      <c r="AG406" s="52"/>
      <c r="AH406" s="53"/>
      <c r="AI406" s="198"/>
      <c r="AJ406" s="54"/>
      <c r="AK406" s="198"/>
      <c r="AL406" s="55"/>
      <c r="AM406" s="56"/>
      <c r="AN406" s="65" t="s">
        <v>25</v>
      </c>
      <c r="AO406" s="66" t="s">
        <v>32</v>
      </c>
      <c r="AP406" s="66"/>
      <c r="AQ406" s="67"/>
    </row>
    <row r="407" spans="1:43" ht="85.5" customHeight="1" x14ac:dyDescent="0.15">
      <c r="A407" s="290">
        <v>349</v>
      </c>
      <c r="B407" s="172" t="s">
        <v>1524</v>
      </c>
      <c r="C407" s="171" t="s">
        <v>71</v>
      </c>
      <c r="D407" s="171" t="s">
        <v>107</v>
      </c>
      <c r="E407" s="297">
        <v>79.766000000000005</v>
      </c>
      <c r="F407" s="298">
        <v>79.766000000000005</v>
      </c>
      <c r="G407" s="298">
        <v>76.802999999999997</v>
      </c>
      <c r="H407" s="83" t="s">
        <v>2183</v>
      </c>
      <c r="I407" s="143" t="s">
        <v>34</v>
      </c>
      <c r="J407" s="380" t="s">
        <v>1525</v>
      </c>
      <c r="K407" s="396">
        <v>80.504999999999995</v>
      </c>
      <c r="L407" s="397">
        <v>240</v>
      </c>
      <c r="M407" s="399">
        <f>L407-K407</f>
        <v>159.495</v>
      </c>
      <c r="N407" s="398" t="s">
        <v>55</v>
      </c>
      <c r="O407" s="58" t="s">
        <v>20</v>
      </c>
      <c r="P407" s="124" t="s">
        <v>1526</v>
      </c>
      <c r="Q407" s="421" t="s">
        <v>1527</v>
      </c>
      <c r="R407" s="58" t="s">
        <v>665</v>
      </c>
      <c r="S407" s="62" t="s">
        <v>0</v>
      </c>
      <c r="T407" s="63" t="s">
        <v>678</v>
      </c>
      <c r="U407" s="52" t="s">
        <v>62</v>
      </c>
      <c r="V407" s="53"/>
      <c r="W407" s="198"/>
      <c r="X407" s="280">
        <v>339</v>
      </c>
      <c r="Y407" s="198"/>
      <c r="Z407" s="55"/>
      <c r="AA407" s="52"/>
      <c r="AB407" s="53"/>
      <c r="AC407" s="198"/>
      <c r="AD407" s="280"/>
      <c r="AE407" s="198"/>
      <c r="AF407" s="55"/>
      <c r="AG407" s="52"/>
      <c r="AH407" s="53"/>
      <c r="AI407" s="198"/>
      <c r="AJ407" s="54"/>
      <c r="AK407" s="198"/>
      <c r="AL407" s="55"/>
      <c r="AM407" s="56"/>
      <c r="AN407" s="65" t="s">
        <v>53</v>
      </c>
      <c r="AO407" s="66" t="s">
        <v>32</v>
      </c>
      <c r="AP407" s="66"/>
      <c r="AQ407" s="67"/>
    </row>
    <row r="408" spans="1:43" ht="114.75" customHeight="1" x14ac:dyDescent="0.15">
      <c r="A408" s="290">
        <v>350</v>
      </c>
      <c r="B408" s="172" t="s">
        <v>1528</v>
      </c>
      <c r="C408" s="171" t="s">
        <v>95</v>
      </c>
      <c r="D408" s="171" t="s">
        <v>99</v>
      </c>
      <c r="E408" s="297">
        <v>49.5</v>
      </c>
      <c r="F408" s="298">
        <v>49.5</v>
      </c>
      <c r="G408" s="298">
        <v>47.472000000000001</v>
      </c>
      <c r="H408" s="142" t="s">
        <v>2183</v>
      </c>
      <c r="I408" s="139" t="s">
        <v>35</v>
      </c>
      <c r="J408" s="142" t="s">
        <v>1529</v>
      </c>
      <c r="K408" s="394">
        <v>33.404000000000003</v>
      </c>
      <c r="L408" s="395">
        <v>35</v>
      </c>
      <c r="M408" s="399">
        <f>L408-K408</f>
        <v>1.5959999999999965</v>
      </c>
      <c r="N408" s="299" t="s">
        <v>55</v>
      </c>
      <c r="O408" s="58" t="s">
        <v>981</v>
      </c>
      <c r="P408" s="57" t="s">
        <v>1530</v>
      </c>
      <c r="Q408" s="418" t="s">
        <v>1332</v>
      </c>
      <c r="R408" s="58" t="s">
        <v>665</v>
      </c>
      <c r="S408" s="62" t="s">
        <v>0</v>
      </c>
      <c r="T408" s="63" t="s">
        <v>687</v>
      </c>
      <c r="U408" s="52" t="s">
        <v>62</v>
      </c>
      <c r="V408" s="53"/>
      <c r="W408" s="198"/>
      <c r="X408" s="280">
        <v>340</v>
      </c>
      <c r="Y408" s="198"/>
      <c r="Z408" s="55"/>
      <c r="AA408" s="52"/>
      <c r="AB408" s="53"/>
      <c r="AC408" s="198"/>
      <c r="AD408" s="280"/>
      <c r="AE408" s="198"/>
      <c r="AF408" s="55"/>
      <c r="AG408" s="52"/>
      <c r="AH408" s="53"/>
      <c r="AI408" s="198"/>
      <c r="AJ408" s="54"/>
      <c r="AK408" s="198"/>
      <c r="AL408" s="55"/>
      <c r="AM408" s="56"/>
      <c r="AN408" s="65" t="s">
        <v>78</v>
      </c>
      <c r="AO408" s="66" t="s">
        <v>32</v>
      </c>
      <c r="AP408" s="66"/>
      <c r="AQ408" s="67"/>
    </row>
    <row r="409" spans="1:43" ht="54" customHeight="1" x14ac:dyDescent="0.15">
      <c r="A409" s="290">
        <v>351</v>
      </c>
      <c r="B409" s="172" t="s">
        <v>688</v>
      </c>
      <c r="C409" s="171" t="s">
        <v>95</v>
      </c>
      <c r="D409" s="171" t="s">
        <v>96</v>
      </c>
      <c r="E409" s="297">
        <v>55.5</v>
      </c>
      <c r="F409" s="298">
        <v>55.5</v>
      </c>
      <c r="G409" s="298">
        <v>55.484999999999999</v>
      </c>
      <c r="H409" s="141" t="s">
        <v>2183</v>
      </c>
      <c r="I409" s="139" t="s">
        <v>45</v>
      </c>
      <c r="J409" s="142" t="s">
        <v>1531</v>
      </c>
      <c r="K409" s="9">
        <v>0</v>
      </c>
      <c r="L409" s="9">
        <v>0</v>
      </c>
      <c r="M409" s="399">
        <f>L409-K409</f>
        <v>0</v>
      </c>
      <c r="N409" s="306" t="s">
        <v>55</v>
      </c>
      <c r="O409" s="58" t="s">
        <v>44</v>
      </c>
      <c r="P409" s="82" t="s">
        <v>1532</v>
      </c>
      <c r="Q409" s="418"/>
      <c r="R409" s="58" t="s">
        <v>665</v>
      </c>
      <c r="S409" s="62" t="s">
        <v>0</v>
      </c>
      <c r="T409" s="63" t="s">
        <v>689</v>
      </c>
      <c r="U409" s="52" t="s">
        <v>62</v>
      </c>
      <c r="V409" s="53"/>
      <c r="W409" s="198"/>
      <c r="X409" s="280">
        <v>341</v>
      </c>
      <c r="Y409" s="198"/>
      <c r="Z409" s="55"/>
      <c r="AA409" s="52"/>
      <c r="AB409" s="53"/>
      <c r="AC409" s="198"/>
      <c r="AD409" s="280"/>
      <c r="AE409" s="198"/>
      <c r="AF409" s="55"/>
      <c r="AG409" s="52"/>
      <c r="AH409" s="53"/>
      <c r="AI409" s="198"/>
      <c r="AJ409" s="54"/>
      <c r="AK409" s="198"/>
      <c r="AL409" s="55"/>
      <c r="AM409" s="56"/>
      <c r="AN409" s="65" t="s">
        <v>54</v>
      </c>
      <c r="AO409" s="66" t="s">
        <v>32</v>
      </c>
      <c r="AP409" s="66"/>
      <c r="AQ409" s="67"/>
    </row>
    <row r="410" spans="1:43" ht="86.25" customHeight="1" x14ac:dyDescent="0.15">
      <c r="A410" s="290">
        <v>352</v>
      </c>
      <c r="B410" s="317" t="s">
        <v>947</v>
      </c>
      <c r="C410" s="171" t="s">
        <v>105</v>
      </c>
      <c r="D410" s="171" t="s">
        <v>96</v>
      </c>
      <c r="E410" s="297">
        <v>11.622</v>
      </c>
      <c r="F410" s="298">
        <v>11.622</v>
      </c>
      <c r="G410" s="298">
        <v>11.518000000000001</v>
      </c>
      <c r="H410" s="141" t="s">
        <v>2206</v>
      </c>
      <c r="I410" s="247" t="s">
        <v>45</v>
      </c>
      <c r="J410" s="381" t="s">
        <v>1533</v>
      </c>
      <c r="K410" s="9">
        <v>0</v>
      </c>
      <c r="L410" s="9">
        <v>0</v>
      </c>
      <c r="M410" s="399">
        <f>L410-K410</f>
        <v>0</v>
      </c>
      <c r="N410" s="400" t="s">
        <v>55</v>
      </c>
      <c r="O410" s="218" t="s">
        <v>44</v>
      </c>
      <c r="P410" s="250" t="s">
        <v>1534</v>
      </c>
      <c r="Q410" s="418"/>
      <c r="R410" s="96" t="s">
        <v>631</v>
      </c>
      <c r="S410" s="50" t="s">
        <v>0</v>
      </c>
      <c r="T410" s="166" t="s">
        <v>690</v>
      </c>
      <c r="U410" s="52" t="s">
        <v>62</v>
      </c>
      <c r="V410" s="53"/>
      <c r="W410" s="198"/>
      <c r="X410" s="280">
        <v>342</v>
      </c>
      <c r="Y410" s="198"/>
      <c r="Z410" s="55"/>
      <c r="AA410" s="52"/>
      <c r="AB410" s="53"/>
      <c r="AC410" s="198"/>
      <c r="AD410" s="280"/>
      <c r="AE410" s="198"/>
      <c r="AF410" s="55"/>
      <c r="AG410" s="52"/>
      <c r="AH410" s="53"/>
      <c r="AI410" s="198"/>
      <c r="AJ410" s="54"/>
      <c r="AK410" s="198"/>
      <c r="AL410" s="55"/>
      <c r="AM410" s="56"/>
      <c r="AN410" s="65" t="s">
        <v>54</v>
      </c>
      <c r="AO410" s="66" t="s">
        <v>32</v>
      </c>
      <c r="AP410" s="66"/>
      <c r="AQ410" s="67"/>
    </row>
    <row r="411" spans="1:43" ht="85.5" customHeight="1" x14ac:dyDescent="0.15">
      <c r="A411" s="290">
        <v>353</v>
      </c>
      <c r="B411" s="317" t="s">
        <v>948</v>
      </c>
      <c r="C411" s="171" t="s">
        <v>96</v>
      </c>
      <c r="D411" s="171" t="s">
        <v>96</v>
      </c>
      <c r="E411" s="302">
        <v>11.66</v>
      </c>
      <c r="F411" s="303">
        <v>11.66</v>
      </c>
      <c r="G411" s="303">
        <v>11.183999999999999</v>
      </c>
      <c r="H411" s="249" t="s">
        <v>1535</v>
      </c>
      <c r="I411" s="247" t="s">
        <v>45</v>
      </c>
      <c r="J411" s="248" t="s">
        <v>1536</v>
      </c>
      <c r="K411" s="9">
        <v>0</v>
      </c>
      <c r="L411" s="9">
        <v>0</v>
      </c>
      <c r="M411" s="399">
        <f>L411-K411</f>
        <v>0</v>
      </c>
      <c r="N411" s="400" t="s">
        <v>55</v>
      </c>
      <c r="O411" s="218" t="s">
        <v>44</v>
      </c>
      <c r="P411" s="250" t="s">
        <v>1537</v>
      </c>
      <c r="Q411" s="418"/>
      <c r="R411" s="96" t="s">
        <v>665</v>
      </c>
      <c r="S411" s="50" t="s">
        <v>0</v>
      </c>
      <c r="T411" s="166" t="s">
        <v>686</v>
      </c>
      <c r="U411" s="52" t="s">
        <v>62</v>
      </c>
      <c r="V411" s="53" t="s">
        <v>897</v>
      </c>
      <c r="W411" s="198" t="s">
        <v>883</v>
      </c>
      <c r="X411" s="280">
        <v>30</v>
      </c>
      <c r="Y411" s="198"/>
      <c r="Z411" s="55"/>
      <c r="AA411" s="52"/>
      <c r="AB411" s="53"/>
      <c r="AC411" s="198"/>
      <c r="AD411" s="280"/>
      <c r="AE411" s="198"/>
      <c r="AF411" s="55"/>
      <c r="AG411" s="52"/>
      <c r="AH411" s="53"/>
      <c r="AI411" s="198"/>
      <c r="AJ411" s="54"/>
      <c r="AK411" s="198"/>
      <c r="AL411" s="55"/>
      <c r="AM411" s="56"/>
      <c r="AN411" s="65" t="s">
        <v>23</v>
      </c>
      <c r="AO411" s="66" t="s">
        <v>32</v>
      </c>
      <c r="AP411" s="66"/>
      <c r="AQ411" s="67"/>
    </row>
    <row r="412" spans="1:43" s="49" customFormat="1" ht="27" x14ac:dyDescent="0.15">
      <c r="A412" s="290"/>
      <c r="B412" s="172" t="s">
        <v>2192</v>
      </c>
      <c r="C412" s="345"/>
      <c r="D412" s="171"/>
      <c r="E412" s="297"/>
      <c r="F412" s="346"/>
      <c r="G412" s="346"/>
      <c r="H412" s="73"/>
      <c r="I412" s="74"/>
      <c r="J412" s="366"/>
      <c r="K412" s="297"/>
      <c r="L412" s="401"/>
      <c r="M412" s="401"/>
      <c r="N412" s="299"/>
      <c r="O412" s="58"/>
      <c r="P412" s="57"/>
      <c r="Q412" s="77"/>
      <c r="R412" s="275" t="s">
        <v>123</v>
      </c>
      <c r="S412" s="62"/>
      <c r="T412" s="63"/>
      <c r="U412" s="52"/>
      <c r="V412" s="53"/>
      <c r="W412" s="257"/>
      <c r="X412" s="280"/>
      <c r="Y412" s="257"/>
      <c r="Z412" s="55"/>
      <c r="AA412" s="52"/>
      <c r="AB412" s="53"/>
      <c r="AC412" s="257"/>
      <c r="AD412" s="280"/>
      <c r="AE412" s="257"/>
      <c r="AF412" s="55"/>
      <c r="AG412" s="52"/>
      <c r="AH412" s="53"/>
      <c r="AI412" s="257"/>
      <c r="AJ412" s="54"/>
      <c r="AK412" s="257"/>
      <c r="AL412" s="55"/>
      <c r="AM412" s="56"/>
      <c r="AN412" s="65"/>
      <c r="AO412" s="66"/>
      <c r="AP412" s="66"/>
      <c r="AQ412" s="67"/>
    </row>
    <row r="413" spans="1:43" ht="141" customHeight="1" x14ac:dyDescent="0.15">
      <c r="A413" s="290">
        <v>354</v>
      </c>
      <c r="B413" s="172" t="s">
        <v>964</v>
      </c>
      <c r="C413" s="171" t="s">
        <v>91</v>
      </c>
      <c r="D413" s="171" t="s">
        <v>67</v>
      </c>
      <c r="E413" s="297">
        <v>139.56800000000001</v>
      </c>
      <c r="F413" s="298">
        <v>139.56800000000001</v>
      </c>
      <c r="G413" s="298">
        <v>139.26599999999999</v>
      </c>
      <c r="H413" s="92" t="s">
        <v>2113</v>
      </c>
      <c r="I413" s="136" t="s">
        <v>35</v>
      </c>
      <c r="J413" s="137" t="s">
        <v>2114</v>
      </c>
      <c r="K413" s="297">
        <v>139.69</v>
      </c>
      <c r="L413" s="299">
        <v>170</v>
      </c>
      <c r="M413" s="299">
        <f>L413-K413</f>
        <v>30.310000000000002</v>
      </c>
      <c r="N413" s="299" t="s">
        <v>2183</v>
      </c>
      <c r="O413" s="58" t="s">
        <v>981</v>
      </c>
      <c r="P413" s="57" t="s">
        <v>2115</v>
      </c>
      <c r="Q413" s="77" t="s">
        <v>2232</v>
      </c>
      <c r="R413" s="58" t="s">
        <v>420</v>
      </c>
      <c r="S413" s="62" t="s">
        <v>0</v>
      </c>
      <c r="T413" s="63" t="s">
        <v>678</v>
      </c>
      <c r="U413" s="52" t="s">
        <v>62</v>
      </c>
      <c r="V413" s="53"/>
      <c r="W413" s="273"/>
      <c r="X413" s="280">
        <v>343</v>
      </c>
      <c r="Y413" s="273"/>
      <c r="Z413" s="55"/>
      <c r="AA413" s="52"/>
      <c r="AB413" s="53"/>
      <c r="AC413" s="273"/>
      <c r="AD413" s="280"/>
      <c r="AE413" s="273"/>
      <c r="AF413" s="55"/>
      <c r="AG413" s="52"/>
      <c r="AH413" s="53"/>
      <c r="AI413" s="273"/>
      <c r="AJ413" s="54"/>
      <c r="AK413" s="273"/>
      <c r="AL413" s="55"/>
      <c r="AM413" s="56"/>
      <c r="AN413" s="65" t="s">
        <v>25</v>
      </c>
      <c r="AO413" s="66" t="s">
        <v>32</v>
      </c>
      <c r="AP413" s="66"/>
      <c r="AQ413" s="67"/>
    </row>
    <row r="414" spans="1:43" ht="50.25" customHeight="1" x14ac:dyDescent="0.15">
      <c r="A414" s="290">
        <v>355</v>
      </c>
      <c r="B414" s="317" t="s">
        <v>691</v>
      </c>
      <c r="C414" s="171" t="s">
        <v>105</v>
      </c>
      <c r="D414" s="171" t="s">
        <v>96</v>
      </c>
      <c r="E414" s="297">
        <v>13.02</v>
      </c>
      <c r="F414" s="298">
        <v>13.02</v>
      </c>
      <c r="G414" s="298">
        <v>12.96</v>
      </c>
      <c r="H414" s="145" t="s">
        <v>2183</v>
      </c>
      <c r="I414" s="93" t="s">
        <v>45</v>
      </c>
      <c r="J414" s="125" t="s">
        <v>2068</v>
      </c>
      <c r="K414" s="297">
        <v>0</v>
      </c>
      <c r="L414" s="299">
        <v>0</v>
      </c>
      <c r="M414" s="299">
        <f>L414-K414</f>
        <v>0</v>
      </c>
      <c r="N414" s="299" t="s">
        <v>2183</v>
      </c>
      <c r="O414" s="58" t="s">
        <v>44</v>
      </c>
      <c r="P414" s="57"/>
      <c r="Q414" s="77"/>
      <c r="R414" s="79" t="s">
        <v>150</v>
      </c>
      <c r="S414" s="65" t="s">
        <v>0</v>
      </c>
      <c r="T414" s="166" t="s">
        <v>678</v>
      </c>
      <c r="U414" s="52" t="s">
        <v>62</v>
      </c>
      <c r="V414" s="53"/>
      <c r="W414" s="273"/>
      <c r="X414" s="280">
        <v>344</v>
      </c>
      <c r="Y414" s="273"/>
      <c r="Z414" s="55"/>
      <c r="AA414" s="52" t="s">
        <v>62</v>
      </c>
      <c r="AB414" s="53" t="s">
        <v>61</v>
      </c>
      <c r="AC414" s="273" t="s">
        <v>55</v>
      </c>
      <c r="AD414" s="280">
        <v>42</v>
      </c>
      <c r="AE414" s="273"/>
      <c r="AF414" s="55"/>
      <c r="AG414" s="52"/>
      <c r="AH414" s="53"/>
      <c r="AI414" s="273"/>
      <c r="AJ414" s="54"/>
      <c r="AK414" s="273"/>
      <c r="AL414" s="55"/>
      <c r="AM414" s="56"/>
      <c r="AN414" s="65" t="s">
        <v>54</v>
      </c>
      <c r="AO414" s="66" t="s">
        <v>32</v>
      </c>
      <c r="AP414" s="66"/>
      <c r="AQ414" s="67"/>
    </row>
    <row r="415" spans="1:43" ht="182.25" customHeight="1" x14ac:dyDescent="0.15">
      <c r="A415" s="290">
        <v>356</v>
      </c>
      <c r="B415" s="172" t="s">
        <v>692</v>
      </c>
      <c r="C415" s="171" t="s">
        <v>96</v>
      </c>
      <c r="D415" s="171" t="s">
        <v>96</v>
      </c>
      <c r="E415" s="297">
        <v>298.53199999999998</v>
      </c>
      <c r="F415" s="298">
        <v>129.63200000000001</v>
      </c>
      <c r="G415" s="298">
        <v>128.53</v>
      </c>
      <c r="H415" s="83" t="s">
        <v>1538</v>
      </c>
      <c r="I415" s="74" t="s">
        <v>45</v>
      </c>
      <c r="J415" s="75" t="s">
        <v>1539</v>
      </c>
      <c r="K415" s="9">
        <v>0</v>
      </c>
      <c r="L415" s="9">
        <v>0</v>
      </c>
      <c r="M415" s="395">
        <f>L415-K415</f>
        <v>0</v>
      </c>
      <c r="N415" s="400" t="s">
        <v>1296</v>
      </c>
      <c r="O415" s="58" t="s">
        <v>44</v>
      </c>
      <c r="P415" s="57" t="s">
        <v>1540</v>
      </c>
      <c r="Q415" s="427"/>
      <c r="R415" s="96" t="s">
        <v>665</v>
      </c>
      <c r="S415" s="50" t="s">
        <v>0</v>
      </c>
      <c r="T415" s="166" t="s">
        <v>686</v>
      </c>
      <c r="U415" s="52" t="s">
        <v>1298</v>
      </c>
      <c r="V415" s="53"/>
      <c r="W415" s="198"/>
      <c r="X415" s="280"/>
      <c r="Y415" s="198"/>
      <c r="Z415" s="55"/>
      <c r="AA415" s="52"/>
      <c r="AB415" s="53"/>
      <c r="AC415" s="198"/>
      <c r="AD415" s="280"/>
      <c r="AE415" s="198"/>
      <c r="AF415" s="55"/>
      <c r="AG415" s="52"/>
      <c r="AH415" s="53"/>
      <c r="AI415" s="198"/>
      <c r="AJ415" s="54"/>
      <c r="AK415" s="198"/>
      <c r="AL415" s="55"/>
      <c r="AM415" s="56"/>
      <c r="AN415" s="65" t="s">
        <v>23</v>
      </c>
      <c r="AO415" s="66" t="s">
        <v>32</v>
      </c>
      <c r="AP415" s="66"/>
      <c r="AQ415" s="146"/>
    </row>
    <row r="416" spans="1:43" s="49" customFormat="1" x14ac:dyDescent="0.15">
      <c r="A416" s="295"/>
      <c r="B416" s="309" t="s">
        <v>693</v>
      </c>
      <c r="C416" s="310"/>
      <c r="D416" s="310"/>
      <c r="E416" s="311"/>
      <c r="F416" s="312"/>
      <c r="G416" s="313"/>
      <c r="H416" s="368"/>
      <c r="I416" s="286"/>
      <c r="J416" s="368"/>
      <c r="K416" s="313"/>
      <c r="L416" s="313"/>
      <c r="M416" s="313"/>
      <c r="N416" s="313"/>
      <c r="O416" s="100"/>
      <c r="P416" s="100"/>
      <c r="Q416" s="368"/>
      <c r="R416" s="286"/>
      <c r="S416" s="286"/>
      <c r="T416" s="368"/>
      <c r="U416" s="100"/>
      <c r="V416" s="100"/>
      <c r="W416" s="100"/>
      <c r="X416" s="286"/>
      <c r="Y416" s="100"/>
      <c r="Z416" s="100"/>
      <c r="AA416" s="100"/>
      <c r="AB416" s="100"/>
      <c r="AC416" s="100"/>
      <c r="AD416" s="286"/>
      <c r="AE416" s="100"/>
      <c r="AF416" s="100"/>
      <c r="AG416" s="100"/>
      <c r="AH416" s="100"/>
      <c r="AI416" s="100"/>
      <c r="AJ416" s="100"/>
      <c r="AK416" s="100"/>
      <c r="AL416" s="100"/>
      <c r="AM416" s="100"/>
      <c r="AN416" s="100"/>
      <c r="AO416" s="100"/>
      <c r="AP416" s="100"/>
      <c r="AQ416" s="100"/>
    </row>
    <row r="417" spans="1:43" ht="67.5" x14ac:dyDescent="0.15">
      <c r="A417" s="290">
        <v>357</v>
      </c>
      <c r="B417" s="172" t="s">
        <v>694</v>
      </c>
      <c r="C417" s="171" t="s">
        <v>451</v>
      </c>
      <c r="D417" s="171" t="s">
        <v>67</v>
      </c>
      <c r="E417" s="297">
        <v>581.476</v>
      </c>
      <c r="F417" s="298">
        <v>581</v>
      </c>
      <c r="G417" s="299">
        <v>566</v>
      </c>
      <c r="H417" s="83" t="s">
        <v>2183</v>
      </c>
      <c r="I417" s="74" t="s">
        <v>35</v>
      </c>
      <c r="J417" s="366" t="s">
        <v>1911</v>
      </c>
      <c r="K417" s="297">
        <v>576.67399999999998</v>
      </c>
      <c r="L417" s="297">
        <v>588.62699999999995</v>
      </c>
      <c r="M417" s="299">
        <f t="shared" ref="M417:M418" si="26">L417-K417</f>
        <v>11.952999999999975</v>
      </c>
      <c r="N417" s="299" t="s">
        <v>55</v>
      </c>
      <c r="O417" s="58" t="s">
        <v>981</v>
      </c>
      <c r="P417" s="57" t="s">
        <v>1912</v>
      </c>
      <c r="Q417" s="77"/>
      <c r="R417" s="58" t="s">
        <v>115</v>
      </c>
      <c r="S417" s="62" t="s">
        <v>0</v>
      </c>
      <c r="T417" s="63" t="s">
        <v>695</v>
      </c>
      <c r="U417" s="52" t="s">
        <v>62</v>
      </c>
      <c r="V417" s="53"/>
      <c r="W417" s="242"/>
      <c r="X417" s="280">
        <v>346</v>
      </c>
      <c r="Y417" s="242"/>
      <c r="Z417" s="55"/>
      <c r="AA417" s="52"/>
      <c r="AB417" s="53"/>
      <c r="AC417" s="242"/>
      <c r="AD417" s="280"/>
      <c r="AE417" s="242"/>
      <c r="AF417" s="55"/>
      <c r="AG417" s="52"/>
      <c r="AH417" s="53"/>
      <c r="AI417" s="242"/>
      <c r="AJ417" s="54"/>
      <c r="AK417" s="242"/>
      <c r="AL417" s="55"/>
      <c r="AM417" s="56"/>
      <c r="AN417" s="65" t="s">
        <v>54</v>
      </c>
      <c r="AO417" s="66" t="s">
        <v>32</v>
      </c>
      <c r="AP417" s="66"/>
      <c r="AQ417" s="67"/>
    </row>
    <row r="418" spans="1:43" ht="157.5" x14ac:dyDescent="0.15">
      <c r="A418" s="290">
        <v>358</v>
      </c>
      <c r="B418" s="172" t="s">
        <v>696</v>
      </c>
      <c r="C418" s="171" t="s">
        <v>697</v>
      </c>
      <c r="D418" s="171" t="s">
        <v>67</v>
      </c>
      <c r="E418" s="297">
        <v>90.308000000000007</v>
      </c>
      <c r="F418" s="298">
        <v>90</v>
      </c>
      <c r="G418" s="299">
        <v>80</v>
      </c>
      <c r="H418" s="147" t="s">
        <v>1913</v>
      </c>
      <c r="I418" s="74" t="s">
        <v>1914</v>
      </c>
      <c r="J418" s="75" t="s">
        <v>1915</v>
      </c>
      <c r="K418" s="297">
        <v>0</v>
      </c>
      <c r="L418" s="299">
        <v>0</v>
      </c>
      <c r="M418" s="299">
        <f t="shared" si="26"/>
        <v>0</v>
      </c>
      <c r="N418" s="306" t="s">
        <v>55</v>
      </c>
      <c r="O418" s="58" t="s">
        <v>1143</v>
      </c>
      <c r="P418" s="57" t="s">
        <v>1916</v>
      </c>
      <c r="Q418" s="77"/>
      <c r="R418" s="58" t="s">
        <v>213</v>
      </c>
      <c r="S418" s="62" t="s">
        <v>0</v>
      </c>
      <c r="T418" s="63" t="s">
        <v>698</v>
      </c>
      <c r="U418" s="52" t="s">
        <v>62</v>
      </c>
      <c r="V418" s="53"/>
      <c r="W418" s="242"/>
      <c r="X418" s="280">
        <v>347</v>
      </c>
      <c r="Y418" s="242"/>
      <c r="Z418" s="55"/>
      <c r="AA418" s="52"/>
      <c r="AB418" s="53"/>
      <c r="AC418" s="242"/>
      <c r="AD418" s="280"/>
      <c r="AE418" s="242"/>
      <c r="AF418" s="55"/>
      <c r="AG418" s="52"/>
      <c r="AH418" s="53"/>
      <c r="AI418" s="242"/>
      <c r="AJ418" s="54"/>
      <c r="AK418" s="242"/>
      <c r="AL418" s="55"/>
      <c r="AM418" s="56"/>
      <c r="AN418" s="65" t="s">
        <v>25</v>
      </c>
      <c r="AO418" s="66" t="s">
        <v>32</v>
      </c>
      <c r="AP418" s="66"/>
      <c r="AQ418" s="67"/>
    </row>
    <row r="419" spans="1:43" ht="45" x14ac:dyDescent="0.15">
      <c r="A419" s="290">
        <v>359</v>
      </c>
      <c r="B419" s="172" t="s">
        <v>1168</v>
      </c>
      <c r="C419" s="171" t="s">
        <v>96</v>
      </c>
      <c r="D419" s="171" t="s">
        <v>84</v>
      </c>
      <c r="E419" s="297">
        <v>43.2</v>
      </c>
      <c r="F419" s="326">
        <v>43</v>
      </c>
      <c r="G419" s="299">
        <v>43</v>
      </c>
      <c r="H419" s="83" t="s">
        <v>1169</v>
      </c>
      <c r="I419" s="74" t="s">
        <v>35</v>
      </c>
      <c r="J419" s="75" t="s">
        <v>1170</v>
      </c>
      <c r="K419" s="297">
        <v>43.2</v>
      </c>
      <c r="L419" s="299">
        <v>43</v>
      </c>
      <c r="M419" s="348">
        <f t="shared" ref="M419" si="27">L419-K419</f>
        <v>-0.20000000000000284</v>
      </c>
      <c r="N419" s="306" t="s">
        <v>2183</v>
      </c>
      <c r="O419" s="58" t="s">
        <v>981</v>
      </c>
      <c r="P419" s="57" t="s">
        <v>1171</v>
      </c>
      <c r="Q419" s="418"/>
      <c r="R419" s="58" t="s">
        <v>364</v>
      </c>
      <c r="S419" s="62" t="s">
        <v>0</v>
      </c>
      <c r="T419" s="63" t="s">
        <v>698</v>
      </c>
      <c r="U419" s="52" t="s">
        <v>62</v>
      </c>
      <c r="V419" s="53"/>
      <c r="W419" s="197"/>
      <c r="X419" s="280">
        <v>349</v>
      </c>
      <c r="Y419" s="197"/>
      <c r="Z419" s="55"/>
      <c r="AA419" s="52" t="s">
        <v>62</v>
      </c>
      <c r="AB419" s="53" t="s">
        <v>897</v>
      </c>
      <c r="AC419" s="197" t="s">
        <v>60</v>
      </c>
      <c r="AD419" s="280">
        <v>31</v>
      </c>
      <c r="AE419" s="197"/>
      <c r="AF419" s="55"/>
      <c r="AG419" s="52"/>
      <c r="AH419" s="53"/>
      <c r="AI419" s="197"/>
      <c r="AJ419" s="54"/>
      <c r="AK419" s="197"/>
      <c r="AL419" s="55"/>
      <c r="AM419" s="56"/>
      <c r="AN419" s="65" t="s">
        <v>23</v>
      </c>
      <c r="AO419" s="66" t="s">
        <v>32</v>
      </c>
      <c r="AP419" s="66"/>
      <c r="AQ419" s="67"/>
    </row>
    <row r="420" spans="1:43" s="49" customFormat="1" x14ac:dyDescent="0.15">
      <c r="A420" s="295"/>
      <c r="B420" s="309" t="s">
        <v>699</v>
      </c>
      <c r="C420" s="310"/>
      <c r="D420" s="310"/>
      <c r="E420" s="311"/>
      <c r="F420" s="311"/>
      <c r="G420" s="311"/>
      <c r="H420" s="369"/>
      <c r="I420" s="287"/>
      <c r="J420" s="369"/>
      <c r="K420" s="311"/>
      <c r="L420" s="311"/>
      <c r="M420" s="311"/>
      <c r="N420" s="311"/>
      <c r="O420" s="98"/>
      <c r="P420" s="98"/>
      <c r="Q420" s="369"/>
      <c r="R420" s="287"/>
      <c r="S420" s="287"/>
      <c r="T420" s="369"/>
      <c r="U420" s="98"/>
      <c r="V420" s="98"/>
      <c r="W420" s="98"/>
      <c r="X420" s="287"/>
      <c r="Y420" s="98"/>
      <c r="Z420" s="98"/>
      <c r="AA420" s="98"/>
      <c r="AB420" s="98"/>
      <c r="AC420" s="98"/>
      <c r="AD420" s="287"/>
      <c r="AE420" s="98"/>
      <c r="AF420" s="98"/>
      <c r="AG420" s="98"/>
      <c r="AH420" s="98"/>
      <c r="AI420" s="98"/>
      <c r="AJ420" s="98"/>
      <c r="AK420" s="98"/>
      <c r="AL420" s="98"/>
      <c r="AM420" s="98"/>
      <c r="AN420" s="98"/>
      <c r="AO420" s="98"/>
      <c r="AP420" s="98"/>
      <c r="AQ420" s="98"/>
    </row>
    <row r="421" spans="1:43" ht="49.5" customHeight="1" x14ac:dyDescent="0.15">
      <c r="A421" s="290">
        <v>360</v>
      </c>
      <c r="B421" s="172" t="s">
        <v>700</v>
      </c>
      <c r="C421" s="174" t="s">
        <v>335</v>
      </c>
      <c r="D421" s="171" t="s">
        <v>67</v>
      </c>
      <c r="E421" s="344">
        <v>46.658999999999999</v>
      </c>
      <c r="F421" s="298">
        <v>46.658999999999999</v>
      </c>
      <c r="G421" s="298">
        <v>45.808999999999997</v>
      </c>
      <c r="H421" s="135" t="s">
        <v>1296</v>
      </c>
      <c r="I421" s="60" t="s">
        <v>35</v>
      </c>
      <c r="J421" s="61" t="s">
        <v>1401</v>
      </c>
      <c r="K421" s="344">
        <v>44.024000000000001</v>
      </c>
      <c r="L421" s="298">
        <v>44.024000000000001</v>
      </c>
      <c r="M421" s="352">
        <f>L421-K421</f>
        <v>0</v>
      </c>
      <c r="N421" s="306" t="s">
        <v>2183</v>
      </c>
      <c r="O421" s="58" t="s">
        <v>981</v>
      </c>
      <c r="P421" s="57" t="s">
        <v>1402</v>
      </c>
      <c r="Q421" s="77"/>
      <c r="R421" s="58" t="s">
        <v>309</v>
      </c>
      <c r="S421" s="62" t="s">
        <v>0</v>
      </c>
      <c r="T421" s="63" t="s">
        <v>701</v>
      </c>
      <c r="U421" s="52" t="s">
        <v>62</v>
      </c>
      <c r="V421" s="53"/>
      <c r="W421" s="198"/>
      <c r="X421" s="280">
        <v>350</v>
      </c>
      <c r="Y421" s="198"/>
      <c r="Z421" s="55"/>
      <c r="AA421" s="52"/>
      <c r="AB421" s="53"/>
      <c r="AC421" s="198"/>
      <c r="AD421" s="280"/>
      <c r="AE421" s="198"/>
      <c r="AF421" s="55"/>
      <c r="AG421" s="52"/>
      <c r="AH421" s="53"/>
      <c r="AI421" s="198"/>
      <c r="AJ421" s="54"/>
      <c r="AK421" s="198"/>
      <c r="AL421" s="55"/>
      <c r="AM421" s="56"/>
      <c r="AN421" s="65" t="s">
        <v>279</v>
      </c>
      <c r="AO421" s="66" t="s">
        <v>32</v>
      </c>
      <c r="AP421" s="66"/>
      <c r="AQ421" s="67"/>
    </row>
    <row r="422" spans="1:43" ht="95.25" customHeight="1" x14ac:dyDescent="0.15">
      <c r="A422" s="290">
        <v>361</v>
      </c>
      <c r="B422" s="172" t="s">
        <v>702</v>
      </c>
      <c r="C422" s="171" t="s">
        <v>335</v>
      </c>
      <c r="D422" s="171" t="s">
        <v>67</v>
      </c>
      <c r="E422" s="297">
        <v>9600</v>
      </c>
      <c r="F422" s="326">
        <v>9087.348</v>
      </c>
      <c r="G422" s="298">
        <v>9086.19</v>
      </c>
      <c r="H422" s="83" t="s">
        <v>2183</v>
      </c>
      <c r="I422" s="139" t="s">
        <v>35</v>
      </c>
      <c r="J422" s="142" t="s">
        <v>1541</v>
      </c>
      <c r="K422" s="394">
        <v>6200</v>
      </c>
      <c r="L422" s="395">
        <v>6200</v>
      </c>
      <c r="M422" s="399">
        <f>L422-K422</f>
        <v>0</v>
      </c>
      <c r="N422" s="306" t="s">
        <v>1542</v>
      </c>
      <c r="O422" s="58" t="s">
        <v>981</v>
      </c>
      <c r="P422" s="57" t="s">
        <v>1543</v>
      </c>
      <c r="Q422" s="418"/>
      <c r="R422" s="58" t="s">
        <v>631</v>
      </c>
      <c r="S422" s="62" t="s">
        <v>0</v>
      </c>
      <c r="T422" s="63" t="s">
        <v>703</v>
      </c>
      <c r="U422" s="52" t="s">
        <v>62</v>
      </c>
      <c r="V422" s="53"/>
      <c r="W422" s="198"/>
      <c r="X422" s="280">
        <v>351</v>
      </c>
      <c r="Y422" s="198"/>
      <c r="Z422" s="55"/>
      <c r="AA422" s="52"/>
      <c r="AB422" s="53"/>
      <c r="AC422" s="198"/>
      <c r="AD422" s="280"/>
      <c r="AE422" s="198"/>
      <c r="AF422" s="55"/>
      <c r="AG422" s="52"/>
      <c r="AH422" s="53"/>
      <c r="AI422" s="198"/>
      <c r="AJ422" s="54"/>
      <c r="AK422" s="198"/>
      <c r="AL422" s="55"/>
      <c r="AM422" s="56"/>
      <c r="AN422" s="65" t="s">
        <v>54</v>
      </c>
      <c r="AO422" s="66"/>
      <c r="AP422" s="66" t="s">
        <v>32</v>
      </c>
      <c r="AQ422" s="67"/>
    </row>
    <row r="423" spans="1:43" ht="156" customHeight="1" x14ac:dyDescent="0.15">
      <c r="A423" s="290">
        <v>362</v>
      </c>
      <c r="B423" s="172" t="s">
        <v>704</v>
      </c>
      <c r="C423" s="171" t="s">
        <v>77</v>
      </c>
      <c r="D423" s="171" t="s">
        <v>67</v>
      </c>
      <c r="E423" s="297">
        <v>390</v>
      </c>
      <c r="F423" s="326">
        <v>394.83</v>
      </c>
      <c r="G423" s="298">
        <v>198.374</v>
      </c>
      <c r="H423" s="83" t="s">
        <v>2183</v>
      </c>
      <c r="I423" s="139" t="s">
        <v>35</v>
      </c>
      <c r="J423" s="142" t="s">
        <v>1544</v>
      </c>
      <c r="K423" s="394">
        <v>200</v>
      </c>
      <c r="L423" s="395">
        <v>310</v>
      </c>
      <c r="M423" s="399">
        <f t="shared" ref="M423:M425" si="28">L423-K423</f>
        <v>110</v>
      </c>
      <c r="N423" s="306" t="s">
        <v>55</v>
      </c>
      <c r="O423" s="58" t="s">
        <v>981</v>
      </c>
      <c r="P423" s="57" t="s">
        <v>1545</v>
      </c>
      <c r="Q423" s="418" t="s">
        <v>1546</v>
      </c>
      <c r="R423" s="58" t="s">
        <v>631</v>
      </c>
      <c r="S423" s="62" t="s">
        <v>0</v>
      </c>
      <c r="T423" s="63" t="s">
        <v>703</v>
      </c>
      <c r="U423" s="52" t="s">
        <v>62</v>
      </c>
      <c r="V423" s="53"/>
      <c r="W423" s="198"/>
      <c r="X423" s="280">
        <v>352</v>
      </c>
      <c r="Y423" s="198"/>
      <c r="Z423" s="55"/>
      <c r="AA423" s="52"/>
      <c r="AB423" s="53"/>
      <c r="AC423" s="198"/>
      <c r="AD423" s="280"/>
      <c r="AE423" s="198"/>
      <c r="AF423" s="55"/>
      <c r="AG423" s="52"/>
      <c r="AH423" s="53"/>
      <c r="AI423" s="198"/>
      <c r="AJ423" s="54"/>
      <c r="AK423" s="198"/>
      <c r="AL423" s="55"/>
      <c r="AM423" s="56"/>
      <c r="AN423" s="65" t="s">
        <v>54</v>
      </c>
      <c r="AO423" s="66" t="s">
        <v>32</v>
      </c>
      <c r="AP423" s="66"/>
      <c r="AQ423" s="67"/>
    </row>
    <row r="424" spans="1:43" ht="109.5" customHeight="1" x14ac:dyDescent="0.15">
      <c r="A424" s="290">
        <v>363</v>
      </c>
      <c r="B424" s="172" t="s">
        <v>705</v>
      </c>
      <c r="C424" s="171" t="s">
        <v>77</v>
      </c>
      <c r="D424" s="171" t="s">
        <v>67</v>
      </c>
      <c r="E424" s="297">
        <v>124</v>
      </c>
      <c r="F424" s="326">
        <v>125.794</v>
      </c>
      <c r="G424" s="298">
        <v>121.705</v>
      </c>
      <c r="H424" s="141" t="s">
        <v>2183</v>
      </c>
      <c r="I424" s="139" t="s">
        <v>35</v>
      </c>
      <c r="J424" s="142" t="s">
        <v>1547</v>
      </c>
      <c r="K424" s="394">
        <v>148.80000000000001</v>
      </c>
      <c r="L424" s="395">
        <v>260</v>
      </c>
      <c r="M424" s="399">
        <f t="shared" si="28"/>
        <v>111.19999999999999</v>
      </c>
      <c r="N424" s="306" t="s">
        <v>55</v>
      </c>
      <c r="O424" s="58" t="s">
        <v>981</v>
      </c>
      <c r="P424" s="57" t="s">
        <v>1548</v>
      </c>
      <c r="Q424" s="418" t="s">
        <v>1549</v>
      </c>
      <c r="R424" s="58" t="s">
        <v>631</v>
      </c>
      <c r="S424" s="62" t="s">
        <v>0</v>
      </c>
      <c r="T424" s="63" t="s">
        <v>703</v>
      </c>
      <c r="U424" s="52" t="s">
        <v>62</v>
      </c>
      <c r="V424" s="53"/>
      <c r="W424" s="198"/>
      <c r="X424" s="280">
        <v>353</v>
      </c>
      <c r="Y424" s="198"/>
      <c r="Z424" s="55"/>
      <c r="AA424" s="52"/>
      <c r="AB424" s="53"/>
      <c r="AC424" s="198"/>
      <c r="AD424" s="280"/>
      <c r="AE424" s="198"/>
      <c r="AF424" s="55"/>
      <c r="AG424" s="52"/>
      <c r="AH424" s="53"/>
      <c r="AI424" s="198"/>
      <c r="AJ424" s="54"/>
      <c r="AK424" s="198"/>
      <c r="AL424" s="55"/>
      <c r="AM424" s="56"/>
      <c r="AN424" s="65" t="s">
        <v>54</v>
      </c>
      <c r="AO424" s="66" t="s">
        <v>32</v>
      </c>
      <c r="AP424" s="66" t="s">
        <v>32</v>
      </c>
      <c r="AQ424" s="67"/>
    </row>
    <row r="425" spans="1:43" ht="108.75" customHeight="1" x14ac:dyDescent="0.15">
      <c r="A425" s="290">
        <v>364</v>
      </c>
      <c r="B425" s="172" t="s">
        <v>949</v>
      </c>
      <c r="C425" s="171" t="s">
        <v>335</v>
      </c>
      <c r="D425" s="171" t="s">
        <v>67</v>
      </c>
      <c r="E425" s="297">
        <v>61.786000000000001</v>
      </c>
      <c r="F425" s="326">
        <v>61.786000000000001</v>
      </c>
      <c r="G425" s="298">
        <v>51.67</v>
      </c>
      <c r="H425" s="83" t="s">
        <v>1550</v>
      </c>
      <c r="I425" s="139" t="s">
        <v>20</v>
      </c>
      <c r="J425" s="140" t="s">
        <v>1551</v>
      </c>
      <c r="K425" s="394">
        <v>61.595999999999997</v>
      </c>
      <c r="L425" s="395">
        <v>61.595999999999997</v>
      </c>
      <c r="M425" s="399">
        <f t="shared" si="28"/>
        <v>0</v>
      </c>
      <c r="N425" s="306" t="s">
        <v>55</v>
      </c>
      <c r="O425" s="58" t="s">
        <v>20</v>
      </c>
      <c r="P425" s="57" t="s">
        <v>1552</v>
      </c>
      <c r="Q425" s="418"/>
      <c r="R425" s="58" t="s">
        <v>631</v>
      </c>
      <c r="S425" s="62" t="s">
        <v>0</v>
      </c>
      <c r="T425" s="63" t="s">
        <v>703</v>
      </c>
      <c r="U425" s="52" t="s">
        <v>62</v>
      </c>
      <c r="V425" s="53"/>
      <c r="W425" s="198"/>
      <c r="X425" s="280">
        <v>354</v>
      </c>
      <c r="Y425" s="198"/>
      <c r="Z425" s="55"/>
      <c r="AA425" s="52"/>
      <c r="AB425" s="53"/>
      <c r="AC425" s="198"/>
      <c r="AD425" s="280"/>
      <c r="AE425" s="198"/>
      <c r="AF425" s="55"/>
      <c r="AG425" s="52"/>
      <c r="AH425" s="53"/>
      <c r="AI425" s="198"/>
      <c r="AJ425" s="54"/>
      <c r="AK425" s="198"/>
      <c r="AL425" s="55"/>
      <c r="AM425" s="56"/>
      <c r="AN425" s="65" t="s">
        <v>25</v>
      </c>
      <c r="AO425" s="66" t="s">
        <v>32</v>
      </c>
      <c r="AP425" s="66"/>
      <c r="AQ425" s="67"/>
    </row>
    <row r="426" spans="1:43" s="49" customFormat="1" ht="21" customHeight="1" x14ac:dyDescent="0.15">
      <c r="A426" s="295"/>
      <c r="B426" s="309" t="s">
        <v>706</v>
      </c>
      <c r="C426" s="310"/>
      <c r="D426" s="310"/>
      <c r="E426" s="311"/>
      <c r="F426" s="312"/>
      <c r="G426" s="312"/>
      <c r="H426" s="370"/>
      <c r="I426" s="288"/>
      <c r="J426" s="370"/>
      <c r="K426" s="312"/>
      <c r="L426" s="312"/>
      <c r="M426" s="312"/>
      <c r="N426" s="312"/>
      <c r="O426" s="99"/>
      <c r="P426" s="99"/>
      <c r="Q426" s="370"/>
      <c r="R426" s="288"/>
      <c r="S426" s="288"/>
      <c r="T426" s="370"/>
      <c r="U426" s="99"/>
      <c r="V426" s="99"/>
      <c r="W426" s="99"/>
      <c r="X426" s="288"/>
      <c r="Y426" s="99"/>
      <c r="Z426" s="99"/>
      <c r="AA426" s="99"/>
      <c r="AB426" s="99"/>
      <c r="AC426" s="99"/>
      <c r="AD426" s="288"/>
      <c r="AE426" s="99"/>
      <c r="AF426" s="99"/>
      <c r="AG426" s="99"/>
      <c r="AH426" s="99"/>
      <c r="AI426" s="99"/>
      <c r="AJ426" s="99"/>
      <c r="AK426" s="99"/>
      <c r="AL426" s="99"/>
      <c r="AM426" s="99"/>
      <c r="AN426" s="99"/>
      <c r="AO426" s="99"/>
      <c r="AP426" s="99"/>
      <c r="AQ426" s="99"/>
    </row>
    <row r="427" spans="1:43" ht="33.75" x14ac:dyDescent="0.15">
      <c r="A427" s="290">
        <v>365</v>
      </c>
      <c r="B427" s="172" t="s">
        <v>909</v>
      </c>
      <c r="C427" s="171" t="s">
        <v>910</v>
      </c>
      <c r="D427" s="171" t="s">
        <v>67</v>
      </c>
      <c r="E427" s="297">
        <v>8.7379999999999995</v>
      </c>
      <c r="F427" s="298">
        <v>4</v>
      </c>
      <c r="G427" s="299">
        <v>4</v>
      </c>
      <c r="H427" s="64" t="s">
        <v>55</v>
      </c>
      <c r="I427" s="74" t="s">
        <v>35</v>
      </c>
      <c r="J427" s="378" t="s">
        <v>2005</v>
      </c>
      <c r="K427" s="297">
        <v>7.7249999999999996</v>
      </c>
      <c r="L427" s="299">
        <v>8</v>
      </c>
      <c r="M427" s="299">
        <f>L427-K427</f>
        <v>0.27500000000000036</v>
      </c>
      <c r="N427" s="299" t="s">
        <v>2183</v>
      </c>
      <c r="O427" s="58" t="s">
        <v>981</v>
      </c>
      <c r="P427" s="57" t="s">
        <v>2006</v>
      </c>
      <c r="Q427" s="77"/>
      <c r="R427" s="58" t="s">
        <v>158</v>
      </c>
      <c r="S427" s="62" t="s">
        <v>0</v>
      </c>
      <c r="T427" s="63" t="s">
        <v>707</v>
      </c>
      <c r="U427" s="52" t="s">
        <v>62</v>
      </c>
      <c r="V427" s="53"/>
      <c r="W427" s="242"/>
      <c r="X427" s="280">
        <v>355</v>
      </c>
      <c r="Y427" s="242"/>
      <c r="Z427" s="55"/>
      <c r="AA427" s="52"/>
      <c r="AB427" s="53"/>
      <c r="AC427" s="242"/>
      <c r="AD427" s="280"/>
      <c r="AE427" s="242"/>
      <c r="AF427" s="55"/>
      <c r="AG427" s="52"/>
      <c r="AH427" s="53"/>
      <c r="AI427" s="242"/>
      <c r="AJ427" s="54"/>
      <c r="AK427" s="242"/>
      <c r="AL427" s="55"/>
      <c r="AM427" s="56"/>
      <c r="AN427" s="65" t="s">
        <v>78</v>
      </c>
      <c r="AO427" s="66"/>
      <c r="AP427" s="66"/>
      <c r="AQ427" s="67"/>
    </row>
    <row r="428" spans="1:43" ht="45" x14ac:dyDescent="0.15">
      <c r="A428" s="290">
        <v>366</v>
      </c>
      <c r="B428" s="172" t="s">
        <v>911</v>
      </c>
      <c r="C428" s="171" t="s">
        <v>240</v>
      </c>
      <c r="D428" s="171" t="s">
        <v>67</v>
      </c>
      <c r="E428" s="297">
        <v>2.839</v>
      </c>
      <c r="F428" s="298">
        <v>3</v>
      </c>
      <c r="G428" s="299">
        <v>2</v>
      </c>
      <c r="H428" s="64" t="s">
        <v>55</v>
      </c>
      <c r="I428" s="74" t="s">
        <v>35</v>
      </c>
      <c r="J428" s="366" t="s">
        <v>2000</v>
      </c>
      <c r="K428" s="297">
        <v>2.7490000000000001</v>
      </c>
      <c r="L428" s="299">
        <v>3</v>
      </c>
      <c r="M428" s="299">
        <f>L428-K428</f>
        <v>0.25099999999999989</v>
      </c>
      <c r="N428" s="299" t="s">
        <v>2183</v>
      </c>
      <c r="O428" s="58" t="s">
        <v>981</v>
      </c>
      <c r="P428" s="57" t="s">
        <v>2001</v>
      </c>
      <c r="Q428" s="77"/>
      <c r="R428" s="58" t="s">
        <v>158</v>
      </c>
      <c r="S428" s="62" t="s">
        <v>0</v>
      </c>
      <c r="T428" s="63" t="s">
        <v>708</v>
      </c>
      <c r="U428" s="52" t="s">
        <v>62</v>
      </c>
      <c r="V428" s="53"/>
      <c r="W428" s="242"/>
      <c r="X428" s="280">
        <v>356</v>
      </c>
      <c r="Y428" s="242"/>
      <c r="Z428" s="55"/>
      <c r="AA428" s="52"/>
      <c r="AB428" s="53"/>
      <c r="AC428" s="242"/>
      <c r="AD428" s="280"/>
      <c r="AE428" s="242"/>
      <c r="AF428" s="55"/>
      <c r="AG428" s="52"/>
      <c r="AH428" s="53"/>
      <c r="AI428" s="242"/>
      <c r="AJ428" s="54"/>
      <c r="AK428" s="242"/>
      <c r="AL428" s="55"/>
      <c r="AM428" s="56"/>
      <c r="AN428" s="65" t="s">
        <v>54</v>
      </c>
      <c r="AO428" s="66"/>
      <c r="AP428" s="66"/>
      <c r="AQ428" s="67"/>
    </row>
    <row r="429" spans="1:43" ht="78.75" x14ac:dyDescent="0.15">
      <c r="A429" s="290">
        <v>367</v>
      </c>
      <c r="B429" s="347" t="s">
        <v>2193</v>
      </c>
      <c r="C429" s="171" t="s">
        <v>95</v>
      </c>
      <c r="D429" s="171" t="s">
        <v>67</v>
      </c>
      <c r="E429" s="297">
        <v>99.161000000000001</v>
      </c>
      <c r="F429" s="298">
        <v>99.161000000000001</v>
      </c>
      <c r="G429" s="299">
        <v>79.944000000000003</v>
      </c>
      <c r="H429" s="83" t="s">
        <v>2183</v>
      </c>
      <c r="I429" s="74" t="s">
        <v>35</v>
      </c>
      <c r="J429" s="366" t="s">
        <v>2002</v>
      </c>
      <c r="K429" s="297">
        <v>164.59299999999999</v>
      </c>
      <c r="L429" s="299">
        <v>358.37799999999999</v>
      </c>
      <c r="M429" s="299">
        <v>193.785</v>
      </c>
      <c r="N429" s="299" t="s">
        <v>2183</v>
      </c>
      <c r="O429" s="58" t="s">
        <v>981</v>
      </c>
      <c r="P429" s="57" t="s">
        <v>2003</v>
      </c>
      <c r="Q429" s="77" t="s">
        <v>2004</v>
      </c>
      <c r="R429" s="58" t="s">
        <v>158</v>
      </c>
      <c r="S429" s="62" t="s">
        <v>0</v>
      </c>
      <c r="T429" s="63" t="s">
        <v>709</v>
      </c>
      <c r="U429" s="52" t="s">
        <v>62</v>
      </c>
      <c r="V429" s="53"/>
      <c r="W429" s="242"/>
      <c r="X429" s="280">
        <v>357</v>
      </c>
      <c r="Y429" s="242"/>
      <c r="Z429" s="55"/>
      <c r="AA429" s="52"/>
      <c r="AB429" s="53"/>
      <c r="AC429" s="242"/>
      <c r="AD429" s="280"/>
      <c r="AE429" s="242"/>
      <c r="AF429" s="55"/>
      <c r="AG429" s="52"/>
      <c r="AH429" s="53"/>
      <c r="AI429" s="242"/>
      <c r="AJ429" s="54"/>
      <c r="AK429" s="242"/>
      <c r="AL429" s="55"/>
      <c r="AM429" s="56"/>
      <c r="AN429" s="65" t="s">
        <v>78</v>
      </c>
      <c r="AO429" s="66" t="s">
        <v>32</v>
      </c>
      <c r="AP429" s="66"/>
      <c r="AQ429" s="67"/>
    </row>
    <row r="430" spans="1:43" s="49" customFormat="1" ht="21" customHeight="1" x14ac:dyDescent="0.15">
      <c r="A430" s="295"/>
      <c r="B430" s="309" t="s">
        <v>710</v>
      </c>
      <c r="C430" s="310"/>
      <c r="D430" s="310"/>
      <c r="E430" s="311"/>
      <c r="F430" s="312"/>
      <c r="G430" s="313"/>
      <c r="H430" s="101"/>
      <c r="I430" s="284"/>
      <c r="J430" s="101"/>
      <c r="K430" s="391"/>
      <c r="L430" s="391"/>
      <c r="M430" s="391"/>
      <c r="N430" s="391"/>
      <c r="O430" s="101"/>
      <c r="P430" s="101"/>
      <c r="Q430" s="101"/>
      <c r="R430" s="284"/>
      <c r="S430" s="284"/>
      <c r="T430" s="101"/>
      <c r="U430" s="101"/>
      <c r="V430" s="101"/>
      <c r="W430" s="101"/>
      <c r="X430" s="284"/>
      <c r="Y430" s="101"/>
      <c r="Z430" s="101"/>
      <c r="AA430" s="101"/>
      <c r="AB430" s="101"/>
      <c r="AC430" s="101"/>
      <c r="AD430" s="284"/>
      <c r="AE430" s="101"/>
      <c r="AF430" s="101"/>
      <c r="AG430" s="101"/>
      <c r="AH430" s="101"/>
      <c r="AI430" s="101"/>
      <c r="AJ430" s="101"/>
      <c r="AK430" s="101"/>
      <c r="AL430" s="101"/>
      <c r="AM430" s="101"/>
      <c r="AN430" s="101"/>
      <c r="AO430" s="101"/>
      <c r="AP430" s="101"/>
      <c r="AQ430" s="101"/>
    </row>
    <row r="431" spans="1:43" ht="45" x14ac:dyDescent="0.15">
      <c r="A431" s="290">
        <v>368</v>
      </c>
      <c r="B431" s="172" t="s">
        <v>919</v>
      </c>
      <c r="C431" s="171" t="s">
        <v>363</v>
      </c>
      <c r="D431" s="171" t="s">
        <v>67</v>
      </c>
      <c r="E431" s="297">
        <v>141.17099999999999</v>
      </c>
      <c r="F431" s="298">
        <v>141</v>
      </c>
      <c r="G431" s="299">
        <v>129</v>
      </c>
      <c r="H431" s="289" t="s">
        <v>1209</v>
      </c>
      <c r="I431" s="238" t="s">
        <v>35</v>
      </c>
      <c r="J431" s="239" t="s">
        <v>1185</v>
      </c>
      <c r="K431" s="385">
        <v>99.234999999999999</v>
      </c>
      <c r="L431" s="304">
        <v>123.53</v>
      </c>
      <c r="M431" s="304">
        <f>SUM(L431-K431)</f>
        <v>24.295000000000002</v>
      </c>
      <c r="N431" s="304" t="s">
        <v>55</v>
      </c>
      <c r="O431" s="218" t="s">
        <v>981</v>
      </c>
      <c r="P431" s="222" t="s">
        <v>1282</v>
      </c>
      <c r="Q431" s="428"/>
      <c r="R431" s="58" t="s">
        <v>129</v>
      </c>
      <c r="S431" s="62" t="s">
        <v>0</v>
      </c>
      <c r="T431" s="63" t="s">
        <v>711</v>
      </c>
      <c r="U431" s="52" t="s">
        <v>62</v>
      </c>
      <c r="V431" s="53"/>
      <c r="W431" s="197"/>
      <c r="X431" s="280">
        <v>359</v>
      </c>
      <c r="Y431" s="197"/>
      <c r="Z431" s="55"/>
      <c r="AA431" s="52"/>
      <c r="AB431" s="53"/>
      <c r="AC431" s="197"/>
      <c r="AD431" s="280"/>
      <c r="AE431" s="197"/>
      <c r="AF431" s="55"/>
      <c r="AG431" s="52"/>
      <c r="AH431" s="53"/>
      <c r="AI431" s="197"/>
      <c r="AJ431" s="54"/>
      <c r="AK431" s="197"/>
      <c r="AL431" s="55"/>
      <c r="AM431" s="56"/>
      <c r="AN431" s="65" t="s">
        <v>25</v>
      </c>
      <c r="AO431" s="66"/>
      <c r="AP431" s="66" t="s">
        <v>32</v>
      </c>
      <c r="AQ431" s="67"/>
    </row>
    <row r="432" spans="1:43" ht="67.5" x14ac:dyDescent="0.15">
      <c r="A432" s="290">
        <v>369</v>
      </c>
      <c r="B432" s="172" t="s">
        <v>712</v>
      </c>
      <c r="C432" s="171" t="s">
        <v>206</v>
      </c>
      <c r="D432" s="171" t="s">
        <v>67</v>
      </c>
      <c r="E432" s="297">
        <v>120.517</v>
      </c>
      <c r="F432" s="298">
        <v>121</v>
      </c>
      <c r="G432" s="299">
        <v>102</v>
      </c>
      <c r="H432" s="289" t="s">
        <v>2183</v>
      </c>
      <c r="I432" s="371" t="s">
        <v>35</v>
      </c>
      <c r="J432" s="377" t="s">
        <v>1210</v>
      </c>
      <c r="K432" s="385">
        <v>108.13</v>
      </c>
      <c r="L432" s="304">
        <v>160.857</v>
      </c>
      <c r="M432" s="304">
        <f>SUM(L432-K432)</f>
        <v>52.727000000000004</v>
      </c>
      <c r="N432" s="304" t="s">
        <v>55</v>
      </c>
      <c r="O432" s="218" t="s">
        <v>981</v>
      </c>
      <c r="P432" s="222" t="s">
        <v>1211</v>
      </c>
      <c r="Q432" s="219"/>
      <c r="R432" s="58" t="s">
        <v>129</v>
      </c>
      <c r="S432" s="62" t="s">
        <v>0</v>
      </c>
      <c r="T432" s="63" t="s">
        <v>713</v>
      </c>
      <c r="U432" s="52" t="s">
        <v>62</v>
      </c>
      <c r="V432" s="53"/>
      <c r="W432" s="197"/>
      <c r="X432" s="280">
        <v>360</v>
      </c>
      <c r="Y432" s="197"/>
      <c r="Z432" s="55"/>
      <c r="AA432" s="52"/>
      <c r="AB432" s="53"/>
      <c r="AC432" s="197"/>
      <c r="AD432" s="280"/>
      <c r="AE432" s="197"/>
      <c r="AF432" s="55"/>
      <c r="AG432" s="52"/>
      <c r="AH432" s="53"/>
      <c r="AI432" s="197"/>
      <c r="AJ432" s="54"/>
      <c r="AK432" s="197"/>
      <c r="AL432" s="55"/>
      <c r="AM432" s="56"/>
      <c r="AN432" s="65" t="s">
        <v>78</v>
      </c>
      <c r="AO432" s="66" t="s">
        <v>32</v>
      </c>
      <c r="AP432" s="66"/>
      <c r="AQ432" s="67"/>
    </row>
    <row r="433" spans="1:43" ht="67.5" x14ac:dyDescent="0.15">
      <c r="A433" s="290">
        <v>370</v>
      </c>
      <c r="B433" s="172" t="s">
        <v>714</v>
      </c>
      <c r="C433" s="171" t="s">
        <v>206</v>
      </c>
      <c r="D433" s="171" t="s">
        <v>67</v>
      </c>
      <c r="E433" s="297">
        <v>43.567999999999998</v>
      </c>
      <c r="F433" s="298">
        <v>44</v>
      </c>
      <c r="G433" s="299">
        <v>42</v>
      </c>
      <c r="H433" s="361" t="s">
        <v>2183</v>
      </c>
      <c r="I433" s="371" t="s">
        <v>35</v>
      </c>
      <c r="J433" s="377" t="s">
        <v>1185</v>
      </c>
      <c r="K433" s="385">
        <v>76.072000000000003</v>
      </c>
      <c r="L433" s="304">
        <v>155.03800000000001</v>
      </c>
      <c r="M433" s="304">
        <v>78.927999999999997</v>
      </c>
      <c r="N433" s="304" t="s">
        <v>55</v>
      </c>
      <c r="O433" s="220" t="s">
        <v>20</v>
      </c>
      <c r="P433" s="221" t="s">
        <v>1212</v>
      </c>
      <c r="Q433" s="219"/>
      <c r="R433" s="58" t="s">
        <v>129</v>
      </c>
      <c r="S433" s="62" t="s">
        <v>0</v>
      </c>
      <c r="T433" s="63" t="s">
        <v>713</v>
      </c>
      <c r="U433" s="52" t="s">
        <v>62</v>
      </c>
      <c r="V433" s="53"/>
      <c r="W433" s="197"/>
      <c r="X433" s="280">
        <v>361</v>
      </c>
      <c r="Y433" s="197"/>
      <c r="Z433" s="55"/>
      <c r="AA433" s="52"/>
      <c r="AB433" s="53"/>
      <c r="AC433" s="197"/>
      <c r="AD433" s="280"/>
      <c r="AE433" s="197"/>
      <c r="AF433" s="55"/>
      <c r="AG433" s="52"/>
      <c r="AH433" s="53"/>
      <c r="AI433" s="197"/>
      <c r="AJ433" s="54"/>
      <c r="AK433" s="197"/>
      <c r="AL433" s="55"/>
      <c r="AM433" s="56"/>
      <c r="AN433" s="65" t="s">
        <v>54</v>
      </c>
      <c r="AO433" s="66" t="s">
        <v>32</v>
      </c>
      <c r="AP433" s="66"/>
      <c r="AQ433" s="67"/>
    </row>
    <row r="434" spans="1:43" ht="33.75" x14ac:dyDescent="0.15">
      <c r="A434" s="290">
        <v>371</v>
      </c>
      <c r="B434" s="172" t="s">
        <v>715</v>
      </c>
      <c r="C434" s="171" t="s">
        <v>66</v>
      </c>
      <c r="D434" s="171" t="s">
        <v>67</v>
      </c>
      <c r="E434" s="297">
        <v>10.574</v>
      </c>
      <c r="F434" s="298">
        <v>11</v>
      </c>
      <c r="G434" s="299">
        <v>11</v>
      </c>
      <c r="H434" s="289" t="s">
        <v>2183</v>
      </c>
      <c r="I434" s="371" t="s">
        <v>20</v>
      </c>
      <c r="J434" s="377" t="s">
        <v>1200</v>
      </c>
      <c r="K434" s="385">
        <v>10.834</v>
      </c>
      <c r="L434" s="304">
        <v>11.62</v>
      </c>
      <c r="M434" s="304">
        <v>0.78500000000000014</v>
      </c>
      <c r="N434" s="304" t="s">
        <v>55</v>
      </c>
      <c r="O434" s="220" t="s">
        <v>20</v>
      </c>
      <c r="P434" s="222" t="s">
        <v>1201</v>
      </c>
      <c r="Q434" s="219"/>
      <c r="R434" s="58" t="s">
        <v>129</v>
      </c>
      <c r="S434" s="62" t="s">
        <v>0</v>
      </c>
      <c r="T434" s="63" t="s">
        <v>716</v>
      </c>
      <c r="U434" s="52" t="s">
        <v>62</v>
      </c>
      <c r="V434" s="53"/>
      <c r="W434" s="197"/>
      <c r="X434" s="280">
        <v>362</v>
      </c>
      <c r="Y434" s="197"/>
      <c r="Z434" s="55"/>
      <c r="AA434" s="52"/>
      <c r="AB434" s="53"/>
      <c r="AC434" s="197"/>
      <c r="AD434" s="280"/>
      <c r="AE434" s="197"/>
      <c r="AF434" s="55"/>
      <c r="AG434" s="52"/>
      <c r="AH434" s="53"/>
      <c r="AI434" s="197"/>
      <c r="AJ434" s="54"/>
      <c r="AK434" s="197"/>
      <c r="AL434" s="55"/>
      <c r="AM434" s="56"/>
      <c r="AN434" s="65" t="s">
        <v>53</v>
      </c>
      <c r="AO434" s="66"/>
      <c r="AP434" s="66"/>
      <c r="AQ434" s="67"/>
    </row>
    <row r="435" spans="1:43" ht="78.75" x14ac:dyDescent="0.15">
      <c r="A435" s="290">
        <v>372</v>
      </c>
      <c r="B435" s="172" t="s">
        <v>717</v>
      </c>
      <c r="C435" s="171" t="s">
        <v>74</v>
      </c>
      <c r="D435" s="171" t="s">
        <v>67</v>
      </c>
      <c r="E435" s="297">
        <v>11.098000000000001</v>
      </c>
      <c r="F435" s="298">
        <v>11</v>
      </c>
      <c r="G435" s="299">
        <v>9</v>
      </c>
      <c r="H435" s="289" t="s">
        <v>1213</v>
      </c>
      <c r="I435" s="238" t="s">
        <v>35</v>
      </c>
      <c r="J435" s="239" t="s">
        <v>1214</v>
      </c>
      <c r="K435" s="402">
        <v>11.99</v>
      </c>
      <c r="L435" s="403">
        <v>11.987</v>
      </c>
      <c r="M435" s="304">
        <v>6.9999999999996732E-3</v>
      </c>
      <c r="N435" s="304" t="s">
        <v>55</v>
      </c>
      <c r="O435" s="218" t="s">
        <v>981</v>
      </c>
      <c r="P435" s="222" t="s">
        <v>1215</v>
      </c>
      <c r="Q435" s="219"/>
      <c r="R435" s="58" t="s">
        <v>2072</v>
      </c>
      <c r="S435" s="62" t="s">
        <v>2074</v>
      </c>
      <c r="T435" s="63" t="s">
        <v>2075</v>
      </c>
      <c r="U435" s="52" t="s">
        <v>62</v>
      </c>
      <c r="V435" s="53"/>
      <c r="W435" s="197"/>
      <c r="X435" s="280">
        <v>363</v>
      </c>
      <c r="Y435" s="197"/>
      <c r="Z435" s="55"/>
      <c r="AA435" s="52"/>
      <c r="AB435" s="53"/>
      <c r="AC435" s="197"/>
      <c r="AD435" s="280"/>
      <c r="AE435" s="197"/>
      <c r="AF435" s="55"/>
      <c r="AG435" s="52"/>
      <c r="AH435" s="53"/>
      <c r="AI435" s="197"/>
      <c r="AJ435" s="54"/>
      <c r="AK435" s="197"/>
      <c r="AL435" s="55"/>
      <c r="AM435" s="56"/>
      <c r="AN435" s="65" t="s">
        <v>25</v>
      </c>
      <c r="AO435" s="66"/>
      <c r="AP435" s="66"/>
      <c r="AQ435" s="67"/>
    </row>
    <row r="436" spans="1:43" ht="45" x14ac:dyDescent="0.15">
      <c r="A436" s="290">
        <v>373</v>
      </c>
      <c r="B436" s="172" t="s">
        <v>718</v>
      </c>
      <c r="C436" s="171" t="s">
        <v>66</v>
      </c>
      <c r="D436" s="171" t="s">
        <v>67</v>
      </c>
      <c r="E436" s="297">
        <v>7367.8549999999996</v>
      </c>
      <c r="F436" s="298">
        <v>7368</v>
      </c>
      <c r="G436" s="299">
        <v>7368</v>
      </c>
      <c r="H436" s="183" t="s">
        <v>2183</v>
      </c>
      <c r="I436" s="371" t="s">
        <v>35</v>
      </c>
      <c r="J436" s="377" t="s">
        <v>1216</v>
      </c>
      <c r="K436" s="385">
        <v>7180.9589999999998</v>
      </c>
      <c r="L436" s="304">
        <v>7388.5439999999999</v>
      </c>
      <c r="M436" s="304">
        <v>207.58500000000004</v>
      </c>
      <c r="N436" s="304" t="s">
        <v>55</v>
      </c>
      <c r="O436" s="218" t="s">
        <v>981</v>
      </c>
      <c r="P436" s="222" t="s">
        <v>1217</v>
      </c>
      <c r="Q436" s="219" t="s">
        <v>1218</v>
      </c>
      <c r="R436" s="58" t="s">
        <v>129</v>
      </c>
      <c r="S436" s="62" t="s">
        <v>0</v>
      </c>
      <c r="T436" s="63" t="s">
        <v>719</v>
      </c>
      <c r="U436" s="52" t="s">
        <v>62</v>
      </c>
      <c r="V436" s="53"/>
      <c r="W436" s="197"/>
      <c r="X436" s="280">
        <v>364</v>
      </c>
      <c r="Y436" s="197"/>
      <c r="Z436" s="55"/>
      <c r="AA436" s="52"/>
      <c r="AB436" s="53"/>
      <c r="AC436" s="197"/>
      <c r="AD436" s="280"/>
      <c r="AE436" s="197"/>
      <c r="AF436" s="55"/>
      <c r="AG436" s="52"/>
      <c r="AH436" s="53"/>
      <c r="AI436" s="197"/>
      <c r="AJ436" s="54"/>
      <c r="AK436" s="197"/>
      <c r="AL436" s="55"/>
      <c r="AM436" s="56"/>
      <c r="AN436" s="65" t="s">
        <v>54</v>
      </c>
      <c r="AO436" s="66"/>
      <c r="AP436" s="66"/>
      <c r="AQ436" s="67"/>
    </row>
    <row r="437" spans="1:43" ht="67.5" x14ac:dyDescent="0.15">
      <c r="A437" s="290">
        <v>374</v>
      </c>
      <c r="B437" s="172" t="s">
        <v>2194</v>
      </c>
      <c r="C437" s="171" t="s">
        <v>91</v>
      </c>
      <c r="D437" s="171" t="s">
        <v>96</v>
      </c>
      <c r="E437" s="344">
        <v>201.64</v>
      </c>
      <c r="F437" s="298">
        <v>202</v>
      </c>
      <c r="G437" s="299">
        <v>189</v>
      </c>
      <c r="H437" s="183" t="s">
        <v>1219</v>
      </c>
      <c r="I437" s="238" t="s">
        <v>45</v>
      </c>
      <c r="J437" s="239" t="s">
        <v>1220</v>
      </c>
      <c r="K437" s="385">
        <v>0</v>
      </c>
      <c r="L437" s="304">
        <v>0</v>
      </c>
      <c r="M437" s="304">
        <v>0</v>
      </c>
      <c r="N437" s="304" t="s">
        <v>55</v>
      </c>
      <c r="O437" s="218" t="s">
        <v>44</v>
      </c>
      <c r="P437" s="222" t="s">
        <v>1221</v>
      </c>
      <c r="Q437" s="77"/>
      <c r="R437" s="58" t="s">
        <v>228</v>
      </c>
      <c r="S437" s="62" t="s">
        <v>0</v>
      </c>
      <c r="T437" s="63" t="s">
        <v>713</v>
      </c>
      <c r="U437" s="52" t="s">
        <v>62</v>
      </c>
      <c r="V437" s="53"/>
      <c r="W437" s="197"/>
      <c r="X437" s="280">
        <v>369</v>
      </c>
      <c r="Y437" s="197"/>
      <c r="Z437" s="55"/>
      <c r="AA437" s="52"/>
      <c r="AB437" s="53"/>
      <c r="AC437" s="197"/>
      <c r="AD437" s="280"/>
      <c r="AE437" s="197"/>
      <c r="AF437" s="55"/>
      <c r="AG437" s="52"/>
      <c r="AH437" s="53"/>
      <c r="AI437" s="197"/>
      <c r="AJ437" s="54"/>
      <c r="AK437" s="197"/>
      <c r="AL437" s="55"/>
      <c r="AM437" s="240"/>
      <c r="AN437" s="65" t="s">
        <v>24</v>
      </c>
      <c r="AO437" s="174" t="s">
        <v>32</v>
      </c>
      <c r="AP437" s="66"/>
      <c r="AQ437" s="67"/>
    </row>
    <row r="438" spans="1:43" ht="45" x14ac:dyDescent="0.15">
      <c r="A438" s="290">
        <v>375</v>
      </c>
      <c r="B438" s="172" t="s">
        <v>2195</v>
      </c>
      <c r="C438" s="171" t="s">
        <v>95</v>
      </c>
      <c r="D438" s="171" t="s">
        <v>96</v>
      </c>
      <c r="E438" s="344">
        <v>171.13499999999999</v>
      </c>
      <c r="F438" s="298">
        <v>171.13499999999999</v>
      </c>
      <c r="G438" s="299">
        <v>165</v>
      </c>
      <c r="H438" s="183" t="s">
        <v>1222</v>
      </c>
      <c r="I438" s="238" t="s">
        <v>45</v>
      </c>
      <c r="J438" s="239" t="s">
        <v>1223</v>
      </c>
      <c r="K438" s="385">
        <v>0</v>
      </c>
      <c r="L438" s="304">
        <v>0</v>
      </c>
      <c r="M438" s="304">
        <v>0</v>
      </c>
      <c r="N438" s="304" t="s">
        <v>55</v>
      </c>
      <c r="O438" s="218" t="s">
        <v>44</v>
      </c>
      <c r="P438" s="222" t="s">
        <v>1224</v>
      </c>
      <c r="Q438" s="219"/>
      <c r="R438" s="58" t="s">
        <v>129</v>
      </c>
      <c r="S438" s="62" t="s">
        <v>0</v>
      </c>
      <c r="T438" s="63" t="s">
        <v>720</v>
      </c>
      <c r="U438" s="52" t="s">
        <v>62</v>
      </c>
      <c r="V438" s="53"/>
      <c r="W438" s="197"/>
      <c r="X438" s="280">
        <v>367</v>
      </c>
      <c r="Y438" s="197"/>
      <c r="Z438" s="55"/>
      <c r="AA438" s="52"/>
      <c r="AB438" s="53"/>
      <c r="AC438" s="197"/>
      <c r="AD438" s="280"/>
      <c r="AE438" s="197"/>
      <c r="AF438" s="55"/>
      <c r="AG438" s="52"/>
      <c r="AH438" s="53"/>
      <c r="AI438" s="197"/>
      <c r="AJ438" s="54"/>
      <c r="AK438" s="197"/>
      <c r="AL438" s="55"/>
      <c r="AM438" s="56"/>
      <c r="AN438" s="65" t="s">
        <v>24</v>
      </c>
      <c r="AO438" s="66" t="s">
        <v>32</v>
      </c>
      <c r="AP438" s="66"/>
      <c r="AQ438" s="67"/>
    </row>
    <row r="439" spans="1:43" ht="54" x14ac:dyDescent="0.15">
      <c r="A439" s="290">
        <v>376</v>
      </c>
      <c r="B439" s="172" t="s">
        <v>920</v>
      </c>
      <c r="C439" s="171" t="s">
        <v>91</v>
      </c>
      <c r="D439" s="171" t="s">
        <v>96</v>
      </c>
      <c r="E439" s="297">
        <v>28.501000000000001</v>
      </c>
      <c r="F439" s="298">
        <v>28.501000000000001</v>
      </c>
      <c r="G439" s="299">
        <v>28</v>
      </c>
      <c r="H439" s="361" t="s">
        <v>1225</v>
      </c>
      <c r="I439" s="238" t="s">
        <v>45</v>
      </c>
      <c r="J439" s="239" t="s">
        <v>1226</v>
      </c>
      <c r="K439" s="385">
        <v>0</v>
      </c>
      <c r="L439" s="304">
        <v>0</v>
      </c>
      <c r="M439" s="304">
        <v>0</v>
      </c>
      <c r="N439" s="304" t="s">
        <v>55</v>
      </c>
      <c r="O439" s="218" t="s">
        <v>44</v>
      </c>
      <c r="P439" s="222" t="s">
        <v>1227</v>
      </c>
      <c r="Q439" s="219"/>
      <c r="R439" s="58" t="s">
        <v>228</v>
      </c>
      <c r="S439" s="58" t="s">
        <v>0</v>
      </c>
      <c r="T439" s="63" t="s">
        <v>720</v>
      </c>
      <c r="U439" s="52" t="s">
        <v>62</v>
      </c>
      <c r="V439" s="53"/>
      <c r="W439" s="197"/>
      <c r="X439" s="280">
        <v>368</v>
      </c>
      <c r="Y439" s="197"/>
      <c r="Z439" s="55"/>
      <c r="AA439" s="52"/>
      <c r="AB439" s="53"/>
      <c r="AC439" s="197"/>
      <c r="AD439" s="280"/>
      <c r="AE439" s="197"/>
      <c r="AF439" s="55"/>
      <c r="AG439" s="52"/>
      <c r="AH439" s="53"/>
      <c r="AI439" s="197"/>
      <c r="AJ439" s="54"/>
      <c r="AK439" s="197"/>
      <c r="AL439" s="55"/>
      <c r="AM439" s="56"/>
      <c r="AN439" s="65" t="s">
        <v>24</v>
      </c>
      <c r="AO439" s="66" t="s">
        <v>32</v>
      </c>
      <c r="AP439" s="66"/>
      <c r="AQ439" s="67"/>
    </row>
    <row r="440" spans="1:43" ht="67.5" x14ac:dyDescent="0.15">
      <c r="A440" s="290">
        <v>377</v>
      </c>
      <c r="B440" s="172" t="s">
        <v>721</v>
      </c>
      <c r="C440" s="171" t="s">
        <v>95</v>
      </c>
      <c r="D440" s="171" t="s">
        <v>72</v>
      </c>
      <c r="E440" s="297">
        <v>87.498999999999995</v>
      </c>
      <c r="F440" s="298">
        <v>87</v>
      </c>
      <c r="G440" s="299">
        <v>83</v>
      </c>
      <c r="H440" s="289" t="s">
        <v>2183</v>
      </c>
      <c r="I440" s="371" t="s">
        <v>35</v>
      </c>
      <c r="J440" s="377" t="s">
        <v>1228</v>
      </c>
      <c r="K440" s="385">
        <v>82.259</v>
      </c>
      <c r="L440" s="304">
        <v>100.26</v>
      </c>
      <c r="M440" s="304">
        <v>18.001000000000005</v>
      </c>
      <c r="N440" s="304" t="s">
        <v>55</v>
      </c>
      <c r="O440" s="220" t="s">
        <v>981</v>
      </c>
      <c r="P440" s="221" t="s">
        <v>1229</v>
      </c>
      <c r="Q440" s="219" t="s">
        <v>1230</v>
      </c>
      <c r="R440" s="58" t="s">
        <v>228</v>
      </c>
      <c r="S440" s="62" t="s">
        <v>0</v>
      </c>
      <c r="T440" s="63" t="s">
        <v>713</v>
      </c>
      <c r="U440" s="52" t="s">
        <v>62</v>
      </c>
      <c r="V440" s="53"/>
      <c r="W440" s="197"/>
      <c r="X440" s="280">
        <v>369</v>
      </c>
      <c r="Y440" s="197"/>
      <c r="Z440" s="55"/>
      <c r="AA440" s="52"/>
      <c r="AB440" s="53"/>
      <c r="AC440" s="197"/>
      <c r="AD440" s="280"/>
      <c r="AE440" s="197"/>
      <c r="AF440" s="55"/>
      <c r="AG440" s="52"/>
      <c r="AH440" s="53"/>
      <c r="AI440" s="197"/>
      <c r="AJ440" s="54"/>
      <c r="AK440" s="197"/>
      <c r="AL440" s="55"/>
      <c r="AM440" s="56"/>
      <c r="AN440" s="65" t="s">
        <v>78</v>
      </c>
      <c r="AO440" s="66" t="s">
        <v>32</v>
      </c>
      <c r="AP440" s="66"/>
      <c r="AQ440" s="67"/>
    </row>
    <row r="441" spans="1:43" ht="56.25" x14ac:dyDescent="0.15">
      <c r="A441" s="290">
        <v>378</v>
      </c>
      <c r="B441" s="172" t="s">
        <v>722</v>
      </c>
      <c r="C441" s="171" t="s">
        <v>95</v>
      </c>
      <c r="D441" s="171" t="s">
        <v>107</v>
      </c>
      <c r="E441" s="297">
        <v>72.234999999999999</v>
      </c>
      <c r="F441" s="298">
        <v>344</v>
      </c>
      <c r="G441" s="299">
        <v>320</v>
      </c>
      <c r="H441" s="289" t="s">
        <v>2183</v>
      </c>
      <c r="I441" s="371" t="s">
        <v>35</v>
      </c>
      <c r="J441" s="377" t="s">
        <v>1231</v>
      </c>
      <c r="K441" s="385">
        <v>225.23500000000001</v>
      </c>
      <c r="L441" s="406">
        <v>1091.76</v>
      </c>
      <c r="M441" s="304">
        <v>866.52499999999998</v>
      </c>
      <c r="N441" s="304" t="s">
        <v>55</v>
      </c>
      <c r="O441" s="218" t="s">
        <v>981</v>
      </c>
      <c r="P441" s="222" t="s">
        <v>1232</v>
      </c>
      <c r="Q441" s="219" t="s">
        <v>1233</v>
      </c>
      <c r="R441" s="58" t="s">
        <v>129</v>
      </c>
      <c r="S441" s="62" t="s">
        <v>0</v>
      </c>
      <c r="T441" s="63" t="s">
        <v>2059</v>
      </c>
      <c r="U441" s="52" t="s">
        <v>62</v>
      </c>
      <c r="V441" s="53"/>
      <c r="W441" s="242"/>
      <c r="X441" s="280">
        <v>370</v>
      </c>
      <c r="Y441" s="242"/>
      <c r="Z441" s="55"/>
      <c r="AA441" s="52"/>
      <c r="AB441" s="53"/>
      <c r="AC441" s="242"/>
      <c r="AD441" s="280"/>
      <c r="AE441" s="242"/>
      <c r="AF441" s="55"/>
      <c r="AG441" s="52"/>
      <c r="AH441" s="53"/>
      <c r="AI441" s="242"/>
      <c r="AJ441" s="54"/>
      <c r="AK441" s="242"/>
      <c r="AL441" s="55"/>
      <c r="AM441" s="56"/>
      <c r="AN441" s="65" t="s">
        <v>78</v>
      </c>
      <c r="AO441" s="66"/>
      <c r="AP441" s="66" t="s">
        <v>32</v>
      </c>
      <c r="AQ441" s="67"/>
    </row>
    <row r="442" spans="1:43" ht="56.25" x14ac:dyDescent="0.15">
      <c r="A442" s="290">
        <v>379</v>
      </c>
      <c r="B442" s="317" t="s">
        <v>723</v>
      </c>
      <c r="C442" s="171" t="s">
        <v>105</v>
      </c>
      <c r="D442" s="171" t="s">
        <v>410</v>
      </c>
      <c r="E442" s="297">
        <v>123.827</v>
      </c>
      <c r="F442" s="326">
        <v>124</v>
      </c>
      <c r="G442" s="299">
        <v>121</v>
      </c>
      <c r="H442" s="183" t="s">
        <v>2183</v>
      </c>
      <c r="I442" s="371" t="s">
        <v>35</v>
      </c>
      <c r="J442" s="377" t="s">
        <v>1190</v>
      </c>
      <c r="K442" s="385">
        <v>82.837000000000003</v>
      </c>
      <c r="L442" s="405">
        <v>130.21100000000001</v>
      </c>
      <c r="M442" s="304">
        <v>47.374000000000002</v>
      </c>
      <c r="N442" s="304" t="s">
        <v>55</v>
      </c>
      <c r="O442" s="220" t="s">
        <v>981</v>
      </c>
      <c r="P442" s="222" t="s">
        <v>1191</v>
      </c>
      <c r="Q442" s="416" t="s">
        <v>1234</v>
      </c>
      <c r="R442" s="96" t="s">
        <v>129</v>
      </c>
      <c r="S442" s="50" t="s">
        <v>0</v>
      </c>
      <c r="T442" s="166" t="s">
        <v>2060</v>
      </c>
      <c r="U442" s="52" t="s">
        <v>62</v>
      </c>
      <c r="V442" s="53"/>
      <c r="W442" s="242"/>
      <c r="X442" s="280">
        <v>372</v>
      </c>
      <c r="Y442" s="242"/>
      <c r="Z442" s="55"/>
      <c r="AA442" s="52"/>
      <c r="AB442" s="53"/>
      <c r="AC442" s="242"/>
      <c r="AD442" s="280"/>
      <c r="AE442" s="242"/>
      <c r="AF442" s="55"/>
      <c r="AG442" s="52"/>
      <c r="AH442" s="53"/>
      <c r="AI442" s="242"/>
      <c r="AJ442" s="54"/>
      <c r="AK442" s="242"/>
      <c r="AL442" s="55"/>
      <c r="AM442" s="56"/>
      <c r="AN442" s="65" t="s">
        <v>54</v>
      </c>
      <c r="AO442" s="66" t="s">
        <v>32</v>
      </c>
      <c r="AP442" s="66"/>
      <c r="AQ442" s="67"/>
    </row>
    <row r="443" spans="1:43" ht="56.25" x14ac:dyDescent="0.15">
      <c r="A443" s="290">
        <v>380</v>
      </c>
      <c r="B443" s="317" t="s">
        <v>724</v>
      </c>
      <c r="C443" s="171" t="s">
        <v>105</v>
      </c>
      <c r="D443" s="171" t="s">
        <v>107</v>
      </c>
      <c r="E443" s="297">
        <v>671.74599999999998</v>
      </c>
      <c r="F443" s="326">
        <v>430</v>
      </c>
      <c r="G443" s="299">
        <v>390</v>
      </c>
      <c r="H443" s="183" t="s">
        <v>2183</v>
      </c>
      <c r="I443" s="371" t="s">
        <v>35</v>
      </c>
      <c r="J443" s="377" t="s">
        <v>1185</v>
      </c>
      <c r="K443" s="402">
        <v>524.37699999999995</v>
      </c>
      <c r="L443" s="404">
        <v>972.58799999999997</v>
      </c>
      <c r="M443" s="304">
        <v>448.21100000000001</v>
      </c>
      <c r="N443" s="304" t="s">
        <v>55</v>
      </c>
      <c r="O443" s="220" t="s">
        <v>981</v>
      </c>
      <c r="P443" s="221" t="s">
        <v>1235</v>
      </c>
      <c r="Q443" s="416" t="s">
        <v>1236</v>
      </c>
      <c r="R443" s="96" t="s">
        <v>129</v>
      </c>
      <c r="S443" s="50" t="s">
        <v>0</v>
      </c>
      <c r="T443" s="166" t="s">
        <v>2061</v>
      </c>
      <c r="U443" s="52" t="s">
        <v>62</v>
      </c>
      <c r="V443" s="53"/>
      <c r="W443" s="242"/>
      <c r="X443" s="280">
        <v>373</v>
      </c>
      <c r="Y443" s="242"/>
      <c r="Z443" s="55"/>
      <c r="AA443" s="52"/>
      <c r="AB443" s="53"/>
      <c r="AC443" s="242"/>
      <c r="AD443" s="280"/>
      <c r="AE443" s="242"/>
      <c r="AF443" s="55"/>
      <c r="AG443" s="52"/>
      <c r="AH443" s="53"/>
      <c r="AI443" s="242"/>
      <c r="AJ443" s="54"/>
      <c r="AK443" s="242"/>
      <c r="AL443" s="55"/>
      <c r="AM443" s="56"/>
      <c r="AN443" s="65" t="s">
        <v>54</v>
      </c>
      <c r="AO443" s="66"/>
      <c r="AP443" s="66" t="s">
        <v>32</v>
      </c>
      <c r="AQ443" s="67"/>
    </row>
    <row r="444" spans="1:43" s="49" customFormat="1" ht="21" customHeight="1" x14ac:dyDescent="0.15">
      <c r="A444" s="292"/>
      <c r="B444" s="309" t="s">
        <v>725</v>
      </c>
      <c r="C444" s="310"/>
      <c r="D444" s="310"/>
      <c r="E444" s="311"/>
      <c r="F444" s="312"/>
      <c r="G444" s="313"/>
      <c r="H444" s="368"/>
      <c r="I444" s="286"/>
      <c r="J444" s="368"/>
      <c r="K444" s="313"/>
      <c r="L444" s="313"/>
      <c r="M444" s="313"/>
      <c r="N444" s="313"/>
      <c r="O444" s="100"/>
      <c r="P444" s="100"/>
      <c r="Q444" s="368"/>
      <c r="R444" s="286"/>
      <c r="S444" s="286"/>
      <c r="T444" s="368"/>
      <c r="U444" s="100"/>
      <c r="V444" s="100"/>
      <c r="W444" s="100"/>
      <c r="X444" s="286"/>
      <c r="Y444" s="100"/>
      <c r="Z444" s="100"/>
      <c r="AA444" s="100"/>
      <c r="AB444" s="100"/>
      <c r="AC444" s="100"/>
      <c r="AD444" s="286"/>
      <c r="AE444" s="100"/>
      <c r="AF444" s="100"/>
      <c r="AG444" s="100"/>
      <c r="AH444" s="100"/>
      <c r="AI444" s="100"/>
      <c r="AJ444" s="100"/>
      <c r="AK444" s="100"/>
      <c r="AL444" s="100"/>
      <c r="AM444" s="100"/>
      <c r="AN444" s="100"/>
      <c r="AO444" s="100"/>
      <c r="AP444" s="100"/>
      <c r="AQ444" s="100"/>
    </row>
    <row r="445" spans="1:43" s="244" customFormat="1" ht="92.25" customHeight="1" x14ac:dyDescent="0.2">
      <c r="A445" s="290">
        <v>381</v>
      </c>
      <c r="B445" s="314" t="s">
        <v>726</v>
      </c>
      <c r="C445" s="171" t="s">
        <v>77</v>
      </c>
      <c r="D445" s="171" t="s">
        <v>67</v>
      </c>
      <c r="E445" s="297">
        <v>828643</v>
      </c>
      <c r="F445" s="348">
        <v>884548</v>
      </c>
      <c r="G445" s="299">
        <v>882357</v>
      </c>
      <c r="H445" s="73" t="s">
        <v>55</v>
      </c>
      <c r="I445" s="74" t="s">
        <v>35</v>
      </c>
      <c r="J445" s="75" t="s">
        <v>1333</v>
      </c>
      <c r="K445" s="297">
        <v>823318</v>
      </c>
      <c r="L445" s="299">
        <v>990930</v>
      </c>
      <c r="M445" s="348">
        <v>167612</v>
      </c>
      <c r="N445" s="306" t="s">
        <v>2183</v>
      </c>
      <c r="O445" s="58" t="s">
        <v>981</v>
      </c>
      <c r="P445" s="57" t="s">
        <v>1334</v>
      </c>
      <c r="Q445" s="77" t="s">
        <v>1335</v>
      </c>
      <c r="R445" s="88" t="s">
        <v>611</v>
      </c>
      <c r="S445" s="62" t="s">
        <v>0</v>
      </c>
      <c r="T445" s="63" t="s">
        <v>727</v>
      </c>
      <c r="U445" s="52" t="s">
        <v>1298</v>
      </c>
      <c r="V445" s="53"/>
      <c r="W445" s="198"/>
      <c r="X445" s="280">
        <v>375</v>
      </c>
      <c r="Y445" s="198"/>
      <c r="Z445" s="55"/>
      <c r="AA445" s="52"/>
      <c r="AB445" s="53"/>
      <c r="AC445" s="198"/>
      <c r="AD445" s="280"/>
      <c r="AE445" s="198"/>
      <c r="AF445" s="55"/>
      <c r="AG445" s="52"/>
      <c r="AH445" s="53"/>
      <c r="AI445" s="198"/>
      <c r="AJ445" s="54"/>
      <c r="AK445" s="198"/>
      <c r="AL445" s="55"/>
      <c r="AM445" s="240"/>
      <c r="AN445" s="65" t="s">
        <v>279</v>
      </c>
      <c r="AO445" s="66"/>
      <c r="AP445" s="66" t="s">
        <v>32</v>
      </c>
      <c r="AQ445" s="67"/>
    </row>
    <row r="446" spans="1:43" s="244" customFormat="1" ht="91.5" customHeight="1" x14ac:dyDescent="0.2">
      <c r="A446" s="290">
        <v>382</v>
      </c>
      <c r="B446" s="170" t="s">
        <v>728</v>
      </c>
      <c r="C446" s="171" t="s">
        <v>140</v>
      </c>
      <c r="D446" s="171" t="s">
        <v>67</v>
      </c>
      <c r="E446" s="349">
        <v>1280714.7749999999</v>
      </c>
      <c r="F446" s="350">
        <v>1194712</v>
      </c>
      <c r="G446" s="325">
        <v>1192793</v>
      </c>
      <c r="H446" s="149" t="s">
        <v>55</v>
      </c>
      <c r="I446" s="122" t="s">
        <v>35</v>
      </c>
      <c r="J446" s="123" t="s">
        <v>1336</v>
      </c>
      <c r="K446" s="349">
        <v>1058887</v>
      </c>
      <c r="L446" s="325">
        <v>1281053</v>
      </c>
      <c r="M446" s="299">
        <v>222166</v>
      </c>
      <c r="N446" s="306" t="s">
        <v>2183</v>
      </c>
      <c r="O446" s="274" t="s">
        <v>981</v>
      </c>
      <c r="P446" s="57" t="s">
        <v>1337</v>
      </c>
      <c r="Q446" s="77" t="s">
        <v>1338</v>
      </c>
      <c r="R446" s="88" t="s">
        <v>611</v>
      </c>
      <c r="S446" s="62" t="s">
        <v>0</v>
      </c>
      <c r="T446" s="63" t="s">
        <v>727</v>
      </c>
      <c r="U446" s="52" t="s">
        <v>63</v>
      </c>
      <c r="V446" s="53"/>
      <c r="W446" s="198"/>
      <c r="X446" s="280">
        <v>376</v>
      </c>
      <c r="Y446" s="198"/>
      <c r="Z446" s="55"/>
      <c r="AA446" s="52"/>
      <c r="AB446" s="53"/>
      <c r="AC446" s="198"/>
      <c r="AD446" s="280"/>
      <c r="AE446" s="198"/>
      <c r="AF446" s="55"/>
      <c r="AG446" s="52"/>
      <c r="AH446" s="53"/>
      <c r="AI446" s="198"/>
      <c r="AJ446" s="54"/>
      <c r="AK446" s="198"/>
      <c r="AL446" s="55"/>
      <c r="AM446" s="240"/>
      <c r="AN446" s="65" t="s">
        <v>741</v>
      </c>
      <c r="AO446" s="66"/>
      <c r="AP446" s="66" t="s">
        <v>32</v>
      </c>
      <c r="AQ446" s="67"/>
    </row>
    <row r="447" spans="1:43" ht="93.75" customHeight="1" x14ac:dyDescent="0.15">
      <c r="A447" s="290">
        <v>383</v>
      </c>
      <c r="B447" s="172" t="s">
        <v>729</v>
      </c>
      <c r="C447" s="171" t="s">
        <v>74</v>
      </c>
      <c r="D447" s="171" t="s">
        <v>67</v>
      </c>
      <c r="E447" s="316">
        <v>16.451000000000001</v>
      </c>
      <c r="F447" s="298">
        <v>16.451000000000001</v>
      </c>
      <c r="G447" s="306">
        <v>15.273731</v>
      </c>
      <c r="H447" s="83" t="s">
        <v>1296</v>
      </c>
      <c r="I447" s="74" t="s">
        <v>35</v>
      </c>
      <c r="J447" s="75" t="s">
        <v>1373</v>
      </c>
      <c r="K447" s="407">
        <v>14.406000000000001</v>
      </c>
      <c r="L447" s="299">
        <v>12.965999999999999</v>
      </c>
      <c r="M447" s="299">
        <v>-1.4400000000000013</v>
      </c>
      <c r="N447" s="306" t="s">
        <v>2183</v>
      </c>
      <c r="O447" s="58" t="s">
        <v>981</v>
      </c>
      <c r="P447" s="57" t="s">
        <v>1374</v>
      </c>
      <c r="Q447" s="417"/>
      <c r="R447" s="58" t="s">
        <v>210</v>
      </c>
      <c r="S447" s="62" t="s">
        <v>0</v>
      </c>
      <c r="T447" s="63" t="s">
        <v>730</v>
      </c>
      <c r="U447" s="52" t="s">
        <v>62</v>
      </c>
      <c r="V447" s="53"/>
      <c r="W447" s="198"/>
      <c r="X447" s="280">
        <v>378</v>
      </c>
      <c r="Y447" s="198"/>
      <c r="Z447" s="55"/>
      <c r="AA447" s="52"/>
      <c r="AB447" s="53"/>
      <c r="AC447" s="198"/>
      <c r="AD447" s="280"/>
      <c r="AE447" s="198"/>
      <c r="AF447" s="55"/>
      <c r="AG447" s="52"/>
      <c r="AH447" s="53"/>
      <c r="AI447" s="198"/>
      <c r="AJ447" s="54"/>
      <c r="AK447" s="198"/>
      <c r="AL447" s="55"/>
      <c r="AM447" s="56"/>
      <c r="AN447" s="65" t="s">
        <v>54</v>
      </c>
      <c r="AO447" s="66" t="s">
        <v>32</v>
      </c>
      <c r="AP447" s="66"/>
      <c r="AQ447" s="67"/>
    </row>
    <row r="448" spans="1:43" ht="69.75" customHeight="1" x14ac:dyDescent="0.15">
      <c r="A448" s="290">
        <v>384</v>
      </c>
      <c r="B448" s="172" t="s">
        <v>731</v>
      </c>
      <c r="C448" s="171" t="s">
        <v>91</v>
      </c>
      <c r="D448" s="171" t="s">
        <v>67</v>
      </c>
      <c r="E448" s="316">
        <v>31.588999999999999</v>
      </c>
      <c r="F448" s="298">
        <v>31.588999999999999</v>
      </c>
      <c r="G448" s="306">
        <v>31.56775</v>
      </c>
      <c r="H448" s="73" t="s">
        <v>55</v>
      </c>
      <c r="I448" s="74" t="s">
        <v>20</v>
      </c>
      <c r="J448" s="75" t="s">
        <v>1375</v>
      </c>
      <c r="K448" s="407">
        <v>26.972999999999999</v>
      </c>
      <c r="L448" s="299">
        <v>32.267000000000003</v>
      </c>
      <c r="M448" s="299">
        <v>5.294000000000004</v>
      </c>
      <c r="N448" s="306" t="s">
        <v>2183</v>
      </c>
      <c r="O448" s="58" t="s">
        <v>20</v>
      </c>
      <c r="P448" s="57" t="s">
        <v>1376</v>
      </c>
      <c r="Q448" s="426" t="s">
        <v>1377</v>
      </c>
      <c r="R448" s="58" t="s">
        <v>213</v>
      </c>
      <c r="S448" s="62" t="s">
        <v>0</v>
      </c>
      <c r="T448" s="63" t="s">
        <v>730</v>
      </c>
      <c r="U448" s="52" t="s">
        <v>62</v>
      </c>
      <c r="V448" s="53"/>
      <c r="W448" s="198"/>
      <c r="X448" s="280">
        <v>379</v>
      </c>
      <c r="Y448" s="198"/>
      <c r="Z448" s="55"/>
      <c r="AA448" s="52"/>
      <c r="AB448" s="53"/>
      <c r="AC448" s="198"/>
      <c r="AD448" s="280"/>
      <c r="AE448" s="198"/>
      <c r="AF448" s="55"/>
      <c r="AG448" s="52"/>
      <c r="AH448" s="53"/>
      <c r="AI448" s="198"/>
      <c r="AJ448" s="54"/>
      <c r="AK448" s="198"/>
      <c r="AL448" s="55"/>
      <c r="AM448" s="56"/>
      <c r="AN448" s="65" t="s">
        <v>279</v>
      </c>
      <c r="AO448" s="66" t="s">
        <v>32</v>
      </c>
      <c r="AP448" s="66"/>
      <c r="AQ448" s="67"/>
    </row>
    <row r="449" spans="1:43" ht="105.75" customHeight="1" x14ac:dyDescent="0.15">
      <c r="A449" s="290">
        <v>385</v>
      </c>
      <c r="B449" s="172" t="s">
        <v>732</v>
      </c>
      <c r="C449" s="171" t="s">
        <v>71</v>
      </c>
      <c r="D449" s="171" t="s">
        <v>67</v>
      </c>
      <c r="E449" s="316">
        <v>43.268000000000001</v>
      </c>
      <c r="F449" s="298">
        <v>43.268000000000001</v>
      </c>
      <c r="G449" s="306">
        <v>42.917206</v>
      </c>
      <c r="H449" s="73" t="s">
        <v>55</v>
      </c>
      <c r="I449" s="74" t="s">
        <v>35</v>
      </c>
      <c r="J449" s="75" t="s">
        <v>1378</v>
      </c>
      <c r="K449" s="407">
        <v>46.177999999999997</v>
      </c>
      <c r="L449" s="299">
        <v>55.414000000000001</v>
      </c>
      <c r="M449" s="299">
        <v>9.2360000000000042</v>
      </c>
      <c r="N449" s="306" t="s">
        <v>2183</v>
      </c>
      <c r="O449" s="58" t="s">
        <v>981</v>
      </c>
      <c r="P449" s="57" t="s">
        <v>1379</v>
      </c>
      <c r="Q449" s="417" t="s">
        <v>1380</v>
      </c>
      <c r="R449" s="58" t="s">
        <v>210</v>
      </c>
      <c r="S449" s="62" t="s">
        <v>145</v>
      </c>
      <c r="T449" s="63" t="s">
        <v>733</v>
      </c>
      <c r="U449" s="52" t="s">
        <v>62</v>
      </c>
      <c r="V449" s="53"/>
      <c r="W449" s="198"/>
      <c r="X449" s="280">
        <v>380</v>
      </c>
      <c r="Y449" s="198"/>
      <c r="Z449" s="55"/>
      <c r="AA449" s="52"/>
      <c r="AB449" s="53"/>
      <c r="AC449" s="198"/>
      <c r="AD449" s="280"/>
      <c r="AE449" s="198"/>
      <c r="AF449" s="55"/>
      <c r="AG449" s="52"/>
      <c r="AH449" s="53"/>
      <c r="AI449" s="198"/>
      <c r="AJ449" s="54"/>
      <c r="AK449" s="198"/>
      <c r="AL449" s="55"/>
      <c r="AM449" s="56"/>
      <c r="AN449" s="65" t="s">
        <v>53</v>
      </c>
      <c r="AO449" s="66" t="s">
        <v>32</v>
      </c>
      <c r="AP449" s="66"/>
      <c r="AQ449" s="67"/>
    </row>
    <row r="450" spans="1:43" ht="100.5" customHeight="1" x14ac:dyDescent="0.15">
      <c r="A450" s="290">
        <v>386</v>
      </c>
      <c r="B450" s="172" t="s">
        <v>931</v>
      </c>
      <c r="C450" s="171" t="s">
        <v>126</v>
      </c>
      <c r="D450" s="171" t="s">
        <v>67</v>
      </c>
      <c r="E450" s="297">
        <v>325</v>
      </c>
      <c r="F450" s="298">
        <v>296.73700000000002</v>
      </c>
      <c r="G450" s="298">
        <v>192.48599999999999</v>
      </c>
      <c r="H450" s="78" t="s">
        <v>1296</v>
      </c>
      <c r="I450" s="60" t="s">
        <v>35</v>
      </c>
      <c r="J450" s="61" t="s">
        <v>1403</v>
      </c>
      <c r="K450" s="297">
        <v>325</v>
      </c>
      <c r="L450" s="298">
        <v>391</v>
      </c>
      <c r="M450" s="352">
        <f t="shared" ref="M450:M457" si="29">L450-K450</f>
        <v>66</v>
      </c>
      <c r="N450" s="306" t="s">
        <v>2183</v>
      </c>
      <c r="O450" s="58" t="s">
        <v>981</v>
      </c>
      <c r="P450" s="57" t="s">
        <v>1404</v>
      </c>
      <c r="Q450" s="77" t="s">
        <v>1405</v>
      </c>
      <c r="R450" s="58" t="s">
        <v>309</v>
      </c>
      <c r="S450" s="62" t="s">
        <v>0</v>
      </c>
      <c r="T450" s="63" t="s">
        <v>734</v>
      </c>
      <c r="U450" s="52" t="s">
        <v>62</v>
      </c>
      <c r="V450" s="53"/>
      <c r="W450" s="198"/>
      <c r="X450" s="280">
        <v>381</v>
      </c>
      <c r="Y450" s="198"/>
      <c r="Z450" s="55"/>
      <c r="AA450" s="52"/>
      <c r="AB450" s="53"/>
      <c r="AC450" s="198"/>
      <c r="AD450" s="280"/>
      <c r="AE450" s="198"/>
      <c r="AF450" s="55"/>
      <c r="AG450" s="52"/>
      <c r="AH450" s="53"/>
      <c r="AI450" s="198"/>
      <c r="AJ450" s="54"/>
      <c r="AK450" s="198"/>
      <c r="AL450" s="55"/>
      <c r="AM450" s="56"/>
      <c r="AN450" s="65" t="s">
        <v>54</v>
      </c>
      <c r="AO450" s="66"/>
      <c r="AP450" s="66" t="s">
        <v>32</v>
      </c>
      <c r="AQ450" s="67"/>
    </row>
    <row r="451" spans="1:43" ht="95.25" customHeight="1" x14ac:dyDescent="0.15">
      <c r="A451" s="290">
        <v>387</v>
      </c>
      <c r="B451" s="172" t="s">
        <v>932</v>
      </c>
      <c r="C451" s="171" t="s">
        <v>66</v>
      </c>
      <c r="D451" s="171" t="s">
        <v>67</v>
      </c>
      <c r="E451" s="297">
        <v>5.556</v>
      </c>
      <c r="F451" s="298">
        <v>5.556</v>
      </c>
      <c r="G451" s="298">
        <v>5.0170000000000003</v>
      </c>
      <c r="H451" s="135" t="s">
        <v>55</v>
      </c>
      <c r="I451" s="60" t="s">
        <v>35</v>
      </c>
      <c r="J451" s="61" t="s">
        <v>1406</v>
      </c>
      <c r="K451" s="297">
        <v>5.593</v>
      </c>
      <c r="L451" s="298">
        <v>5.593</v>
      </c>
      <c r="M451" s="352">
        <f t="shared" si="29"/>
        <v>0</v>
      </c>
      <c r="N451" s="306" t="s">
        <v>2183</v>
      </c>
      <c r="O451" s="58" t="s">
        <v>1143</v>
      </c>
      <c r="P451" s="57" t="s">
        <v>1407</v>
      </c>
      <c r="Q451" s="77"/>
      <c r="R451" s="58" t="s">
        <v>309</v>
      </c>
      <c r="S451" s="62" t="s">
        <v>0</v>
      </c>
      <c r="T451" s="63" t="s">
        <v>735</v>
      </c>
      <c r="U451" s="52" t="s">
        <v>62</v>
      </c>
      <c r="V451" s="53"/>
      <c r="W451" s="198"/>
      <c r="X451" s="280">
        <v>382</v>
      </c>
      <c r="Y451" s="198"/>
      <c r="Z451" s="55"/>
      <c r="AA451" s="52"/>
      <c r="AB451" s="53"/>
      <c r="AC451" s="198"/>
      <c r="AD451" s="280"/>
      <c r="AE451" s="198"/>
      <c r="AF451" s="55"/>
      <c r="AG451" s="52"/>
      <c r="AH451" s="53"/>
      <c r="AI451" s="198"/>
      <c r="AJ451" s="54"/>
      <c r="AK451" s="198"/>
      <c r="AL451" s="55"/>
      <c r="AM451" s="56"/>
      <c r="AN451" s="65" t="s">
        <v>53</v>
      </c>
      <c r="AO451" s="66" t="s">
        <v>32</v>
      </c>
      <c r="AP451" s="66"/>
      <c r="AQ451" s="67"/>
    </row>
    <row r="452" spans="1:43" ht="117" customHeight="1" x14ac:dyDescent="0.15">
      <c r="A452" s="290">
        <v>388</v>
      </c>
      <c r="B452" s="172" t="s">
        <v>933</v>
      </c>
      <c r="C452" s="171" t="s">
        <v>66</v>
      </c>
      <c r="D452" s="171" t="s">
        <v>67</v>
      </c>
      <c r="E452" s="297">
        <v>4</v>
      </c>
      <c r="F452" s="298">
        <v>4</v>
      </c>
      <c r="G452" s="298">
        <v>4</v>
      </c>
      <c r="H452" s="135" t="s">
        <v>55</v>
      </c>
      <c r="I452" s="60" t="s">
        <v>35</v>
      </c>
      <c r="J452" s="61" t="s">
        <v>1408</v>
      </c>
      <c r="K452" s="297">
        <v>6.2</v>
      </c>
      <c r="L452" s="298">
        <v>6.2</v>
      </c>
      <c r="M452" s="352">
        <f t="shared" si="29"/>
        <v>0</v>
      </c>
      <c r="N452" s="306" t="s">
        <v>2183</v>
      </c>
      <c r="O452" s="58" t="s">
        <v>981</v>
      </c>
      <c r="P452" s="57" t="s">
        <v>1409</v>
      </c>
      <c r="Q452" s="77"/>
      <c r="R452" s="58" t="s">
        <v>309</v>
      </c>
      <c r="S452" s="62" t="s">
        <v>0</v>
      </c>
      <c r="T452" s="63" t="s">
        <v>735</v>
      </c>
      <c r="U452" s="52" t="s">
        <v>62</v>
      </c>
      <c r="V452" s="53"/>
      <c r="W452" s="198"/>
      <c r="X452" s="280">
        <v>383</v>
      </c>
      <c r="Y452" s="198"/>
      <c r="Z452" s="55"/>
      <c r="AA452" s="52"/>
      <c r="AB452" s="53"/>
      <c r="AC452" s="198"/>
      <c r="AD452" s="280"/>
      <c r="AE452" s="198"/>
      <c r="AF452" s="55"/>
      <c r="AG452" s="52"/>
      <c r="AH452" s="53"/>
      <c r="AI452" s="198"/>
      <c r="AJ452" s="54"/>
      <c r="AK452" s="198"/>
      <c r="AL452" s="55"/>
      <c r="AM452" s="56"/>
      <c r="AN452" s="65" t="s">
        <v>78</v>
      </c>
      <c r="AO452" s="66" t="s">
        <v>32</v>
      </c>
      <c r="AP452" s="66"/>
      <c r="AQ452" s="67"/>
    </row>
    <row r="453" spans="1:43" ht="100.5" customHeight="1" x14ac:dyDescent="0.15">
      <c r="A453" s="290">
        <v>389</v>
      </c>
      <c r="B453" s="172" t="s">
        <v>934</v>
      </c>
      <c r="C453" s="171" t="s">
        <v>66</v>
      </c>
      <c r="D453" s="171" t="s">
        <v>67</v>
      </c>
      <c r="E453" s="297">
        <v>62.978000000000002</v>
      </c>
      <c r="F453" s="298">
        <v>62.978000000000002</v>
      </c>
      <c r="G453" s="298">
        <v>62.338000000000001</v>
      </c>
      <c r="H453" s="59" t="s">
        <v>55</v>
      </c>
      <c r="I453" s="60" t="s">
        <v>35</v>
      </c>
      <c r="J453" s="61" t="s">
        <v>1410</v>
      </c>
      <c r="K453" s="297">
        <v>66.825999999999993</v>
      </c>
      <c r="L453" s="298">
        <v>60.826000000000001</v>
      </c>
      <c r="M453" s="299">
        <f>L453-K453</f>
        <v>-5.9999999999999929</v>
      </c>
      <c r="N453" s="306" t="s">
        <v>2183</v>
      </c>
      <c r="O453" s="58" t="s">
        <v>981</v>
      </c>
      <c r="P453" s="57" t="s">
        <v>1411</v>
      </c>
      <c r="Q453" s="77"/>
      <c r="R453" s="58" t="s">
        <v>309</v>
      </c>
      <c r="S453" s="62" t="s">
        <v>0</v>
      </c>
      <c r="T453" s="63" t="s">
        <v>735</v>
      </c>
      <c r="U453" s="52" t="s">
        <v>62</v>
      </c>
      <c r="V453" s="53"/>
      <c r="W453" s="198"/>
      <c r="X453" s="280">
        <v>384</v>
      </c>
      <c r="Y453" s="198"/>
      <c r="Z453" s="55"/>
      <c r="AA453" s="52"/>
      <c r="AB453" s="53"/>
      <c r="AC453" s="198"/>
      <c r="AD453" s="280"/>
      <c r="AE453" s="198"/>
      <c r="AF453" s="55"/>
      <c r="AG453" s="52"/>
      <c r="AH453" s="53"/>
      <c r="AI453" s="198"/>
      <c r="AJ453" s="54"/>
      <c r="AK453" s="198"/>
      <c r="AL453" s="55"/>
      <c r="AM453" s="56"/>
      <c r="AN453" s="65" t="s">
        <v>54</v>
      </c>
      <c r="AO453" s="66" t="s">
        <v>32</v>
      </c>
      <c r="AP453" s="66"/>
      <c r="AQ453" s="67"/>
    </row>
    <row r="454" spans="1:43" ht="48.75" customHeight="1" x14ac:dyDescent="0.15">
      <c r="A454" s="290">
        <v>390</v>
      </c>
      <c r="B454" s="168" t="s">
        <v>736</v>
      </c>
      <c r="C454" s="174" t="s">
        <v>88</v>
      </c>
      <c r="D454" s="171" t="s">
        <v>67</v>
      </c>
      <c r="E454" s="297">
        <v>42.183</v>
      </c>
      <c r="F454" s="298">
        <v>42.183</v>
      </c>
      <c r="G454" s="298">
        <v>42.131999999999998</v>
      </c>
      <c r="H454" s="59" t="s">
        <v>55</v>
      </c>
      <c r="I454" s="60" t="s">
        <v>35</v>
      </c>
      <c r="J454" s="61" t="s">
        <v>1412</v>
      </c>
      <c r="K454" s="297">
        <v>41</v>
      </c>
      <c r="L454" s="298">
        <v>71</v>
      </c>
      <c r="M454" s="352">
        <f t="shared" si="29"/>
        <v>30</v>
      </c>
      <c r="N454" s="306" t="s">
        <v>2063</v>
      </c>
      <c r="O454" s="58" t="s">
        <v>981</v>
      </c>
      <c r="P454" s="57" t="s">
        <v>1413</v>
      </c>
      <c r="Q454" s="77" t="s">
        <v>1414</v>
      </c>
      <c r="R454" s="58" t="s">
        <v>309</v>
      </c>
      <c r="S454" s="62" t="s">
        <v>0</v>
      </c>
      <c r="T454" s="63" t="s">
        <v>735</v>
      </c>
      <c r="U454" s="52" t="s">
        <v>62</v>
      </c>
      <c r="V454" s="53"/>
      <c r="W454" s="198"/>
      <c r="X454" s="280">
        <v>386</v>
      </c>
      <c r="Y454" s="198"/>
      <c r="Z454" s="55"/>
      <c r="AA454" s="52"/>
      <c r="AB454" s="53"/>
      <c r="AC454" s="198"/>
      <c r="AD454" s="280"/>
      <c r="AE454" s="198"/>
      <c r="AF454" s="55"/>
      <c r="AG454" s="52"/>
      <c r="AH454" s="53"/>
      <c r="AI454" s="198"/>
      <c r="AJ454" s="54"/>
      <c r="AK454" s="198"/>
      <c r="AL454" s="55"/>
      <c r="AM454" s="56"/>
      <c r="AN454" s="65" t="s">
        <v>54</v>
      </c>
      <c r="AO454" s="66" t="s">
        <v>32</v>
      </c>
      <c r="AP454" s="66"/>
      <c r="AQ454" s="67"/>
    </row>
    <row r="455" spans="1:43" ht="141.75" customHeight="1" x14ac:dyDescent="0.15">
      <c r="A455" s="290">
        <v>391</v>
      </c>
      <c r="B455" s="172" t="s">
        <v>935</v>
      </c>
      <c r="C455" s="174" t="s">
        <v>88</v>
      </c>
      <c r="D455" s="171" t="s">
        <v>67</v>
      </c>
      <c r="E455" s="297">
        <v>20</v>
      </c>
      <c r="F455" s="298">
        <v>20</v>
      </c>
      <c r="G455" s="298">
        <v>19.920999999999999</v>
      </c>
      <c r="H455" s="246" t="s">
        <v>1415</v>
      </c>
      <c r="I455" s="60" t="s">
        <v>35</v>
      </c>
      <c r="J455" s="61" t="s">
        <v>1416</v>
      </c>
      <c r="K455" s="297">
        <v>18.5</v>
      </c>
      <c r="L455" s="298">
        <v>18.5</v>
      </c>
      <c r="M455" s="352">
        <f t="shared" si="29"/>
        <v>0</v>
      </c>
      <c r="N455" s="306" t="s">
        <v>2183</v>
      </c>
      <c r="O455" s="58" t="s">
        <v>981</v>
      </c>
      <c r="P455" s="57" t="s">
        <v>1417</v>
      </c>
      <c r="Q455" s="77"/>
      <c r="R455" s="58" t="s">
        <v>309</v>
      </c>
      <c r="S455" s="62" t="s">
        <v>0</v>
      </c>
      <c r="T455" s="63" t="s">
        <v>735</v>
      </c>
      <c r="U455" s="52" t="s">
        <v>62</v>
      </c>
      <c r="V455" s="53"/>
      <c r="W455" s="198"/>
      <c r="X455" s="280">
        <v>387</v>
      </c>
      <c r="Y455" s="198"/>
      <c r="Z455" s="55"/>
      <c r="AA455" s="52"/>
      <c r="AB455" s="53"/>
      <c r="AC455" s="198"/>
      <c r="AD455" s="280"/>
      <c r="AE455" s="198"/>
      <c r="AF455" s="55"/>
      <c r="AG455" s="52"/>
      <c r="AH455" s="53"/>
      <c r="AI455" s="198"/>
      <c r="AJ455" s="54"/>
      <c r="AK455" s="198"/>
      <c r="AL455" s="55"/>
      <c r="AM455" s="56"/>
      <c r="AN455" s="65" t="s">
        <v>25</v>
      </c>
      <c r="AO455" s="66" t="s">
        <v>32</v>
      </c>
      <c r="AP455" s="66"/>
      <c r="AQ455" s="67"/>
    </row>
    <row r="456" spans="1:43" ht="115.5" customHeight="1" x14ac:dyDescent="0.15">
      <c r="A456" s="290">
        <v>392</v>
      </c>
      <c r="B456" s="172" t="s">
        <v>936</v>
      </c>
      <c r="C456" s="171" t="s">
        <v>587</v>
      </c>
      <c r="D456" s="171" t="s">
        <v>67</v>
      </c>
      <c r="E456" s="297">
        <v>9.64</v>
      </c>
      <c r="F456" s="298">
        <v>9.64</v>
      </c>
      <c r="G456" s="298">
        <v>8.9</v>
      </c>
      <c r="H456" s="150" t="s">
        <v>55</v>
      </c>
      <c r="I456" s="60" t="s">
        <v>34</v>
      </c>
      <c r="J456" s="61" t="s">
        <v>1418</v>
      </c>
      <c r="K456" s="297">
        <v>0</v>
      </c>
      <c r="L456" s="298">
        <v>0</v>
      </c>
      <c r="M456" s="352">
        <f t="shared" si="29"/>
        <v>0</v>
      </c>
      <c r="N456" s="306" t="s">
        <v>2183</v>
      </c>
      <c r="O456" s="58" t="s">
        <v>44</v>
      </c>
      <c r="P456" s="57" t="s">
        <v>1419</v>
      </c>
      <c r="Q456" s="77"/>
      <c r="R456" s="58" t="s">
        <v>309</v>
      </c>
      <c r="S456" s="62" t="s">
        <v>0</v>
      </c>
      <c r="T456" s="63" t="s">
        <v>735</v>
      </c>
      <c r="U456" s="52" t="s">
        <v>62</v>
      </c>
      <c r="V456" s="53"/>
      <c r="W456" s="198"/>
      <c r="X456" s="280">
        <v>388</v>
      </c>
      <c r="Y456" s="198"/>
      <c r="Z456" s="55"/>
      <c r="AA456" s="52"/>
      <c r="AB456" s="53"/>
      <c r="AC456" s="198"/>
      <c r="AD456" s="280"/>
      <c r="AE456" s="198"/>
      <c r="AF456" s="55"/>
      <c r="AG456" s="52"/>
      <c r="AH456" s="53"/>
      <c r="AI456" s="198"/>
      <c r="AJ456" s="54"/>
      <c r="AK456" s="198"/>
      <c r="AL456" s="55"/>
      <c r="AM456" s="56"/>
      <c r="AN456" s="65" t="s">
        <v>54</v>
      </c>
      <c r="AO456" s="66" t="s">
        <v>32</v>
      </c>
      <c r="AP456" s="66"/>
      <c r="AQ456" s="67"/>
    </row>
    <row r="457" spans="1:43" ht="111.75" customHeight="1" x14ac:dyDescent="0.15">
      <c r="A457" s="290">
        <v>393</v>
      </c>
      <c r="B457" s="172" t="s">
        <v>937</v>
      </c>
      <c r="C457" s="171" t="s">
        <v>203</v>
      </c>
      <c r="D457" s="171" t="s">
        <v>67</v>
      </c>
      <c r="E457" s="297">
        <v>6.27</v>
      </c>
      <c r="F457" s="298">
        <v>6.27</v>
      </c>
      <c r="G457" s="298">
        <v>6.2359999999999998</v>
      </c>
      <c r="H457" s="78" t="s">
        <v>55</v>
      </c>
      <c r="I457" s="60" t="s">
        <v>34</v>
      </c>
      <c r="J457" s="61" t="s">
        <v>1420</v>
      </c>
      <c r="K457" s="297">
        <v>6.27</v>
      </c>
      <c r="L457" s="298">
        <v>6.27</v>
      </c>
      <c r="M457" s="352">
        <f t="shared" si="29"/>
        <v>0</v>
      </c>
      <c r="N457" s="299" t="s">
        <v>2183</v>
      </c>
      <c r="O457" s="58" t="s">
        <v>981</v>
      </c>
      <c r="P457" s="57" t="s">
        <v>1421</v>
      </c>
      <c r="Q457" s="77"/>
      <c r="R457" s="58" t="s">
        <v>309</v>
      </c>
      <c r="S457" s="62" t="s">
        <v>0</v>
      </c>
      <c r="T457" s="63" t="s">
        <v>735</v>
      </c>
      <c r="U457" s="52" t="s">
        <v>62</v>
      </c>
      <c r="V457" s="53"/>
      <c r="W457" s="198"/>
      <c r="X457" s="280">
        <v>389</v>
      </c>
      <c r="Y457" s="198"/>
      <c r="Z457" s="55"/>
      <c r="AA457" s="52"/>
      <c r="AB457" s="53"/>
      <c r="AC457" s="198"/>
      <c r="AD457" s="280"/>
      <c r="AE457" s="198"/>
      <c r="AF457" s="55"/>
      <c r="AG457" s="52"/>
      <c r="AH457" s="53"/>
      <c r="AI457" s="198"/>
      <c r="AJ457" s="54"/>
      <c r="AK457" s="198"/>
      <c r="AL457" s="55"/>
      <c r="AM457" s="56"/>
      <c r="AN457" s="65" t="s">
        <v>54</v>
      </c>
      <c r="AO457" s="66" t="s">
        <v>32</v>
      </c>
      <c r="AP457" s="66"/>
      <c r="AQ457" s="67"/>
    </row>
    <row r="458" spans="1:43" ht="114.75" customHeight="1" x14ac:dyDescent="0.15">
      <c r="A458" s="290">
        <v>394</v>
      </c>
      <c r="B458" s="172" t="s">
        <v>938</v>
      </c>
      <c r="C458" s="171" t="s">
        <v>530</v>
      </c>
      <c r="D458" s="171" t="s">
        <v>67</v>
      </c>
      <c r="E458" s="297">
        <v>42.86</v>
      </c>
      <c r="F458" s="298">
        <v>42.86</v>
      </c>
      <c r="G458" s="298">
        <v>42.86</v>
      </c>
      <c r="H458" s="120" t="s">
        <v>55</v>
      </c>
      <c r="I458" s="60" t="s">
        <v>35</v>
      </c>
      <c r="J458" s="61" t="s">
        <v>1422</v>
      </c>
      <c r="K458" s="297">
        <v>43.6</v>
      </c>
      <c r="L458" s="299">
        <v>44.84</v>
      </c>
      <c r="M458" s="299">
        <f>L458-K458</f>
        <v>1.240000000000002</v>
      </c>
      <c r="N458" s="299" t="s">
        <v>2183</v>
      </c>
      <c r="O458" s="58" t="s">
        <v>981</v>
      </c>
      <c r="P458" s="57" t="s">
        <v>1423</v>
      </c>
      <c r="Q458" s="77"/>
      <c r="R458" s="58" t="s">
        <v>309</v>
      </c>
      <c r="S458" s="62" t="s">
        <v>0</v>
      </c>
      <c r="T458" s="63" t="s">
        <v>735</v>
      </c>
      <c r="U458" s="52" t="s">
        <v>62</v>
      </c>
      <c r="V458" s="53"/>
      <c r="W458" s="198"/>
      <c r="X458" s="280">
        <v>390</v>
      </c>
      <c r="Y458" s="198"/>
      <c r="Z458" s="55"/>
      <c r="AA458" s="52"/>
      <c r="AB458" s="53"/>
      <c r="AC458" s="198"/>
      <c r="AD458" s="280"/>
      <c r="AE458" s="198"/>
      <c r="AF458" s="55"/>
      <c r="AG458" s="52"/>
      <c r="AH458" s="53"/>
      <c r="AI458" s="198"/>
      <c r="AJ458" s="54"/>
      <c r="AK458" s="198"/>
      <c r="AL458" s="55"/>
      <c r="AM458" s="56"/>
      <c r="AN458" s="65" t="s">
        <v>78</v>
      </c>
      <c r="AO458" s="66"/>
      <c r="AP458" s="66"/>
      <c r="AQ458" s="67"/>
    </row>
    <row r="459" spans="1:43" ht="140.25" customHeight="1" x14ac:dyDescent="0.15">
      <c r="A459" s="290">
        <v>395</v>
      </c>
      <c r="B459" s="172" t="s">
        <v>939</v>
      </c>
      <c r="C459" s="171" t="s">
        <v>126</v>
      </c>
      <c r="D459" s="171" t="s">
        <v>67</v>
      </c>
      <c r="E459" s="297">
        <v>16</v>
      </c>
      <c r="F459" s="298">
        <v>16</v>
      </c>
      <c r="G459" s="298">
        <v>15.496</v>
      </c>
      <c r="H459" s="120" t="s">
        <v>55</v>
      </c>
      <c r="I459" s="60" t="s">
        <v>35</v>
      </c>
      <c r="J459" s="61" t="s">
        <v>1424</v>
      </c>
      <c r="K459" s="297">
        <v>16</v>
      </c>
      <c r="L459" s="299">
        <v>29.186</v>
      </c>
      <c r="M459" s="299">
        <f>L459-K459</f>
        <v>13.186</v>
      </c>
      <c r="N459" s="299" t="s">
        <v>2183</v>
      </c>
      <c r="O459" s="58" t="s">
        <v>981</v>
      </c>
      <c r="P459" s="57" t="s">
        <v>1425</v>
      </c>
      <c r="Q459" s="77" t="s">
        <v>1426</v>
      </c>
      <c r="R459" s="58" t="s">
        <v>309</v>
      </c>
      <c r="S459" s="62" t="s">
        <v>0</v>
      </c>
      <c r="T459" s="63" t="s">
        <v>735</v>
      </c>
      <c r="U459" s="52" t="s">
        <v>62</v>
      </c>
      <c r="V459" s="53"/>
      <c r="W459" s="198"/>
      <c r="X459" s="280">
        <v>391</v>
      </c>
      <c r="Y459" s="198"/>
      <c r="Z459" s="55"/>
      <c r="AA459" s="52"/>
      <c r="AB459" s="53"/>
      <c r="AC459" s="198"/>
      <c r="AD459" s="280"/>
      <c r="AE459" s="198"/>
      <c r="AF459" s="55"/>
      <c r="AG459" s="52"/>
      <c r="AH459" s="53"/>
      <c r="AI459" s="198"/>
      <c r="AJ459" s="54"/>
      <c r="AK459" s="198"/>
      <c r="AL459" s="55"/>
      <c r="AM459" s="56"/>
      <c r="AN459" s="65" t="s">
        <v>54</v>
      </c>
      <c r="AO459" s="66" t="s">
        <v>32</v>
      </c>
      <c r="AP459" s="66"/>
      <c r="AQ459" s="67"/>
    </row>
    <row r="460" spans="1:43" ht="33.75" x14ac:dyDescent="0.15">
      <c r="A460" s="290">
        <v>396</v>
      </c>
      <c r="B460" s="172" t="s">
        <v>940</v>
      </c>
      <c r="C460" s="171" t="s">
        <v>71</v>
      </c>
      <c r="D460" s="171" t="s">
        <v>67</v>
      </c>
      <c r="E460" s="297">
        <v>11</v>
      </c>
      <c r="F460" s="298">
        <v>11</v>
      </c>
      <c r="G460" s="298">
        <v>10.388999999999999</v>
      </c>
      <c r="H460" s="64" t="s">
        <v>55</v>
      </c>
      <c r="I460" s="60" t="s">
        <v>45</v>
      </c>
      <c r="J460" s="61" t="s">
        <v>1427</v>
      </c>
      <c r="K460" s="297">
        <v>0</v>
      </c>
      <c r="L460" s="298">
        <v>0</v>
      </c>
      <c r="M460" s="352">
        <f t="shared" ref="M460:M461" si="30">L460-K460</f>
        <v>0</v>
      </c>
      <c r="N460" s="299" t="s">
        <v>2183</v>
      </c>
      <c r="O460" s="58" t="s">
        <v>44</v>
      </c>
      <c r="P460" s="57" t="s">
        <v>1428</v>
      </c>
      <c r="Q460" s="77"/>
      <c r="R460" s="58" t="s">
        <v>309</v>
      </c>
      <c r="S460" s="62" t="s">
        <v>0</v>
      </c>
      <c r="T460" s="63" t="s">
        <v>738</v>
      </c>
      <c r="U460" s="52" t="s">
        <v>62</v>
      </c>
      <c r="V460" s="53"/>
      <c r="W460" s="198"/>
      <c r="X460" s="280">
        <v>392</v>
      </c>
      <c r="Y460" s="198"/>
      <c r="Z460" s="55"/>
      <c r="AA460" s="52"/>
      <c r="AB460" s="53"/>
      <c r="AC460" s="198"/>
      <c r="AD460" s="280"/>
      <c r="AE460" s="198"/>
      <c r="AF460" s="55"/>
      <c r="AG460" s="52"/>
      <c r="AH460" s="53"/>
      <c r="AI460" s="198"/>
      <c r="AJ460" s="54"/>
      <c r="AK460" s="198"/>
      <c r="AL460" s="55"/>
      <c r="AM460" s="56"/>
      <c r="AN460" s="65" t="s">
        <v>53</v>
      </c>
      <c r="AO460" s="66" t="s">
        <v>32</v>
      </c>
      <c r="AP460" s="66" t="s">
        <v>27</v>
      </c>
      <c r="AQ460" s="67"/>
    </row>
    <row r="461" spans="1:43" ht="68.25" customHeight="1" x14ac:dyDescent="0.15">
      <c r="A461" s="290">
        <v>397</v>
      </c>
      <c r="B461" s="317" t="s">
        <v>737</v>
      </c>
      <c r="C461" s="171" t="s">
        <v>96</v>
      </c>
      <c r="D461" s="171" t="s">
        <v>67</v>
      </c>
      <c r="E461" s="297">
        <v>115</v>
      </c>
      <c r="F461" s="298">
        <v>115</v>
      </c>
      <c r="G461" s="298">
        <v>113.45099999999999</v>
      </c>
      <c r="H461" s="120" t="s">
        <v>1429</v>
      </c>
      <c r="I461" s="60" t="s">
        <v>35</v>
      </c>
      <c r="J461" s="61" t="s">
        <v>1430</v>
      </c>
      <c r="K461" s="297">
        <v>106</v>
      </c>
      <c r="L461" s="298">
        <v>130.39599999999999</v>
      </c>
      <c r="M461" s="352">
        <f t="shared" si="30"/>
        <v>24.395999999999987</v>
      </c>
      <c r="N461" s="299" t="s">
        <v>2183</v>
      </c>
      <c r="O461" s="58" t="s">
        <v>981</v>
      </c>
      <c r="P461" s="57" t="s">
        <v>1431</v>
      </c>
      <c r="Q461" s="77" t="s">
        <v>1432</v>
      </c>
      <c r="R461" s="94" t="s">
        <v>560</v>
      </c>
      <c r="S461" s="116" t="s">
        <v>0</v>
      </c>
      <c r="T461" s="431" t="s">
        <v>738</v>
      </c>
      <c r="U461" s="52" t="s">
        <v>62</v>
      </c>
      <c r="V461" s="53" t="s">
        <v>897</v>
      </c>
      <c r="W461" s="198" t="s">
        <v>55</v>
      </c>
      <c r="X461" s="280">
        <v>32</v>
      </c>
      <c r="Y461" s="198"/>
      <c r="Z461" s="55"/>
      <c r="AA461" s="52"/>
      <c r="AB461" s="53"/>
      <c r="AC461" s="198"/>
      <c r="AD461" s="280"/>
      <c r="AE461" s="198"/>
      <c r="AF461" s="55"/>
      <c r="AG461" s="52"/>
      <c r="AH461" s="53"/>
      <c r="AI461" s="198"/>
      <c r="AJ461" s="54"/>
      <c r="AK461" s="198"/>
      <c r="AL461" s="55"/>
      <c r="AM461" s="56"/>
      <c r="AN461" s="65" t="s">
        <v>23</v>
      </c>
      <c r="AO461" s="66" t="s">
        <v>32</v>
      </c>
      <c r="AP461" s="66"/>
      <c r="AQ461" s="67"/>
    </row>
    <row r="462" spans="1:43" s="49" customFormat="1" ht="54" customHeight="1" x14ac:dyDescent="0.15">
      <c r="A462" s="290">
        <v>398</v>
      </c>
      <c r="B462" s="172" t="s">
        <v>739</v>
      </c>
      <c r="C462" s="171" t="s">
        <v>140</v>
      </c>
      <c r="D462" s="171" t="s">
        <v>67</v>
      </c>
      <c r="E462" s="297">
        <v>36</v>
      </c>
      <c r="F462" s="298">
        <v>36</v>
      </c>
      <c r="G462" s="298">
        <v>35.220312</v>
      </c>
      <c r="H462" s="64" t="s">
        <v>1704</v>
      </c>
      <c r="I462" s="74" t="s">
        <v>35</v>
      </c>
      <c r="J462" s="75" t="s">
        <v>1705</v>
      </c>
      <c r="K462" s="297">
        <v>44</v>
      </c>
      <c r="L462" s="352">
        <v>41</v>
      </c>
      <c r="M462" s="299">
        <f>L462-K462</f>
        <v>-3</v>
      </c>
      <c r="N462" s="299" t="s">
        <v>883</v>
      </c>
      <c r="O462" s="58" t="s">
        <v>981</v>
      </c>
      <c r="P462" s="57" t="s">
        <v>2228</v>
      </c>
      <c r="Q462" s="77"/>
      <c r="R462" s="58" t="s">
        <v>188</v>
      </c>
      <c r="S462" s="62" t="s">
        <v>0</v>
      </c>
      <c r="T462" s="63" t="s">
        <v>740</v>
      </c>
      <c r="U462" s="52" t="s">
        <v>62</v>
      </c>
      <c r="V462" s="53"/>
      <c r="W462" s="257"/>
      <c r="X462" s="280">
        <v>395</v>
      </c>
      <c r="Y462" s="257"/>
      <c r="Z462" s="55"/>
      <c r="AA462" s="52"/>
      <c r="AB462" s="53"/>
      <c r="AC462" s="257"/>
      <c r="AD462" s="280"/>
      <c r="AE462" s="257"/>
      <c r="AF462" s="55"/>
      <c r="AG462" s="52"/>
      <c r="AH462" s="53"/>
      <c r="AI462" s="257"/>
      <c r="AJ462" s="54"/>
      <c r="AK462" s="257"/>
      <c r="AL462" s="55"/>
      <c r="AM462" s="56"/>
      <c r="AN462" s="65" t="s">
        <v>25</v>
      </c>
      <c r="AO462" s="66" t="s">
        <v>32</v>
      </c>
      <c r="AP462" s="66"/>
      <c r="AQ462" s="67"/>
    </row>
    <row r="463" spans="1:43" s="49" customFormat="1" ht="21" customHeight="1" x14ac:dyDescent="0.15">
      <c r="A463" s="292"/>
      <c r="B463" s="309" t="s">
        <v>742</v>
      </c>
      <c r="C463" s="310"/>
      <c r="D463" s="310"/>
      <c r="E463" s="311"/>
      <c r="F463" s="312"/>
      <c r="G463" s="312"/>
      <c r="H463" s="370"/>
      <c r="I463" s="288"/>
      <c r="J463" s="370"/>
      <c r="K463" s="312"/>
      <c r="L463" s="312"/>
      <c r="M463" s="312"/>
      <c r="N463" s="312"/>
      <c r="O463" s="99"/>
      <c r="P463" s="99"/>
      <c r="Q463" s="370"/>
      <c r="R463" s="288"/>
      <c r="S463" s="288"/>
      <c r="T463" s="370"/>
      <c r="U463" s="99"/>
      <c r="V463" s="99"/>
      <c r="W463" s="99"/>
      <c r="X463" s="288"/>
      <c r="Y463" s="99"/>
      <c r="Z463" s="99"/>
      <c r="AA463" s="99"/>
      <c r="AB463" s="99"/>
      <c r="AC463" s="99"/>
      <c r="AD463" s="288"/>
      <c r="AE463" s="99"/>
      <c r="AF463" s="99"/>
      <c r="AG463" s="99"/>
      <c r="AH463" s="99"/>
      <c r="AI463" s="99"/>
      <c r="AJ463" s="99"/>
      <c r="AK463" s="99"/>
      <c r="AL463" s="99"/>
      <c r="AM463" s="99"/>
      <c r="AN463" s="99"/>
      <c r="AO463" s="99"/>
      <c r="AP463" s="99"/>
      <c r="AQ463" s="99"/>
    </row>
    <row r="464" spans="1:43" ht="57" customHeight="1" x14ac:dyDescent="0.15">
      <c r="A464" s="290">
        <v>399</v>
      </c>
      <c r="B464" s="172" t="s">
        <v>941</v>
      </c>
      <c r="C464" s="174" t="s">
        <v>88</v>
      </c>
      <c r="D464" s="171" t="s">
        <v>67</v>
      </c>
      <c r="E464" s="297">
        <v>100</v>
      </c>
      <c r="F464" s="298">
        <v>100</v>
      </c>
      <c r="G464" s="298">
        <v>99.953000000000003</v>
      </c>
      <c r="H464" s="59" t="s">
        <v>55</v>
      </c>
      <c r="I464" s="60" t="s">
        <v>35</v>
      </c>
      <c r="J464" s="61" t="s">
        <v>1433</v>
      </c>
      <c r="K464" s="297">
        <v>73.489999999999995</v>
      </c>
      <c r="L464" s="298">
        <v>33</v>
      </c>
      <c r="M464" s="299">
        <f>L464-K464</f>
        <v>-40.489999999999995</v>
      </c>
      <c r="N464" s="299" t="s">
        <v>2183</v>
      </c>
      <c r="O464" s="58" t="s">
        <v>981</v>
      </c>
      <c r="P464" s="57" t="s">
        <v>1434</v>
      </c>
      <c r="Q464" s="77"/>
      <c r="R464" s="58" t="s">
        <v>309</v>
      </c>
      <c r="S464" s="62" t="s">
        <v>0</v>
      </c>
      <c r="T464" s="63" t="s">
        <v>755</v>
      </c>
      <c r="U464" s="52" t="s">
        <v>62</v>
      </c>
      <c r="V464" s="53"/>
      <c r="W464" s="198"/>
      <c r="X464" s="280">
        <v>396</v>
      </c>
      <c r="Y464" s="198"/>
      <c r="Z464" s="55"/>
      <c r="AA464" s="52"/>
      <c r="AB464" s="53"/>
      <c r="AC464" s="198"/>
      <c r="AD464" s="280"/>
      <c r="AE464" s="198"/>
      <c r="AF464" s="55"/>
      <c r="AG464" s="52"/>
      <c r="AH464" s="53"/>
      <c r="AI464" s="198"/>
      <c r="AJ464" s="54"/>
      <c r="AK464" s="198"/>
      <c r="AL464" s="55"/>
      <c r="AM464" s="56"/>
      <c r="AN464" s="65" t="s">
        <v>54</v>
      </c>
      <c r="AO464" s="66" t="s">
        <v>32</v>
      </c>
      <c r="AP464" s="66"/>
      <c r="AQ464" s="67"/>
    </row>
    <row r="465" spans="1:43" ht="57" customHeight="1" x14ac:dyDescent="0.15">
      <c r="A465" s="290">
        <v>400</v>
      </c>
      <c r="B465" s="172" t="s">
        <v>942</v>
      </c>
      <c r="C465" s="174" t="s">
        <v>206</v>
      </c>
      <c r="D465" s="171" t="s">
        <v>67</v>
      </c>
      <c r="E465" s="297">
        <v>15</v>
      </c>
      <c r="F465" s="298">
        <v>15</v>
      </c>
      <c r="G465" s="298">
        <v>13.964</v>
      </c>
      <c r="H465" s="59" t="s">
        <v>55</v>
      </c>
      <c r="I465" s="60" t="s">
        <v>35</v>
      </c>
      <c r="J465" s="61" t="s">
        <v>1435</v>
      </c>
      <c r="K465" s="297">
        <v>12</v>
      </c>
      <c r="L465" s="298">
        <v>12</v>
      </c>
      <c r="M465" s="352">
        <f t="shared" ref="M465:M472" si="31">L465-K465</f>
        <v>0</v>
      </c>
      <c r="N465" s="299" t="s">
        <v>2183</v>
      </c>
      <c r="O465" s="58" t="s">
        <v>981</v>
      </c>
      <c r="P465" s="57" t="s">
        <v>1436</v>
      </c>
      <c r="Q465" s="77"/>
      <c r="R465" s="58" t="s">
        <v>309</v>
      </c>
      <c r="S465" s="62" t="s">
        <v>0</v>
      </c>
      <c r="T465" s="63" t="s">
        <v>755</v>
      </c>
      <c r="U465" s="52" t="s">
        <v>62</v>
      </c>
      <c r="V465" s="53"/>
      <c r="W465" s="198"/>
      <c r="X465" s="280">
        <v>397</v>
      </c>
      <c r="Y465" s="198"/>
      <c r="Z465" s="55"/>
      <c r="AA465" s="52"/>
      <c r="AB465" s="53"/>
      <c r="AC465" s="198"/>
      <c r="AD465" s="280"/>
      <c r="AE465" s="198"/>
      <c r="AF465" s="55"/>
      <c r="AG465" s="52"/>
      <c r="AH465" s="53"/>
      <c r="AI465" s="198"/>
      <c r="AJ465" s="54"/>
      <c r="AK465" s="198"/>
      <c r="AL465" s="55"/>
      <c r="AM465" s="56"/>
      <c r="AN465" s="65" t="s">
        <v>54</v>
      </c>
      <c r="AO465" s="66" t="s">
        <v>32</v>
      </c>
      <c r="AP465" s="66"/>
      <c r="AQ465" s="67"/>
    </row>
    <row r="466" spans="1:43" ht="51.75" customHeight="1" x14ac:dyDescent="0.15">
      <c r="A466" s="290">
        <v>401</v>
      </c>
      <c r="B466" s="172" t="s">
        <v>943</v>
      </c>
      <c r="C466" s="174" t="s">
        <v>88</v>
      </c>
      <c r="D466" s="171" t="s">
        <v>67</v>
      </c>
      <c r="E466" s="297">
        <v>55.183</v>
      </c>
      <c r="F466" s="298">
        <v>55.183</v>
      </c>
      <c r="G466" s="298">
        <v>55.014000000000003</v>
      </c>
      <c r="H466" s="135" t="s">
        <v>55</v>
      </c>
      <c r="I466" s="60" t="s">
        <v>35</v>
      </c>
      <c r="J466" s="61" t="s">
        <v>1437</v>
      </c>
      <c r="K466" s="297">
        <v>50</v>
      </c>
      <c r="L466" s="298">
        <v>82.537000000000006</v>
      </c>
      <c r="M466" s="352">
        <f t="shared" si="31"/>
        <v>32.537000000000006</v>
      </c>
      <c r="N466" s="299" t="s">
        <v>2183</v>
      </c>
      <c r="O466" s="58" t="s">
        <v>981</v>
      </c>
      <c r="P466" s="57" t="s">
        <v>1438</v>
      </c>
      <c r="Q466" s="77" t="s">
        <v>1439</v>
      </c>
      <c r="R466" s="58" t="s">
        <v>309</v>
      </c>
      <c r="S466" s="62" t="s">
        <v>0</v>
      </c>
      <c r="T466" s="63" t="s">
        <v>755</v>
      </c>
      <c r="U466" s="52" t="s">
        <v>62</v>
      </c>
      <c r="V466" s="53"/>
      <c r="W466" s="198"/>
      <c r="X466" s="280">
        <v>399</v>
      </c>
      <c r="Y466" s="198"/>
      <c r="Z466" s="55"/>
      <c r="AA466" s="52"/>
      <c r="AB466" s="53"/>
      <c r="AC466" s="198"/>
      <c r="AD466" s="280"/>
      <c r="AE466" s="198"/>
      <c r="AF466" s="55"/>
      <c r="AG466" s="52"/>
      <c r="AH466" s="53"/>
      <c r="AI466" s="198"/>
      <c r="AJ466" s="54"/>
      <c r="AK466" s="198"/>
      <c r="AL466" s="55"/>
      <c r="AM466" s="56"/>
      <c r="AN466" s="65" t="s">
        <v>78</v>
      </c>
      <c r="AO466" s="66" t="s">
        <v>32</v>
      </c>
      <c r="AP466" s="66"/>
      <c r="AQ466" s="67"/>
    </row>
    <row r="467" spans="1:43" ht="45" x14ac:dyDescent="0.15">
      <c r="A467" s="290">
        <v>402</v>
      </c>
      <c r="B467" s="170" t="s">
        <v>756</v>
      </c>
      <c r="C467" s="171" t="s">
        <v>757</v>
      </c>
      <c r="D467" s="171" t="s">
        <v>67</v>
      </c>
      <c r="E467" s="297">
        <v>955.36099999999999</v>
      </c>
      <c r="F467" s="298">
        <v>955.36099999999999</v>
      </c>
      <c r="G467" s="299">
        <v>954.19299999999998</v>
      </c>
      <c r="H467" s="85" t="s">
        <v>1572</v>
      </c>
      <c r="I467" s="74" t="s">
        <v>35</v>
      </c>
      <c r="J467" s="75" t="s">
        <v>1573</v>
      </c>
      <c r="K467" s="297">
        <v>950.83799999999997</v>
      </c>
      <c r="L467" s="299">
        <v>1104.3800000000001</v>
      </c>
      <c r="M467" s="299">
        <f t="shared" si="31"/>
        <v>153.54200000000014</v>
      </c>
      <c r="N467" s="299" t="s">
        <v>1296</v>
      </c>
      <c r="O467" s="58" t="s">
        <v>981</v>
      </c>
      <c r="P467" s="57" t="s">
        <v>1574</v>
      </c>
      <c r="Q467" s="77" t="s">
        <v>1575</v>
      </c>
      <c r="R467" s="109" t="s">
        <v>236</v>
      </c>
      <c r="S467" s="62" t="s">
        <v>145</v>
      </c>
      <c r="T467" s="63" t="s">
        <v>758</v>
      </c>
      <c r="U467" s="52" t="s">
        <v>62</v>
      </c>
      <c r="V467" s="53"/>
      <c r="W467" s="198"/>
      <c r="X467" s="280">
        <v>400</v>
      </c>
      <c r="Y467" s="198"/>
      <c r="Z467" s="55"/>
      <c r="AA467" s="52"/>
      <c r="AB467" s="53"/>
      <c r="AC467" s="198"/>
      <c r="AD467" s="280"/>
      <c r="AE467" s="198"/>
      <c r="AF467" s="55"/>
      <c r="AG467" s="52"/>
      <c r="AH467" s="53"/>
      <c r="AI467" s="198"/>
      <c r="AJ467" s="54"/>
      <c r="AK467" s="198"/>
      <c r="AL467" s="55"/>
      <c r="AM467" s="56"/>
      <c r="AN467" s="65" t="s">
        <v>25</v>
      </c>
      <c r="AO467" s="66"/>
      <c r="AP467" s="66"/>
      <c r="AQ467" s="67"/>
    </row>
    <row r="468" spans="1:43" ht="45" x14ac:dyDescent="0.15">
      <c r="A468" s="290">
        <v>403</v>
      </c>
      <c r="B468" s="170" t="s">
        <v>759</v>
      </c>
      <c r="C468" s="171" t="s">
        <v>760</v>
      </c>
      <c r="D468" s="171" t="s">
        <v>67</v>
      </c>
      <c r="E468" s="297">
        <v>158.67500000000001</v>
      </c>
      <c r="F468" s="298">
        <v>158.67500000000001</v>
      </c>
      <c r="G468" s="299">
        <v>143.971</v>
      </c>
      <c r="H468" s="83" t="s">
        <v>2183</v>
      </c>
      <c r="I468" s="74" t="s">
        <v>35</v>
      </c>
      <c r="J468" s="366" t="s">
        <v>1576</v>
      </c>
      <c r="K468" s="297">
        <v>138.58799999999999</v>
      </c>
      <c r="L468" s="299">
        <v>139.48400000000001</v>
      </c>
      <c r="M468" s="299">
        <f t="shared" si="31"/>
        <v>0.89600000000001501</v>
      </c>
      <c r="N468" s="299" t="s">
        <v>55</v>
      </c>
      <c r="O468" s="58" t="s">
        <v>1143</v>
      </c>
      <c r="P468" s="57" t="s">
        <v>1577</v>
      </c>
      <c r="Q468" s="77"/>
      <c r="R468" s="109" t="s">
        <v>236</v>
      </c>
      <c r="S468" s="62" t="s">
        <v>145</v>
      </c>
      <c r="T468" s="63" t="s">
        <v>761</v>
      </c>
      <c r="U468" s="52" t="s">
        <v>62</v>
      </c>
      <c r="V468" s="53"/>
      <c r="W468" s="198"/>
      <c r="X468" s="280">
        <v>401</v>
      </c>
      <c r="Y468" s="198"/>
      <c r="Z468" s="55"/>
      <c r="AA468" s="52"/>
      <c r="AB468" s="53"/>
      <c r="AC468" s="198"/>
      <c r="AD468" s="280"/>
      <c r="AE468" s="198"/>
      <c r="AF468" s="55"/>
      <c r="AG468" s="52"/>
      <c r="AH468" s="53"/>
      <c r="AI468" s="198"/>
      <c r="AJ468" s="54"/>
      <c r="AK468" s="198"/>
      <c r="AL468" s="55"/>
      <c r="AM468" s="56"/>
      <c r="AN468" s="65" t="s">
        <v>54</v>
      </c>
      <c r="AO468" s="66"/>
      <c r="AP468" s="66"/>
      <c r="AQ468" s="67"/>
    </row>
    <row r="469" spans="1:43" ht="90" x14ac:dyDescent="0.15">
      <c r="A469" s="290">
        <v>404</v>
      </c>
      <c r="B469" s="170" t="s">
        <v>762</v>
      </c>
      <c r="C469" s="171" t="s">
        <v>763</v>
      </c>
      <c r="D469" s="171" t="s">
        <v>67</v>
      </c>
      <c r="E469" s="297">
        <v>1102.259</v>
      </c>
      <c r="F469" s="298">
        <v>1081.307</v>
      </c>
      <c r="G469" s="299">
        <v>1022.263</v>
      </c>
      <c r="H469" s="59" t="s">
        <v>1578</v>
      </c>
      <c r="I469" s="74" t="s">
        <v>35</v>
      </c>
      <c r="J469" s="75" t="s">
        <v>1579</v>
      </c>
      <c r="K469" s="297">
        <v>1054.1610000000001</v>
      </c>
      <c r="L469" s="299">
        <v>1063.587</v>
      </c>
      <c r="M469" s="299">
        <f t="shared" si="31"/>
        <v>9.4259999999999309</v>
      </c>
      <c r="N469" s="299" t="s">
        <v>55</v>
      </c>
      <c r="O469" s="58" t="s">
        <v>981</v>
      </c>
      <c r="P469" s="57" t="s">
        <v>1580</v>
      </c>
      <c r="Q469" s="77" t="s">
        <v>1581</v>
      </c>
      <c r="R469" s="109" t="s">
        <v>236</v>
      </c>
      <c r="S469" s="62" t="s">
        <v>145</v>
      </c>
      <c r="T469" s="63" t="s">
        <v>761</v>
      </c>
      <c r="U469" s="52" t="s">
        <v>62</v>
      </c>
      <c r="V469" s="53"/>
      <c r="W469" s="198"/>
      <c r="X469" s="280">
        <v>402</v>
      </c>
      <c r="Y469" s="198"/>
      <c r="Z469" s="55"/>
      <c r="AA469" s="52"/>
      <c r="AB469" s="53"/>
      <c r="AC469" s="198"/>
      <c r="AD469" s="280"/>
      <c r="AE469" s="198"/>
      <c r="AF469" s="55"/>
      <c r="AG469" s="52"/>
      <c r="AH469" s="53"/>
      <c r="AI469" s="198"/>
      <c r="AJ469" s="54"/>
      <c r="AK469" s="198"/>
      <c r="AL469" s="55"/>
      <c r="AM469" s="56"/>
      <c r="AN469" s="65" t="s">
        <v>25</v>
      </c>
      <c r="AO469" s="66"/>
      <c r="AP469" s="66"/>
      <c r="AQ469" s="67"/>
    </row>
    <row r="470" spans="1:43" ht="45" x14ac:dyDescent="0.15">
      <c r="A470" s="290">
        <v>405</v>
      </c>
      <c r="B470" s="170" t="s">
        <v>966</v>
      </c>
      <c r="C470" s="171" t="s">
        <v>747</v>
      </c>
      <c r="D470" s="171" t="s">
        <v>67</v>
      </c>
      <c r="E470" s="297">
        <v>487.48099999999999</v>
      </c>
      <c r="F470" s="298">
        <v>487.48099999999999</v>
      </c>
      <c r="G470" s="299">
        <v>486.45800000000003</v>
      </c>
      <c r="H470" s="64" t="s">
        <v>2183</v>
      </c>
      <c r="I470" s="74" t="s">
        <v>20</v>
      </c>
      <c r="J470" s="366" t="s">
        <v>1582</v>
      </c>
      <c r="K470" s="297">
        <v>458.678</v>
      </c>
      <c r="L470" s="299">
        <v>485.91300000000001</v>
      </c>
      <c r="M470" s="299">
        <f t="shared" si="31"/>
        <v>27.235000000000014</v>
      </c>
      <c r="N470" s="299" t="s">
        <v>55</v>
      </c>
      <c r="O470" s="58" t="s">
        <v>20</v>
      </c>
      <c r="P470" s="57" t="s">
        <v>1583</v>
      </c>
      <c r="Q470" s="77" t="s">
        <v>1584</v>
      </c>
      <c r="R470" s="109" t="s">
        <v>236</v>
      </c>
      <c r="S470" s="62" t="s">
        <v>145</v>
      </c>
      <c r="T470" s="63" t="s">
        <v>761</v>
      </c>
      <c r="U470" s="52" t="s">
        <v>62</v>
      </c>
      <c r="V470" s="53"/>
      <c r="W470" s="198"/>
      <c r="X470" s="280">
        <v>403</v>
      </c>
      <c r="Y470" s="198"/>
      <c r="Z470" s="55"/>
      <c r="AA470" s="52"/>
      <c r="AB470" s="53"/>
      <c r="AC470" s="198"/>
      <c r="AD470" s="280"/>
      <c r="AE470" s="198"/>
      <c r="AF470" s="55"/>
      <c r="AG470" s="52"/>
      <c r="AH470" s="53"/>
      <c r="AI470" s="198"/>
      <c r="AJ470" s="54"/>
      <c r="AK470" s="198"/>
      <c r="AL470" s="55"/>
      <c r="AM470" s="56"/>
      <c r="AN470" s="65" t="s">
        <v>279</v>
      </c>
      <c r="AO470" s="66"/>
      <c r="AP470" s="66"/>
      <c r="AQ470" s="67"/>
    </row>
    <row r="471" spans="1:43" ht="56.25" x14ac:dyDescent="0.15">
      <c r="A471" s="290">
        <v>406</v>
      </c>
      <c r="B471" s="170" t="s">
        <v>764</v>
      </c>
      <c r="C471" s="171" t="s">
        <v>760</v>
      </c>
      <c r="D471" s="171" t="s">
        <v>67</v>
      </c>
      <c r="E471" s="297">
        <v>56.372999999999998</v>
      </c>
      <c r="F471" s="298">
        <v>56.372999999999998</v>
      </c>
      <c r="G471" s="299">
        <v>54.274000000000001</v>
      </c>
      <c r="H471" s="83" t="s">
        <v>2183</v>
      </c>
      <c r="I471" s="74" t="s">
        <v>34</v>
      </c>
      <c r="J471" s="366" t="s">
        <v>1585</v>
      </c>
      <c r="K471" s="297">
        <v>45.642000000000003</v>
      </c>
      <c r="L471" s="299">
        <v>44.598999999999997</v>
      </c>
      <c r="M471" s="299">
        <f t="shared" si="31"/>
        <v>-1.0430000000000064</v>
      </c>
      <c r="N471" s="299" t="s">
        <v>55</v>
      </c>
      <c r="O471" s="58" t="s">
        <v>981</v>
      </c>
      <c r="P471" s="57" t="s">
        <v>1586</v>
      </c>
      <c r="Q471" s="77"/>
      <c r="R471" s="109" t="s">
        <v>236</v>
      </c>
      <c r="S471" s="62" t="s">
        <v>145</v>
      </c>
      <c r="T471" s="63" t="s">
        <v>761</v>
      </c>
      <c r="U471" s="52" t="s">
        <v>62</v>
      </c>
      <c r="V471" s="53"/>
      <c r="W471" s="198"/>
      <c r="X471" s="280">
        <v>406</v>
      </c>
      <c r="Y471" s="198"/>
      <c r="Z471" s="55"/>
      <c r="AA471" s="52"/>
      <c r="AB471" s="53"/>
      <c r="AC471" s="198"/>
      <c r="AD471" s="280"/>
      <c r="AE471" s="198"/>
      <c r="AF471" s="55"/>
      <c r="AG471" s="52"/>
      <c r="AH471" s="53"/>
      <c r="AI471" s="198"/>
      <c r="AJ471" s="54"/>
      <c r="AK471" s="198"/>
      <c r="AL471" s="55"/>
      <c r="AM471" s="56"/>
      <c r="AN471" s="65" t="s">
        <v>54</v>
      </c>
      <c r="AO471" s="66"/>
      <c r="AP471" s="66"/>
      <c r="AQ471" s="67"/>
    </row>
    <row r="472" spans="1:43" ht="45" x14ac:dyDescent="0.15">
      <c r="A472" s="290">
        <v>407</v>
      </c>
      <c r="B472" s="172" t="s">
        <v>765</v>
      </c>
      <c r="C472" s="171" t="s">
        <v>766</v>
      </c>
      <c r="D472" s="171" t="s">
        <v>67</v>
      </c>
      <c r="E472" s="297">
        <v>215.58099999999999</v>
      </c>
      <c r="F472" s="298">
        <v>215.58099999999999</v>
      </c>
      <c r="G472" s="299">
        <v>213.505</v>
      </c>
      <c r="H472" s="64" t="s">
        <v>1587</v>
      </c>
      <c r="I472" s="74" t="s">
        <v>35</v>
      </c>
      <c r="J472" s="75" t="s">
        <v>1588</v>
      </c>
      <c r="K472" s="297">
        <v>200.39500000000001</v>
      </c>
      <c r="L472" s="299">
        <v>200.238</v>
      </c>
      <c r="M472" s="299">
        <f t="shared" si="31"/>
        <v>-0.15700000000001069</v>
      </c>
      <c r="N472" s="299" t="s">
        <v>55</v>
      </c>
      <c r="O472" s="58" t="s">
        <v>981</v>
      </c>
      <c r="P472" s="57" t="s">
        <v>1589</v>
      </c>
      <c r="Q472" s="77"/>
      <c r="R472" s="58" t="s">
        <v>236</v>
      </c>
      <c r="S472" s="62" t="s">
        <v>145</v>
      </c>
      <c r="T472" s="63" t="s">
        <v>761</v>
      </c>
      <c r="U472" s="52" t="s">
        <v>62</v>
      </c>
      <c r="V472" s="53"/>
      <c r="W472" s="198"/>
      <c r="X472" s="280">
        <v>407</v>
      </c>
      <c r="Y472" s="198"/>
      <c r="Z472" s="55"/>
      <c r="AA472" s="52"/>
      <c r="AB472" s="53"/>
      <c r="AC472" s="198"/>
      <c r="AD472" s="280"/>
      <c r="AE472" s="198"/>
      <c r="AF472" s="55"/>
      <c r="AG472" s="52"/>
      <c r="AH472" s="53"/>
      <c r="AI472" s="198"/>
      <c r="AJ472" s="54"/>
      <c r="AK472" s="198"/>
      <c r="AL472" s="55"/>
      <c r="AM472" s="56"/>
      <c r="AN472" s="65" t="s">
        <v>25</v>
      </c>
      <c r="AO472" s="66"/>
      <c r="AP472" s="66"/>
      <c r="AQ472" s="67"/>
    </row>
    <row r="473" spans="1:43" ht="45" x14ac:dyDescent="0.15">
      <c r="A473" s="290">
        <v>408</v>
      </c>
      <c r="B473" s="172" t="s">
        <v>767</v>
      </c>
      <c r="C473" s="171" t="s">
        <v>164</v>
      </c>
      <c r="D473" s="171" t="s">
        <v>67</v>
      </c>
      <c r="E473" s="297">
        <v>10.851000000000001</v>
      </c>
      <c r="F473" s="298">
        <v>10.851000000000001</v>
      </c>
      <c r="G473" s="299">
        <v>10.723000000000001</v>
      </c>
      <c r="H473" s="59" t="s">
        <v>1590</v>
      </c>
      <c r="I473" s="74" t="s">
        <v>35</v>
      </c>
      <c r="J473" s="75" t="s">
        <v>1591</v>
      </c>
      <c r="K473" s="297">
        <v>10.851000000000001</v>
      </c>
      <c r="L473" s="299">
        <v>10.879</v>
      </c>
      <c r="M473" s="299">
        <f>L473-K473</f>
        <v>2.7999999999998693E-2</v>
      </c>
      <c r="N473" s="299" t="s">
        <v>55</v>
      </c>
      <c r="O473" s="58" t="s">
        <v>1143</v>
      </c>
      <c r="P473" s="57" t="s">
        <v>1592</v>
      </c>
      <c r="Q473" s="77"/>
      <c r="R473" s="58" t="s">
        <v>236</v>
      </c>
      <c r="S473" s="62" t="s">
        <v>145</v>
      </c>
      <c r="T473" s="63" t="s">
        <v>761</v>
      </c>
      <c r="U473" s="52" t="s">
        <v>62</v>
      </c>
      <c r="V473" s="53" t="s">
        <v>897</v>
      </c>
      <c r="W473" s="198" t="s">
        <v>55</v>
      </c>
      <c r="X473" s="280">
        <v>33</v>
      </c>
      <c r="Y473" s="198"/>
      <c r="Z473" s="55"/>
      <c r="AA473" s="52"/>
      <c r="AB473" s="53"/>
      <c r="AC473" s="198"/>
      <c r="AD473" s="280"/>
      <c r="AE473" s="198"/>
      <c r="AF473" s="55"/>
      <c r="AG473" s="52"/>
      <c r="AH473" s="53"/>
      <c r="AI473" s="198"/>
      <c r="AJ473" s="54"/>
      <c r="AK473" s="198"/>
      <c r="AL473" s="55"/>
      <c r="AM473" s="56"/>
      <c r="AN473" s="65" t="s">
        <v>23</v>
      </c>
      <c r="AO473" s="66"/>
      <c r="AP473" s="66"/>
      <c r="AQ473" s="67"/>
    </row>
    <row r="474" spans="1:43" s="11" customFormat="1" ht="21" customHeight="1" x14ac:dyDescent="0.15">
      <c r="A474" s="292"/>
      <c r="B474" s="309" t="s">
        <v>768</v>
      </c>
      <c r="C474" s="310"/>
      <c r="D474" s="310"/>
      <c r="E474" s="311"/>
      <c r="F474" s="312"/>
      <c r="G474" s="312"/>
      <c r="H474" s="370"/>
      <c r="I474" s="99"/>
      <c r="J474" s="99"/>
      <c r="K474" s="312"/>
      <c r="L474" s="312"/>
      <c r="M474" s="312"/>
      <c r="N474" s="312"/>
      <c r="O474" s="99"/>
      <c r="P474" s="99"/>
      <c r="Q474" s="370"/>
      <c r="R474" s="288"/>
      <c r="S474" s="288"/>
      <c r="T474" s="370"/>
      <c r="U474" s="99"/>
      <c r="V474" s="99"/>
      <c r="W474" s="99"/>
      <c r="X474" s="288"/>
      <c r="Y474" s="99"/>
      <c r="Z474" s="99"/>
      <c r="AA474" s="99"/>
      <c r="AB474" s="99"/>
      <c r="AC474" s="99"/>
      <c r="AD474" s="288"/>
      <c r="AE474" s="99"/>
      <c r="AF474" s="99"/>
      <c r="AG474" s="99"/>
      <c r="AH474" s="99"/>
      <c r="AI474" s="99"/>
      <c r="AJ474" s="99"/>
      <c r="AK474" s="99"/>
      <c r="AL474" s="99"/>
      <c r="AM474" s="99"/>
      <c r="AN474" s="99"/>
      <c r="AO474" s="99"/>
      <c r="AP474" s="99"/>
      <c r="AQ474" s="99"/>
    </row>
    <row r="475" spans="1:43" ht="177" customHeight="1" x14ac:dyDescent="0.15">
      <c r="A475" s="290">
        <v>409</v>
      </c>
      <c r="B475" s="172" t="s">
        <v>743</v>
      </c>
      <c r="C475" s="174" t="s">
        <v>432</v>
      </c>
      <c r="D475" s="171" t="s">
        <v>67</v>
      </c>
      <c r="E475" s="297">
        <v>2219.3339999999998</v>
      </c>
      <c r="F475" s="298">
        <v>1667.575</v>
      </c>
      <c r="G475" s="298">
        <v>1564.9739999999999</v>
      </c>
      <c r="H475" s="110" t="s">
        <v>1440</v>
      </c>
      <c r="I475" s="60" t="s">
        <v>34</v>
      </c>
      <c r="J475" s="61" t="s">
        <v>1441</v>
      </c>
      <c r="K475" s="297">
        <v>1567.4</v>
      </c>
      <c r="L475" s="298">
        <v>1880.3579999999999</v>
      </c>
      <c r="M475" s="413">
        <f t="shared" ref="M475:M478" si="32">L475-K475</f>
        <v>312.95799999999986</v>
      </c>
      <c r="N475" s="299" t="s">
        <v>2183</v>
      </c>
      <c r="O475" s="58" t="s">
        <v>981</v>
      </c>
      <c r="P475" s="57" t="s">
        <v>1442</v>
      </c>
      <c r="Q475" s="418" t="s">
        <v>1443</v>
      </c>
      <c r="R475" s="58" t="s">
        <v>1444</v>
      </c>
      <c r="S475" s="62" t="s">
        <v>1445</v>
      </c>
      <c r="T475" s="63" t="s">
        <v>1446</v>
      </c>
      <c r="U475" s="52" t="s">
        <v>1298</v>
      </c>
      <c r="V475" s="53"/>
      <c r="W475" s="198"/>
      <c r="X475" s="280">
        <v>408</v>
      </c>
      <c r="Y475" s="198"/>
      <c r="Z475" s="55"/>
      <c r="AA475" s="52"/>
      <c r="AB475" s="53"/>
      <c r="AC475" s="198"/>
      <c r="AD475" s="280"/>
      <c r="AE475" s="198"/>
      <c r="AF475" s="55"/>
      <c r="AG475" s="52"/>
      <c r="AH475" s="53"/>
      <c r="AI475" s="198"/>
      <c r="AJ475" s="54"/>
      <c r="AK475" s="198"/>
      <c r="AL475" s="55"/>
      <c r="AM475" s="56"/>
      <c r="AN475" s="65" t="s">
        <v>25</v>
      </c>
      <c r="AO475" s="66" t="s">
        <v>32</v>
      </c>
      <c r="AP475" s="66" t="s">
        <v>32</v>
      </c>
      <c r="AQ475" s="67"/>
    </row>
    <row r="476" spans="1:43" ht="409.5" x14ac:dyDescent="0.15">
      <c r="A476" s="290" t="s">
        <v>967</v>
      </c>
      <c r="B476" s="172" t="s">
        <v>746</v>
      </c>
      <c r="C476" s="351" t="s">
        <v>747</v>
      </c>
      <c r="D476" s="174" t="s">
        <v>748</v>
      </c>
      <c r="E476" s="297">
        <v>46201.654000000002</v>
      </c>
      <c r="F476" s="298">
        <v>45071.576000000001</v>
      </c>
      <c r="G476" s="298">
        <v>44878.178</v>
      </c>
      <c r="H476" s="110" t="s">
        <v>55</v>
      </c>
      <c r="I476" s="60" t="s">
        <v>1447</v>
      </c>
      <c r="J476" s="61" t="s">
        <v>1448</v>
      </c>
      <c r="K476" s="297">
        <v>42607.409</v>
      </c>
      <c r="L476" s="298">
        <v>48091.091</v>
      </c>
      <c r="M476" s="413">
        <f t="shared" si="32"/>
        <v>5483.6820000000007</v>
      </c>
      <c r="N476" s="299" t="s">
        <v>2183</v>
      </c>
      <c r="O476" s="58" t="s">
        <v>20</v>
      </c>
      <c r="P476" s="82" t="s">
        <v>1449</v>
      </c>
      <c r="Q476" s="418" t="s">
        <v>1450</v>
      </c>
      <c r="R476" s="58" t="s">
        <v>309</v>
      </c>
      <c r="S476" s="62" t="s">
        <v>145</v>
      </c>
      <c r="T476" s="63" t="s">
        <v>2234</v>
      </c>
      <c r="U476" s="52" t="s">
        <v>63</v>
      </c>
      <c r="V476" s="53"/>
      <c r="W476" s="198"/>
      <c r="X476" s="280">
        <v>409</v>
      </c>
      <c r="Y476" s="198"/>
      <c r="Z476" s="55"/>
      <c r="AA476" s="52"/>
      <c r="AB476" s="53"/>
      <c r="AC476" s="198"/>
      <c r="AD476" s="280"/>
      <c r="AE476" s="198"/>
      <c r="AF476" s="55"/>
      <c r="AG476" s="52"/>
      <c r="AH476" s="53"/>
      <c r="AI476" s="198"/>
      <c r="AJ476" s="54"/>
      <c r="AK476" s="198"/>
      <c r="AL476" s="55"/>
      <c r="AM476" s="56"/>
      <c r="AN476" s="65" t="s">
        <v>54</v>
      </c>
      <c r="AO476" s="66"/>
      <c r="AP476" s="66" t="s">
        <v>32</v>
      </c>
      <c r="AQ476" s="67"/>
    </row>
    <row r="477" spans="1:43" ht="409.5" x14ac:dyDescent="0.15">
      <c r="A477" s="290" t="s">
        <v>968</v>
      </c>
      <c r="B477" s="172" t="s">
        <v>749</v>
      </c>
      <c r="C477" s="173" t="s">
        <v>750</v>
      </c>
      <c r="D477" s="171" t="s">
        <v>67</v>
      </c>
      <c r="E477" s="297">
        <v>22392.866999999998</v>
      </c>
      <c r="F477" s="298">
        <v>22290.175999999999</v>
      </c>
      <c r="G477" s="298">
        <v>21888.324000000001</v>
      </c>
      <c r="H477" s="246" t="s">
        <v>1451</v>
      </c>
      <c r="I477" s="60" t="s">
        <v>35</v>
      </c>
      <c r="J477" s="61" t="s">
        <v>1452</v>
      </c>
      <c r="K477" s="297">
        <v>21140.161</v>
      </c>
      <c r="L477" s="298">
        <v>23140.5</v>
      </c>
      <c r="M477" s="413">
        <f t="shared" si="32"/>
        <v>2000.3389999999999</v>
      </c>
      <c r="N477" s="299" t="s">
        <v>2183</v>
      </c>
      <c r="O477" s="58" t="s">
        <v>1143</v>
      </c>
      <c r="P477" s="57" t="s">
        <v>1453</v>
      </c>
      <c r="Q477" s="418" t="s">
        <v>1454</v>
      </c>
      <c r="R477" s="58" t="s">
        <v>744</v>
      </c>
      <c r="S477" s="62" t="s">
        <v>745</v>
      </c>
      <c r="T477" s="63" t="s">
        <v>751</v>
      </c>
      <c r="U477" s="52" t="s">
        <v>63</v>
      </c>
      <c r="V477" s="53"/>
      <c r="W477" s="198"/>
      <c r="X477" s="280">
        <v>410</v>
      </c>
      <c r="Y477" s="198"/>
      <c r="Z477" s="55"/>
      <c r="AA477" s="52"/>
      <c r="AB477" s="53"/>
      <c r="AC477" s="198"/>
      <c r="AD477" s="280"/>
      <c r="AE477" s="198"/>
      <c r="AF477" s="55"/>
      <c r="AG477" s="52"/>
      <c r="AH477" s="53"/>
      <c r="AI477" s="198"/>
      <c r="AJ477" s="54"/>
      <c r="AK477" s="198"/>
      <c r="AL477" s="55"/>
      <c r="AM477" s="56"/>
      <c r="AN477" s="65" t="s">
        <v>25</v>
      </c>
      <c r="AO477" s="66" t="s">
        <v>32</v>
      </c>
      <c r="AP477" s="66" t="s">
        <v>32</v>
      </c>
      <c r="AQ477" s="67"/>
    </row>
    <row r="478" spans="1:43" ht="47.25" customHeight="1" x14ac:dyDescent="0.15">
      <c r="A478" s="290" t="s">
        <v>969</v>
      </c>
      <c r="B478" s="172" t="s">
        <v>752</v>
      </c>
      <c r="C478" s="171" t="s">
        <v>753</v>
      </c>
      <c r="D478" s="171" t="s">
        <v>67</v>
      </c>
      <c r="E478" s="297">
        <v>1544.2819999999999</v>
      </c>
      <c r="F478" s="298">
        <v>1501.461</v>
      </c>
      <c r="G478" s="298">
        <v>1464.941</v>
      </c>
      <c r="H478" s="246" t="s">
        <v>1455</v>
      </c>
      <c r="I478" s="60" t="s">
        <v>20</v>
      </c>
      <c r="J478" s="61" t="s">
        <v>1456</v>
      </c>
      <c r="K478" s="297">
        <v>1062.873</v>
      </c>
      <c r="L478" s="298">
        <v>1271.2670000000001</v>
      </c>
      <c r="M478" s="413">
        <f t="shared" si="32"/>
        <v>208.39400000000001</v>
      </c>
      <c r="N478" s="299" t="s">
        <v>2183</v>
      </c>
      <c r="O478" s="58" t="s">
        <v>20</v>
      </c>
      <c r="P478" s="57" t="s">
        <v>1457</v>
      </c>
      <c r="Q478" s="418" t="s">
        <v>1458</v>
      </c>
      <c r="R478" s="58" t="s">
        <v>309</v>
      </c>
      <c r="S478" s="62" t="s">
        <v>0</v>
      </c>
      <c r="T478" s="63" t="s">
        <v>754</v>
      </c>
      <c r="U478" s="52" t="s">
        <v>63</v>
      </c>
      <c r="V478" s="53"/>
      <c r="W478" s="198"/>
      <c r="X478" s="280">
        <v>411</v>
      </c>
      <c r="Y478" s="198"/>
      <c r="Z478" s="55"/>
      <c r="AA478" s="52"/>
      <c r="AB478" s="53"/>
      <c r="AC478" s="198"/>
      <c r="AD478" s="280"/>
      <c r="AE478" s="198"/>
      <c r="AF478" s="55"/>
      <c r="AG478" s="52"/>
      <c r="AH478" s="53"/>
      <c r="AI478" s="198"/>
      <c r="AJ478" s="54"/>
      <c r="AK478" s="198"/>
      <c r="AL478" s="55"/>
      <c r="AM478" s="56"/>
      <c r="AN478" s="65" t="s">
        <v>25</v>
      </c>
      <c r="AO478" s="66" t="s">
        <v>32</v>
      </c>
      <c r="AP478" s="66" t="s">
        <v>32</v>
      </c>
      <c r="AQ478" s="67"/>
    </row>
    <row r="479" spans="1:43" s="49" customFormat="1" x14ac:dyDescent="0.15">
      <c r="A479" s="292"/>
      <c r="B479" s="309" t="s">
        <v>769</v>
      </c>
      <c r="C479" s="310"/>
      <c r="D479" s="310"/>
      <c r="E479" s="311"/>
      <c r="F479" s="312"/>
      <c r="G479" s="313"/>
      <c r="H479" s="368"/>
      <c r="I479" s="100"/>
      <c r="J479" s="100"/>
      <c r="K479" s="313"/>
      <c r="L479" s="313"/>
      <c r="M479" s="313"/>
      <c r="N479" s="313"/>
      <c r="O479" s="100"/>
      <c r="P479" s="100"/>
      <c r="Q479" s="368"/>
      <c r="R479" s="286"/>
      <c r="S479" s="286"/>
      <c r="T479" s="368"/>
      <c r="U479" s="100"/>
      <c r="V479" s="100"/>
      <c r="W479" s="100"/>
      <c r="X479" s="286"/>
      <c r="Y479" s="100"/>
      <c r="Z479" s="100"/>
      <c r="AA479" s="100"/>
      <c r="AB479" s="100"/>
      <c r="AC479" s="100"/>
      <c r="AD479" s="286"/>
      <c r="AE479" s="100"/>
      <c r="AF479" s="100"/>
      <c r="AG479" s="100"/>
      <c r="AH479" s="100"/>
      <c r="AI479" s="100"/>
      <c r="AJ479" s="100"/>
      <c r="AK479" s="100"/>
      <c r="AL479" s="100"/>
      <c r="AM479" s="100"/>
      <c r="AN479" s="100"/>
      <c r="AO479" s="100"/>
      <c r="AP479" s="100"/>
      <c r="AQ479" s="100"/>
    </row>
    <row r="480" spans="1:43" ht="67.5" x14ac:dyDescent="0.15">
      <c r="A480" s="290" t="s">
        <v>970</v>
      </c>
      <c r="B480" s="314" t="s">
        <v>770</v>
      </c>
      <c r="C480" s="171" t="s">
        <v>203</v>
      </c>
      <c r="D480" s="171" t="s">
        <v>67</v>
      </c>
      <c r="E480" s="297">
        <v>4443</v>
      </c>
      <c r="F480" s="352">
        <v>4149.8599999999997</v>
      </c>
      <c r="G480" s="352">
        <v>4142.0276080000003</v>
      </c>
      <c r="H480" s="120" t="s">
        <v>55</v>
      </c>
      <c r="I480" s="74" t="s">
        <v>35</v>
      </c>
      <c r="J480" s="75" t="s">
        <v>1554</v>
      </c>
      <c r="K480" s="297">
        <v>4443</v>
      </c>
      <c r="L480" s="352">
        <v>5332</v>
      </c>
      <c r="M480" s="352">
        <f>L480-K480</f>
        <v>889</v>
      </c>
      <c r="N480" s="299" t="s">
        <v>55</v>
      </c>
      <c r="O480" s="58" t="s">
        <v>981</v>
      </c>
      <c r="P480" s="57" t="s">
        <v>1555</v>
      </c>
      <c r="Q480" s="77" t="s">
        <v>2238</v>
      </c>
      <c r="R480" s="58" t="s">
        <v>771</v>
      </c>
      <c r="S480" s="62" t="s">
        <v>0</v>
      </c>
      <c r="T480" s="63" t="s">
        <v>772</v>
      </c>
      <c r="U480" s="52" t="s">
        <v>62</v>
      </c>
      <c r="V480" s="53"/>
      <c r="W480" s="198"/>
      <c r="X480" s="280">
        <v>412</v>
      </c>
      <c r="Y480" s="198"/>
      <c r="Z480" s="55"/>
      <c r="AA480" s="52"/>
      <c r="AB480" s="53"/>
      <c r="AC480" s="198"/>
      <c r="AD480" s="280"/>
      <c r="AE480" s="198"/>
      <c r="AF480" s="55"/>
      <c r="AG480" s="52"/>
      <c r="AH480" s="53"/>
      <c r="AI480" s="198"/>
      <c r="AJ480" s="54"/>
      <c r="AK480" s="198"/>
      <c r="AL480" s="55"/>
      <c r="AM480" s="56"/>
      <c r="AN480" s="65" t="s">
        <v>54</v>
      </c>
      <c r="AO480" s="66"/>
      <c r="AP480" s="66" t="s">
        <v>32</v>
      </c>
      <c r="AQ480" s="67"/>
    </row>
    <row r="481" spans="1:43" ht="409.5" x14ac:dyDescent="0.15">
      <c r="A481" s="290" t="s">
        <v>971</v>
      </c>
      <c r="B481" s="314" t="s">
        <v>773</v>
      </c>
      <c r="C481" s="171" t="s">
        <v>335</v>
      </c>
      <c r="D481" s="171" t="s">
        <v>67</v>
      </c>
      <c r="E481" s="297">
        <v>569929.30200000003</v>
      </c>
      <c r="F481" s="352">
        <v>572465.16081699997</v>
      </c>
      <c r="G481" s="352">
        <v>570349.06185499998</v>
      </c>
      <c r="H481" s="85" t="s">
        <v>55</v>
      </c>
      <c r="I481" s="74" t="s">
        <v>35</v>
      </c>
      <c r="J481" s="75" t="s">
        <v>1556</v>
      </c>
      <c r="K481" s="297">
        <v>495701.02600000001</v>
      </c>
      <c r="L481" s="352">
        <v>601843.277</v>
      </c>
      <c r="M481" s="352">
        <f>L481-K481</f>
        <v>106142.25099999999</v>
      </c>
      <c r="N481" s="299" t="s">
        <v>55</v>
      </c>
      <c r="O481" s="58" t="s">
        <v>981</v>
      </c>
      <c r="P481" s="57" t="s">
        <v>1557</v>
      </c>
      <c r="Q481" s="77" t="s">
        <v>2237</v>
      </c>
      <c r="R481" s="58" t="s">
        <v>771</v>
      </c>
      <c r="S481" s="62" t="s">
        <v>0</v>
      </c>
      <c r="T481" s="63" t="s">
        <v>2199</v>
      </c>
      <c r="U481" s="52" t="s">
        <v>62</v>
      </c>
      <c r="V481" s="53"/>
      <c r="W481" s="198"/>
      <c r="X481" s="280">
        <v>413</v>
      </c>
      <c r="Y481" s="198"/>
      <c r="Z481" s="55"/>
      <c r="AA481" s="52"/>
      <c r="AB481" s="53"/>
      <c r="AC481" s="198"/>
      <c r="AD481" s="280"/>
      <c r="AE481" s="198"/>
      <c r="AF481" s="55"/>
      <c r="AG481" s="52"/>
      <c r="AH481" s="53"/>
      <c r="AI481" s="198"/>
      <c r="AJ481" s="54"/>
      <c r="AK481" s="198"/>
      <c r="AL481" s="55"/>
      <c r="AM481" s="56"/>
      <c r="AN481" s="65" t="s">
        <v>78</v>
      </c>
      <c r="AO481" s="66" t="s">
        <v>32</v>
      </c>
      <c r="AP481" s="66" t="s">
        <v>32</v>
      </c>
      <c r="AQ481" s="67"/>
    </row>
    <row r="482" spans="1:43" ht="348" customHeight="1" x14ac:dyDescent="0.15">
      <c r="A482" s="290" t="s">
        <v>972</v>
      </c>
      <c r="B482" s="314" t="s">
        <v>774</v>
      </c>
      <c r="C482" s="171" t="s">
        <v>335</v>
      </c>
      <c r="D482" s="171" t="s">
        <v>67</v>
      </c>
      <c r="E482" s="297">
        <v>129.46700000000001</v>
      </c>
      <c r="F482" s="352">
        <v>129.46700000000001</v>
      </c>
      <c r="G482" s="352">
        <v>121.84472</v>
      </c>
      <c r="H482" s="64" t="s">
        <v>55</v>
      </c>
      <c r="I482" s="74" t="s">
        <v>34</v>
      </c>
      <c r="J482" s="75" t="s">
        <v>1558</v>
      </c>
      <c r="K482" s="297">
        <v>77.652000000000001</v>
      </c>
      <c r="L482" s="352">
        <v>93.182000000000002</v>
      </c>
      <c r="M482" s="352">
        <f>L482-K482</f>
        <v>15.530000000000001</v>
      </c>
      <c r="N482" s="299" t="s">
        <v>55</v>
      </c>
      <c r="O482" s="58" t="s">
        <v>20</v>
      </c>
      <c r="P482" s="57" t="s">
        <v>1559</v>
      </c>
      <c r="Q482" s="77" t="s">
        <v>2236</v>
      </c>
      <c r="R482" s="58" t="s">
        <v>771</v>
      </c>
      <c r="S482" s="62" t="s">
        <v>0</v>
      </c>
      <c r="T482" s="63" t="s">
        <v>775</v>
      </c>
      <c r="U482" s="52" t="s">
        <v>62</v>
      </c>
      <c r="V482" s="53"/>
      <c r="W482" s="198"/>
      <c r="X482" s="280">
        <v>414</v>
      </c>
      <c r="Y482" s="198"/>
      <c r="Z482" s="55"/>
      <c r="AA482" s="52"/>
      <c r="AB482" s="53"/>
      <c r="AC482" s="198"/>
      <c r="AD482" s="280"/>
      <c r="AE482" s="198"/>
      <c r="AF482" s="55"/>
      <c r="AG482" s="52"/>
      <c r="AH482" s="53"/>
      <c r="AI482" s="198"/>
      <c r="AJ482" s="54"/>
      <c r="AK482" s="198"/>
      <c r="AL482" s="55"/>
      <c r="AM482" s="56"/>
      <c r="AN482" s="65" t="s">
        <v>53</v>
      </c>
      <c r="AO482" s="66"/>
      <c r="AP482" s="66"/>
      <c r="AQ482" s="67"/>
    </row>
    <row r="483" spans="1:43" ht="109.5" customHeight="1" x14ac:dyDescent="0.15">
      <c r="A483" s="290" t="s">
        <v>973</v>
      </c>
      <c r="B483" s="314" t="s">
        <v>776</v>
      </c>
      <c r="C483" s="171" t="s">
        <v>118</v>
      </c>
      <c r="D483" s="171" t="s">
        <v>67</v>
      </c>
      <c r="E483" s="297">
        <v>100</v>
      </c>
      <c r="F483" s="352">
        <v>100</v>
      </c>
      <c r="G483" s="352">
        <v>95.62</v>
      </c>
      <c r="H483" s="83" t="s">
        <v>55</v>
      </c>
      <c r="I483" s="74" t="s">
        <v>35</v>
      </c>
      <c r="J483" s="75" t="s">
        <v>1560</v>
      </c>
      <c r="K483" s="297">
        <v>100</v>
      </c>
      <c r="L483" s="352">
        <v>100</v>
      </c>
      <c r="M483" s="352">
        <f t="shared" ref="M483:M484" si="33">L483-K483</f>
        <v>0</v>
      </c>
      <c r="N483" s="299" t="s">
        <v>55</v>
      </c>
      <c r="O483" s="58" t="s">
        <v>20</v>
      </c>
      <c r="P483" s="57" t="s">
        <v>1561</v>
      </c>
      <c r="Q483" s="77" t="s">
        <v>55</v>
      </c>
      <c r="R483" s="58" t="s">
        <v>771</v>
      </c>
      <c r="S483" s="62" t="s">
        <v>0</v>
      </c>
      <c r="T483" s="63" t="s">
        <v>775</v>
      </c>
      <c r="U483" s="52" t="s">
        <v>62</v>
      </c>
      <c r="V483" s="53"/>
      <c r="W483" s="198"/>
      <c r="X483" s="280">
        <v>415</v>
      </c>
      <c r="Y483" s="198"/>
      <c r="Z483" s="55"/>
      <c r="AA483" s="52"/>
      <c r="AB483" s="53"/>
      <c r="AC483" s="198"/>
      <c r="AD483" s="280"/>
      <c r="AE483" s="198"/>
      <c r="AF483" s="55"/>
      <c r="AG483" s="52"/>
      <c r="AH483" s="53"/>
      <c r="AI483" s="198"/>
      <c r="AJ483" s="54"/>
      <c r="AK483" s="198"/>
      <c r="AL483" s="55"/>
      <c r="AM483" s="56"/>
      <c r="AN483" s="65" t="s">
        <v>54</v>
      </c>
      <c r="AO483" s="66"/>
      <c r="AP483" s="66" t="s">
        <v>32</v>
      </c>
      <c r="AQ483" s="67"/>
    </row>
    <row r="484" spans="1:43" ht="409.5" customHeight="1" x14ac:dyDescent="0.15">
      <c r="A484" s="290" t="s">
        <v>974</v>
      </c>
      <c r="B484" s="314" t="s">
        <v>777</v>
      </c>
      <c r="C484" s="171" t="s">
        <v>530</v>
      </c>
      <c r="D484" s="171" t="s">
        <v>67</v>
      </c>
      <c r="E484" s="297">
        <v>126.348</v>
      </c>
      <c r="F484" s="352">
        <v>126.348</v>
      </c>
      <c r="G484" s="352">
        <v>123.76930900000001</v>
      </c>
      <c r="H484" s="59" t="s">
        <v>1562</v>
      </c>
      <c r="I484" s="74" t="s">
        <v>34</v>
      </c>
      <c r="J484" s="75" t="s">
        <v>1563</v>
      </c>
      <c r="K484" s="297">
        <v>609.08600000000001</v>
      </c>
      <c r="L484" s="352">
        <v>748.81</v>
      </c>
      <c r="M484" s="352">
        <f t="shared" si="33"/>
        <v>139.72399999999993</v>
      </c>
      <c r="N484" s="299" t="s">
        <v>55</v>
      </c>
      <c r="O484" s="58" t="s">
        <v>20</v>
      </c>
      <c r="P484" s="57" t="s">
        <v>1564</v>
      </c>
      <c r="Q484" s="77" t="s">
        <v>2235</v>
      </c>
      <c r="R484" s="58" t="s">
        <v>771</v>
      </c>
      <c r="S484" s="62" t="s">
        <v>0</v>
      </c>
      <c r="T484" s="63" t="s">
        <v>775</v>
      </c>
      <c r="U484" s="52" t="s">
        <v>62</v>
      </c>
      <c r="V484" s="53"/>
      <c r="W484" s="198"/>
      <c r="X484" s="280">
        <v>416</v>
      </c>
      <c r="Y484" s="198"/>
      <c r="Z484" s="55"/>
      <c r="AA484" s="52"/>
      <c r="AB484" s="53"/>
      <c r="AC484" s="198"/>
      <c r="AD484" s="280"/>
      <c r="AE484" s="198"/>
      <c r="AF484" s="55"/>
      <c r="AG484" s="52"/>
      <c r="AH484" s="53"/>
      <c r="AI484" s="198"/>
      <c r="AJ484" s="54"/>
      <c r="AK484" s="198"/>
      <c r="AL484" s="55"/>
      <c r="AM484" s="56"/>
      <c r="AN484" s="65" t="s">
        <v>25</v>
      </c>
      <c r="AO484" s="66" t="s">
        <v>32</v>
      </c>
      <c r="AP484" s="66" t="s">
        <v>32</v>
      </c>
      <c r="AQ484" s="67"/>
    </row>
    <row r="485" spans="1:43" s="49" customFormat="1" ht="21" customHeight="1" x14ac:dyDescent="0.15">
      <c r="A485" s="292"/>
      <c r="B485" s="309" t="s">
        <v>778</v>
      </c>
      <c r="C485" s="310"/>
      <c r="D485" s="310"/>
      <c r="E485" s="311"/>
      <c r="F485" s="312"/>
      <c r="G485" s="313"/>
      <c r="H485" s="101"/>
      <c r="I485" s="101"/>
      <c r="J485" s="101"/>
      <c r="K485" s="391"/>
      <c r="L485" s="391"/>
      <c r="M485" s="391"/>
      <c r="N485" s="391"/>
      <c r="O485" s="101"/>
      <c r="P485" s="101"/>
      <c r="Q485" s="101"/>
      <c r="R485" s="284"/>
      <c r="S485" s="284"/>
      <c r="T485" s="101"/>
      <c r="U485" s="101"/>
      <c r="V485" s="101"/>
      <c r="W485" s="101"/>
      <c r="X485" s="284"/>
      <c r="Y485" s="101"/>
      <c r="Z485" s="101"/>
      <c r="AA485" s="101"/>
      <c r="AB485" s="101"/>
      <c r="AC485" s="101"/>
      <c r="AD485" s="284"/>
      <c r="AE485" s="101"/>
      <c r="AF485" s="101"/>
      <c r="AG485" s="101"/>
      <c r="AH485" s="101"/>
      <c r="AI485" s="101"/>
      <c r="AJ485" s="101"/>
      <c r="AK485" s="101"/>
      <c r="AL485" s="101"/>
      <c r="AM485" s="101"/>
      <c r="AN485" s="101"/>
      <c r="AO485" s="101"/>
      <c r="AP485" s="101"/>
      <c r="AQ485" s="101"/>
    </row>
    <row r="486" spans="1:43" ht="123.75" customHeight="1" x14ac:dyDescent="0.15">
      <c r="A486" s="290">
        <v>418</v>
      </c>
      <c r="B486" s="172" t="s">
        <v>779</v>
      </c>
      <c r="C486" s="171" t="s">
        <v>66</v>
      </c>
      <c r="D486" s="171" t="s">
        <v>67</v>
      </c>
      <c r="E486" s="297">
        <v>28.309000000000001</v>
      </c>
      <c r="F486" s="341">
        <v>28.309000000000001</v>
      </c>
      <c r="G486" s="335">
        <v>22.716000000000001</v>
      </c>
      <c r="H486" s="92" t="s">
        <v>1299</v>
      </c>
      <c r="I486" s="93" t="s">
        <v>35</v>
      </c>
      <c r="J486" s="91" t="s">
        <v>1300</v>
      </c>
      <c r="K486" s="297">
        <v>27</v>
      </c>
      <c r="L486" s="297">
        <v>26.585000000000001</v>
      </c>
      <c r="M486" s="299">
        <v>-0.41499999999999915</v>
      </c>
      <c r="N486" s="299" t="s">
        <v>1301</v>
      </c>
      <c r="O486" s="58" t="s">
        <v>1143</v>
      </c>
      <c r="P486" s="57" t="s">
        <v>1302</v>
      </c>
      <c r="Q486" s="77"/>
      <c r="R486" s="58" t="s">
        <v>611</v>
      </c>
      <c r="S486" s="62" t="s">
        <v>0</v>
      </c>
      <c r="T486" s="63" t="s">
        <v>780</v>
      </c>
      <c r="U486" s="52" t="s">
        <v>1303</v>
      </c>
      <c r="V486" s="53"/>
      <c r="W486" s="198"/>
      <c r="X486" s="280">
        <v>417</v>
      </c>
      <c r="Y486" s="198"/>
      <c r="Z486" s="55"/>
      <c r="AA486" s="52"/>
      <c r="AB486" s="53"/>
      <c r="AC486" s="198"/>
      <c r="AD486" s="280"/>
      <c r="AE486" s="198"/>
      <c r="AF486" s="55"/>
      <c r="AG486" s="52"/>
      <c r="AH486" s="53"/>
      <c r="AI486" s="198"/>
      <c r="AJ486" s="54"/>
      <c r="AK486" s="198"/>
      <c r="AL486" s="55"/>
      <c r="AM486" s="56"/>
      <c r="AN486" s="65" t="s">
        <v>25</v>
      </c>
      <c r="AO486" s="66"/>
      <c r="AP486" s="66"/>
      <c r="AQ486" s="67"/>
    </row>
    <row r="487" spans="1:43" ht="134.25" customHeight="1" x14ac:dyDescent="0.15">
      <c r="A487" s="290">
        <v>419</v>
      </c>
      <c r="B487" s="172" t="s">
        <v>781</v>
      </c>
      <c r="C487" s="171" t="s">
        <v>66</v>
      </c>
      <c r="D487" s="171" t="s">
        <v>67</v>
      </c>
      <c r="E487" s="297">
        <v>5.3760000000000003</v>
      </c>
      <c r="F487" s="341">
        <v>5.3760000000000003</v>
      </c>
      <c r="G487" s="335">
        <v>3.504</v>
      </c>
      <c r="H487" s="92" t="s">
        <v>1304</v>
      </c>
      <c r="I487" s="93" t="s">
        <v>35</v>
      </c>
      <c r="J487" s="91" t="s">
        <v>1305</v>
      </c>
      <c r="K487" s="297">
        <v>4.8159999999999998</v>
      </c>
      <c r="L487" s="299">
        <v>4.8159999999999998</v>
      </c>
      <c r="M487" s="299">
        <f>L487-K487</f>
        <v>0</v>
      </c>
      <c r="N487" s="299" t="s">
        <v>55</v>
      </c>
      <c r="O487" s="58" t="s">
        <v>20</v>
      </c>
      <c r="P487" s="91" t="s">
        <v>1306</v>
      </c>
      <c r="Q487" s="77"/>
      <c r="R487" s="58" t="s">
        <v>611</v>
      </c>
      <c r="S487" s="62" t="s">
        <v>0</v>
      </c>
      <c r="T487" s="63" t="s">
        <v>782</v>
      </c>
      <c r="U487" s="52" t="s">
        <v>63</v>
      </c>
      <c r="V487" s="53"/>
      <c r="W487" s="198"/>
      <c r="X487" s="280">
        <v>418</v>
      </c>
      <c r="Y487" s="198"/>
      <c r="Z487" s="55"/>
      <c r="AA487" s="52"/>
      <c r="AB487" s="53"/>
      <c r="AC487" s="198"/>
      <c r="AD487" s="280"/>
      <c r="AE487" s="198"/>
      <c r="AF487" s="55"/>
      <c r="AG487" s="52"/>
      <c r="AH487" s="53"/>
      <c r="AI487" s="198"/>
      <c r="AJ487" s="54"/>
      <c r="AK487" s="198"/>
      <c r="AL487" s="55"/>
      <c r="AM487" s="56"/>
      <c r="AN487" s="65" t="s">
        <v>25</v>
      </c>
      <c r="AO487" s="66"/>
      <c r="AP487" s="66"/>
      <c r="AQ487" s="67"/>
    </row>
    <row r="488" spans="1:43" ht="157.5" customHeight="1" x14ac:dyDescent="0.15">
      <c r="A488" s="290">
        <v>420</v>
      </c>
      <c r="B488" s="172" t="s">
        <v>1307</v>
      </c>
      <c r="C488" s="171" t="s">
        <v>203</v>
      </c>
      <c r="D488" s="171" t="s">
        <v>67</v>
      </c>
      <c r="E488" s="297">
        <v>240</v>
      </c>
      <c r="F488" s="341">
        <v>240</v>
      </c>
      <c r="G488" s="335">
        <v>240</v>
      </c>
      <c r="H488" s="92" t="s">
        <v>1308</v>
      </c>
      <c r="I488" s="93" t="s">
        <v>35</v>
      </c>
      <c r="J488" s="91" t="s">
        <v>1309</v>
      </c>
      <c r="K488" s="297">
        <v>190</v>
      </c>
      <c r="L488" s="299">
        <v>200</v>
      </c>
      <c r="M488" s="299">
        <f>L488-K488</f>
        <v>10</v>
      </c>
      <c r="N488" s="299" t="s">
        <v>55</v>
      </c>
      <c r="O488" s="58" t="s">
        <v>20</v>
      </c>
      <c r="P488" s="91" t="s">
        <v>1310</v>
      </c>
      <c r="Q488" s="77"/>
      <c r="R488" s="58" t="s">
        <v>611</v>
      </c>
      <c r="S488" s="62" t="s">
        <v>0</v>
      </c>
      <c r="T488" s="63" t="s">
        <v>782</v>
      </c>
      <c r="U488" s="52" t="s">
        <v>63</v>
      </c>
      <c r="V488" s="53"/>
      <c r="W488" s="198"/>
      <c r="X488" s="280">
        <v>419</v>
      </c>
      <c r="Y488" s="198"/>
      <c r="Z488" s="55"/>
      <c r="AA488" s="52"/>
      <c r="AB488" s="53"/>
      <c r="AC488" s="198"/>
      <c r="AD488" s="280"/>
      <c r="AE488" s="198"/>
      <c r="AF488" s="55"/>
      <c r="AG488" s="52"/>
      <c r="AH488" s="53"/>
      <c r="AI488" s="198"/>
      <c r="AJ488" s="54"/>
      <c r="AK488" s="198"/>
      <c r="AL488" s="55"/>
      <c r="AM488" s="56"/>
      <c r="AN488" s="65" t="s">
        <v>25</v>
      </c>
      <c r="AO488" s="66"/>
      <c r="AP488" s="66" t="s">
        <v>32</v>
      </c>
      <c r="AQ488" s="67"/>
    </row>
    <row r="489" spans="1:43" ht="69.95" customHeight="1" x14ac:dyDescent="0.15">
      <c r="A489" s="290">
        <v>421</v>
      </c>
      <c r="B489" s="172" t="s">
        <v>783</v>
      </c>
      <c r="C489" s="171" t="s">
        <v>203</v>
      </c>
      <c r="D489" s="171" t="s">
        <v>67</v>
      </c>
      <c r="E489" s="297">
        <v>8626.973</v>
      </c>
      <c r="F489" s="335">
        <v>8626.973</v>
      </c>
      <c r="G489" s="335">
        <v>8626.973</v>
      </c>
      <c r="H489" s="73" t="s">
        <v>2183</v>
      </c>
      <c r="I489" s="74" t="s">
        <v>35</v>
      </c>
      <c r="J489" s="75" t="s">
        <v>1627</v>
      </c>
      <c r="K489" s="297">
        <v>8577.4359999999997</v>
      </c>
      <c r="L489" s="299">
        <v>8768.6200000000008</v>
      </c>
      <c r="M489" s="299">
        <f>L489-K489</f>
        <v>191.18400000000111</v>
      </c>
      <c r="N489" s="299" t="s">
        <v>1296</v>
      </c>
      <c r="O489" s="58" t="s">
        <v>1628</v>
      </c>
      <c r="P489" s="57" t="s">
        <v>1629</v>
      </c>
      <c r="Q489" s="77"/>
      <c r="R489" s="58" t="s">
        <v>611</v>
      </c>
      <c r="S489" s="62" t="s">
        <v>0</v>
      </c>
      <c r="T489" s="63" t="s">
        <v>784</v>
      </c>
      <c r="U489" s="52" t="s">
        <v>62</v>
      </c>
      <c r="V489" s="53"/>
      <c r="W489" s="198"/>
      <c r="X489" s="280">
        <v>422</v>
      </c>
      <c r="Y489" s="198"/>
      <c r="Z489" s="55"/>
      <c r="AA489" s="52"/>
      <c r="AB489" s="53"/>
      <c r="AC489" s="198"/>
      <c r="AD489" s="280"/>
      <c r="AE489" s="198"/>
      <c r="AF489" s="55"/>
      <c r="AG489" s="52"/>
      <c r="AH489" s="53"/>
      <c r="AI489" s="198"/>
      <c r="AJ489" s="54"/>
      <c r="AK489" s="198"/>
      <c r="AL489" s="55"/>
      <c r="AM489" s="56"/>
      <c r="AN489" s="65" t="s">
        <v>54</v>
      </c>
      <c r="AO489" s="66"/>
      <c r="AP489" s="66"/>
      <c r="AQ489" s="67"/>
    </row>
    <row r="490" spans="1:43" ht="69.95" customHeight="1" x14ac:dyDescent="0.15">
      <c r="A490" s="290">
        <v>422</v>
      </c>
      <c r="B490" s="172" t="s">
        <v>785</v>
      </c>
      <c r="C490" s="171" t="s">
        <v>203</v>
      </c>
      <c r="D490" s="171" t="s">
        <v>67</v>
      </c>
      <c r="E490" s="297">
        <v>1066.479</v>
      </c>
      <c r="F490" s="335">
        <v>1812.3489999999999</v>
      </c>
      <c r="G490" s="335">
        <v>1790.7670000000001</v>
      </c>
      <c r="H490" s="73" t="s">
        <v>2183</v>
      </c>
      <c r="I490" s="74" t="s">
        <v>35</v>
      </c>
      <c r="J490" s="75" t="s">
        <v>1630</v>
      </c>
      <c r="K490" s="297">
        <v>375.14600000000002</v>
      </c>
      <c r="L490" s="299">
        <v>490.43299999999999</v>
      </c>
      <c r="M490" s="299">
        <f>L490-K490</f>
        <v>115.28699999999998</v>
      </c>
      <c r="N490" s="299" t="s">
        <v>55</v>
      </c>
      <c r="O490" s="58" t="s">
        <v>1631</v>
      </c>
      <c r="P490" s="57" t="s">
        <v>1632</v>
      </c>
      <c r="Q490" s="77"/>
      <c r="R490" s="58" t="s">
        <v>611</v>
      </c>
      <c r="S490" s="62" t="s">
        <v>0</v>
      </c>
      <c r="T490" s="63" t="s">
        <v>786</v>
      </c>
      <c r="U490" s="52" t="s">
        <v>62</v>
      </c>
      <c r="V490" s="53"/>
      <c r="W490" s="198"/>
      <c r="X490" s="280">
        <v>423</v>
      </c>
      <c r="Y490" s="198"/>
      <c r="Z490" s="55"/>
      <c r="AA490" s="52"/>
      <c r="AB490" s="53"/>
      <c r="AC490" s="198"/>
      <c r="AD490" s="280"/>
      <c r="AE490" s="198"/>
      <c r="AF490" s="55"/>
      <c r="AG490" s="52"/>
      <c r="AH490" s="53"/>
      <c r="AI490" s="198"/>
      <c r="AJ490" s="54"/>
      <c r="AK490" s="198"/>
      <c r="AL490" s="55"/>
      <c r="AM490" s="56"/>
      <c r="AN490" s="65" t="s">
        <v>54</v>
      </c>
      <c r="AO490" s="66"/>
      <c r="AP490" s="66" t="s">
        <v>32</v>
      </c>
      <c r="AQ490" s="67"/>
    </row>
    <row r="491" spans="1:43" ht="56.25" x14ac:dyDescent="0.15">
      <c r="A491" s="290">
        <v>423</v>
      </c>
      <c r="B491" s="172" t="s">
        <v>787</v>
      </c>
      <c r="C491" s="171" t="s">
        <v>203</v>
      </c>
      <c r="D491" s="171" t="s">
        <v>67</v>
      </c>
      <c r="E491" s="297">
        <v>1768.1759999999999</v>
      </c>
      <c r="F491" s="334">
        <v>1768.1759999999999</v>
      </c>
      <c r="G491" s="335">
        <v>1768.1759999999999</v>
      </c>
      <c r="H491" s="73" t="s">
        <v>2183</v>
      </c>
      <c r="I491" s="74" t="s">
        <v>35</v>
      </c>
      <c r="J491" s="75" t="s">
        <v>1633</v>
      </c>
      <c r="K491" s="297">
        <v>1753.8610000000001</v>
      </c>
      <c r="L491" s="299">
        <v>1856.7090000000001</v>
      </c>
      <c r="M491" s="299">
        <v>102.848</v>
      </c>
      <c r="N491" s="299" t="s">
        <v>1296</v>
      </c>
      <c r="O491" s="58" t="s">
        <v>981</v>
      </c>
      <c r="P491" s="57" t="s">
        <v>1634</v>
      </c>
      <c r="Q491" s="77"/>
      <c r="R491" s="58" t="s">
        <v>611</v>
      </c>
      <c r="S491" s="62" t="s">
        <v>0</v>
      </c>
      <c r="T491" s="63" t="s">
        <v>788</v>
      </c>
      <c r="U491" s="52" t="s">
        <v>62</v>
      </c>
      <c r="V491" s="53"/>
      <c r="W491" s="198"/>
      <c r="X491" s="280">
        <v>424</v>
      </c>
      <c r="Y491" s="198"/>
      <c r="Z491" s="55"/>
      <c r="AA491" s="52"/>
      <c r="AB491" s="53"/>
      <c r="AC491" s="198"/>
      <c r="AD491" s="280"/>
      <c r="AE491" s="198"/>
      <c r="AF491" s="55"/>
      <c r="AG491" s="52"/>
      <c r="AH491" s="53"/>
      <c r="AI491" s="198"/>
      <c r="AJ491" s="54"/>
      <c r="AK491" s="198"/>
      <c r="AL491" s="55"/>
      <c r="AM491" s="56"/>
      <c r="AN491" s="65" t="s">
        <v>54</v>
      </c>
      <c r="AO491" s="66"/>
      <c r="AP491" s="66" t="s">
        <v>32</v>
      </c>
      <c r="AQ491" s="67"/>
    </row>
    <row r="492" spans="1:43" ht="45" x14ac:dyDescent="0.15">
      <c r="A492" s="290">
        <v>424</v>
      </c>
      <c r="B492" s="172" t="s">
        <v>789</v>
      </c>
      <c r="C492" s="171" t="s">
        <v>203</v>
      </c>
      <c r="D492" s="171" t="s">
        <v>67</v>
      </c>
      <c r="E492" s="297">
        <v>613.69399999999996</v>
      </c>
      <c r="F492" s="334">
        <v>20.466000000000001</v>
      </c>
      <c r="G492" s="335">
        <v>20.365839999999999</v>
      </c>
      <c r="H492" s="73" t="s">
        <v>2183</v>
      </c>
      <c r="I492" s="74" t="s">
        <v>35</v>
      </c>
      <c r="J492" s="57" t="s">
        <v>1630</v>
      </c>
      <c r="K492" s="297">
        <v>88.006</v>
      </c>
      <c r="L492" s="299">
        <v>108.274</v>
      </c>
      <c r="M492" s="299">
        <v>20.268000000000001</v>
      </c>
      <c r="N492" s="299" t="s">
        <v>55</v>
      </c>
      <c r="O492" s="58" t="s">
        <v>981</v>
      </c>
      <c r="P492" s="57" t="s">
        <v>1635</v>
      </c>
      <c r="Q492" s="77"/>
      <c r="R492" s="58" t="s">
        <v>611</v>
      </c>
      <c r="S492" s="62" t="s">
        <v>0</v>
      </c>
      <c r="T492" s="63" t="s">
        <v>790</v>
      </c>
      <c r="U492" s="52" t="s">
        <v>62</v>
      </c>
      <c r="V492" s="53"/>
      <c r="W492" s="198"/>
      <c r="X492" s="280">
        <v>425</v>
      </c>
      <c r="Y492" s="198"/>
      <c r="Z492" s="55"/>
      <c r="AA492" s="52"/>
      <c r="AB492" s="53"/>
      <c r="AC492" s="198"/>
      <c r="AD492" s="280"/>
      <c r="AE492" s="198"/>
      <c r="AF492" s="55"/>
      <c r="AG492" s="52"/>
      <c r="AH492" s="53"/>
      <c r="AI492" s="198"/>
      <c r="AJ492" s="54"/>
      <c r="AK492" s="198"/>
      <c r="AL492" s="55"/>
      <c r="AM492" s="56"/>
      <c r="AN492" s="65" t="s">
        <v>54</v>
      </c>
      <c r="AO492" s="66"/>
      <c r="AP492" s="66" t="s">
        <v>32</v>
      </c>
      <c r="AQ492" s="67"/>
    </row>
    <row r="493" spans="1:43" ht="75" customHeight="1" x14ac:dyDescent="0.15">
      <c r="A493" s="290">
        <v>425</v>
      </c>
      <c r="B493" s="172" t="s">
        <v>1311</v>
      </c>
      <c r="C493" s="171" t="s">
        <v>105</v>
      </c>
      <c r="D493" s="171" t="s">
        <v>107</v>
      </c>
      <c r="E493" s="297">
        <v>81.745999999999995</v>
      </c>
      <c r="F493" s="341">
        <v>81.745999999999995</v>
      </c>
      <c r="G493" s="335">
        <v>81.266000000000005</v>
      </c>
      <c r="H493" s="73" t="s">
        <v>1312</v>
      </c>
      <c r="I493" s="74" t="s">
        <v>35</v>
      </c>
      <c r="J493" s="57" t="s">
        <v>1313</v>
      </c>
      <c r="K493" s="297">
        <v>58.534999999999997</v>
      </c>
      <c r="L493" s="297">
        <v>58.534999999999997</v>
      </c>
      <c r="M493" s="299">
        <f>L493-K493</f>
        <v>0</v>
      </c>
      <c r="N493" s="299" t="s">
        <v>1312</v>
      </c>
      <c r="O493" s="58" t="s">
        <v>981</v>
      </c>
      <c r="P493" s="57" t="s">
        <v>1314</v>
      </c>
      <c r="Q493" s="77"/>
      <c r="R493" s="96" t="s">
        <v>1315</v>
      </c>
      <c r="S493" s="50" t="s">
        <v>0</v>
      </c>
      <c r="T493" s="166" t="s">
        <v>791</v>
      </c>
      <c r="U493" s="52" t="s">
        <v>1316</v>
      </c>
      <c r="V493" s="53"/>
      <c r="W493" s="198"/>
      <c r="X493" s="280">
        <v>426</v>
      </c>
      <c r="Y493" s="198"/>
      <c r="Z493" s="55"/>
      <c r="AA493" s="52"/>
      <c r="AB493" s="53"/>
      <c r="AC493" s="198"/>
      <c r="AD493" s="280"/>
      <c r="AE493" s="198"/>
      <c r="AF493" s="55"/>
      <c r="AG493" s="52"/>
      <c r="AH493" s="53"/>
      <c r="AI493" s="198"/>
      <c r="AJ493" s="54"/>
      <c r="AK493" s="198"/>
      <c r="AL493" s="55"/>
      <c r="AM493" s="56"/>
      <c r="AN493" s="65" t="s">
        <v>54</v>
      </c>
      <c r="AO493" s="66"/>
      <c r="AP493" s="66"/>
      <c r="AQ493" s="67"/>
    </row>
    <row r="494" spans="1:43" ht="165.75" customHeight="1" x14ac:dyDescent="0.15">
      <c r="A494" s="290">
        <v>426</v>
      </c>
      <c r="B494" s="172" t="s">
        <v>792</v>
      </c>
      <c r="C494" s="171" t="s">
        <v>96</v>
      </c>
      <c r="D494" s="171" t="s">
        <v>107</v>
      </c>
      <c r="E494" s="297">
        <v>93.477999999999994</v>
      </c>
      <c r="F494" s="341">
        <v>93.477999999999994</v>
      </c>
      <c r="G494" s="335">
        <v>91.305999999999997</v>
      </c>
      <c r="H494" s="83" t="s">
        <v>1317</v>
      </c>
      <c r="I494" s="74" t="s">
        <v>35</v>
      </c>
      <c r="J494" s="57" t="s">
        <v>1318</v>
      </c>
      <c r="K494" s="297">
        <v>56.045999999999999</v>
      </c>
      <c r="L494" s="297">
        <v>50</v>
      </c>
      <c r="M494" s="299">
        <f t="shared" ref="M494:M496" si="34">L494-K494</f>
        <v>-6.0459999999999994</v>
      </c>
      <c r="N494" s="299" t="s">
        <v>55</v>
      </c>
      <c r="O494" s="58" t="s">
        <v>981</v>
      </c>
      <c r="P494" s="57" t="s">
        <v>1319</v>
      </c>
      <c r="Q494" s="77" t="s">
        <v>1320</v>
      </c>
      <c r="R494" s="96" t="s">
        <v>618</v>
      </c>
      <c r="S494" s="50" t="s">
        <v>145</v>
      </c>
      <c r="T494" s="166" t="s">
        <v>780</v>
      </c>
      <c r="U494" s="52" t="s">
        <v>63</v>
      </c>
      <c r="V494" s="53" t="s">
        <v>897</v>
      </c>
      <c r="W494" s="198" t="s">
        <v>883</v>
      </c>
      <c r="X494" s="280">
        <v>34</v>
      </c>
      <c r="Y494" s="198"/>
      <c r="Z494" s="55"/>
      <c r="AA494" s="52"/>
      <c r="AB494" s="53"/>
      <c r="AC494" s="198"/>
      <c r="AD494" s="280"/>
      <c r="AE494" s="198"/>
      <c r="AF494" s="55"/>
      <c r="AG494" s="52"/>
      <c r="AH494" s="53"/>
      <c r="AI494" s="198"/>
      <c r="AJ494" s="54"/>
      <c r="AK494" s="198"/>
      <c r="AL494" s="55"/>
      <c r="AM494" s="56"/>
      <c r="AN494" s="65" t="s">
        <v>23</v>
      </c>
      <c r="AO494" s="66"/>
      <c r="AP494" s="66"/>
      <c r="AQ494" s="67"/>
    </row>
    <row r="495" spans="1:43" ht="279.75" customHeight="1" x14ac:dyDescent="0.15">
      <c r="A495" s="290">
        <v>427</v>
      </c>
      <c r="B495" s="172" t="s">
        <v>793</v>
      </c>
      <c r="C495" s="171" t="s">
        <v>96</v>
      </c>
      <c r="D495" s="171" t="s">
        <v>84</v>
      </c>
      <c r="E495" s="297">
        <v>90.974999999999994</v>
      </c>
      <c r="F495" s="341">
        <v>90.974999999999994</v>
      </c>
      <c r="G495" s="335">
        <v>89.649000000000001</v>
      </c>
      <c r="H495" s="83" t="s">
        <v>1321</v>
      </c>
      <c r="I495" s="74" t="s">
        <v>35</v>
      </c>
      <c r="J495" s="57" t="s">
        <v>1322</v>
      </c>
      <c r="K495" s="297">
        <v>56.847000000000001</v>
      </c>
      <c r="L495" s="297">
        <v>56.847000000000001</v>
      </c>
      <c r="M495" s="299">
        <f t="shared" si="34"/>
        <v>0</v>
      </c>
      <c r="N495" s="299" t="s">
        <v>55</v>
      </c>
      <c r="O495" s="58" t="s">
        <v>981</v>
      </c>
      <c r="P495" s="222" t="s">
        <v>1323</v>
      </c>
      <c r="Q495" s="77"/>
      <c r="R495" s="96" t="s">
        <v>618</v>
      </c>
      <c r="S495" s="50" t="s">
        <v>145</v>
      </c>
      <c r="T495" s="166" t="s">
        <v>780</v>
      </c>
      <c r="U495" s="52" t="s">
        <v>63</v>
      </c>
      <c r="V495" s="53" t="s">
        <v>897</v>
      </c>
      <c r="W495" s="198" t="s">
        <v>883</v>
      </c>
      <c r="X495" s="280">
        <v>35</v>
      </c>
      <c r="Y495" s="198"/>
      <c r="Z495" s="55"/>
      <c r="AA495" s="52"/>
      <c r="AB495" s="53"/>
      <c r="AC495" s="198"/>
      <c r="AD495" s="280"/>
      <c r="AE495" s="198"/>
      <c r="AF495" s="55"/>
      <c r="AG495" s="52"/>
      <c r="AH495" s="53"/>
      <c r="AI495" s="198"/>
      <c r="AJ495" s="54"/>
      <c r="AK495" s="198"/>
      <c r="AL495" s="55"/>
      <c r="AM495" s="56"/>
      <c r="AN495" s="65" t="s">
        <v>23</v>
      </c>
      <c r="AO495" s="66"/>
      <c r="AP495" s="66"/>
      <c r="AQ495" s="67"/>
    </row>
    <row r="496" spans="1:43" ht="181.5" customHeight="1" x14ac:dyDescent="0.15">
      <c r="A496" s="290">
        <v>428</v>
      </c>
      <c r="B496" s="172" t="s">
        <v>794</v>
      </c>
      <c r="C496" s="171" t="s">
        <v>95</v>
      </c>
      <c r="D496" s="171" t="s">
        <v>96</v>
      </c>
      <c r="E496" s="349">
        <v>45.46</v>
      </c>
      <c r="F496" s="353">
        <v>45.46</v>
      </c>
      <c r="G496" s="335">
        <v>40.975000000000001</v>
      </c>
      <c r="H496" s="151" t="s">
        <v>1324</v>
      </c>
      <c r="I496" s="152" t="s">
        <v>45</v>
      </c>
      <c r="J496" s="153" t="s">
        <v>1325</v>
      </c>
      <c r="K496" s="349">
        <v>0</v>
      </c>
      <c r="L496" s="325">
        <v>0</v>
      </c>
      <c r="M496" s="299">
        <f t="shared" si="34"/>
        <v>0</v>
      </c>
      <c r="N496" s="299" t="s">
        <v>55</v>
      </c>
      <c r="O496" s="58" t="s">
        <v>44</v>
      </c>
      <c r="P496" s="154" t="s">
        <v>1326</v>
      </c>
      <c r="Q496" s="77"/>
      <c r="R496" s="58" t="s">
        <v>611</v>
      </c>
      <c r="S496" s="62" t="s">
        <v>0</v>
      </c>
      <c r="T496" s="63" t="s">
        <v>780</v>
      </c>
      <c r="U496" s="52" t="s">
        <v>63</v>
      </c>
      <c r="V496" s="53"/>
      <c r="W496" s="198"/>
      <c r="X496" s="280">
        <v>446</v>
      </c>
      <c r="Y496" s="198"/>
      <c r="Z496" s="55"/>
      <c r="AA496" s="52"/>
      <c r="AB496" s="53"/>
      <c r="AC496" s="198"/>
      <c r="AD496" s="280"/>
      <c r="AE496" s="198"/>
      <c r="AF496" s="55"/>
      <c r="AG496" s="52"/>
      <c r="AH496" s="53"/>
      <c r="AI496" s="198"/>
      <c r="AJ496" s="54"/>
      <c r="AK496" s="198"/>
      <c r="AL496" s="55"/>
      <c r="AM496" s="56"/>
      <c r="AN496" s="65" t="s">
        <v>24</v>
      </c>
      <c r="AO496" s="66"/>
      <c r="AP496" s="66"/>
      <c r="AQ496" s="67"/>
    </row>
    <row r="497" spans="1:43" ht="101.25" x14ac:dyDescent="0.15">
      <c r="A497" s="290">
        <v>429</v>
      </c>
      <c r="B497" s="172" t="s">
        <v>795</v>
      </c>
      <c r="C497" s="171" t="s">
        <v>95</v>
      </c>
      <c r="D497" s="171" t="s">
        <v>96</v>
      </c>
      <c r="E497" s="297">
        <v>43.601999999999997</v>
      </c>
      <c r="F497" s="341">
        <v>43.601999999999997</v>
      </c>
      <c r="G497" s="335">
        <v>42.557000000000002</v>
      </c>
      <c r="H497" s="92" t="s">
        <v>1327</v>
      </c>
      <c r="I497" s="93" t="s">
        <v>45</v>
      </c>
      <c r="J497" s="91" t="s">
        <v>1325</v>
      </c>
      <c r="K497" s="297">
        <v>0</v>
      </c>
      <c r="L497" s="299">
        <v>0</v>
      </c>
      <c r="M497" s="299"/>
      <c r="N497" s="299" t="s">
        <v>55</v>
      </c>
      <c r="O497" s="58" t="s">
        <v>44</v>
      </c>
      <c r="P497" s="91" t="s">
        <v>1328</v>
      </c>
      <c r="Q497" s="77"/>
      <c r="R497" s="58" t="s">
        <v>618</v>
      </c>
      <c r="S497" s="62" t="s">
        <v>0</v>
      </c>
      <c r="T497" s="63" t="s">
        <v>780</v>
      </c>
      <c r="U497" s="52" t="s">
        <v>63</v>
      </c>
      <c r="V497" s="53"/>
      <c r="W497" s="198"/>
      <c r="X497" s="280">
        <v>447</v>
      </c>
      <c r="Y497" s="198"/>
      <c r="Z497" s="55"/>
      <c r="AA497" s="52"/>
      <c r="AB497" s="53"/>
      <c r="AC497" s="198"/>
      <c r="AD497" s="280"/>
      <c r="AE497" s="198"/>
      <c r="AF497" s="55"/>
      <c r="AG497" s="52"/>
      <c r="AH497" s="53"/>
      <c r="AI497" s="198"/>
      <c r="AJ497" s="54"/>
      <c r="AK497" s="198"/>
      <c r="AL497" s="55"/>
      <c r="AM497" s="56"/>
      <c r="AN497" s="65" t="s">
        <v>24</v>
      </c>
      <c r="AO497" s="66"/>
      <c r="AP497" s="66"/>
      <c r="AQ497" s="67"/>
    </row>
    <row r="498" spans="1:43" ht="56.25" x14ac:dyDescent="0.15">
      <c r="A498" s="290">
        <v>430</v>
      </c>
      <c r="B498" s="172" t="s">
        <v>796</v>
      </c>
      <c r="C498" s="171" t="s">
        <v>91</v>
      </c>
      <c r="D498" s="171" t="s">
        <v>67</v>
      </c>
      <c r="E498" s="297">
        <v>151.06100000000001</v>
      </c>
      <c r="F498" s="298">
        <v>151.06100000000001</v>
      </c>
      <c r="G498" s="299">
        <v>135.297</v>
      </c>
      <c r="H498" s="120" t="s">
        <v>2183</v>
      </c>
      <c r="I498" s="74" t="s">
        <v>35</v>
      </c>
      <c r="J498" s="75" t="s">
        <v>1928</v>
      </c>
      <c r="K498" s="297">
        <v>106.336</v>
      </c>
      <c r="L498" s="299">
        <v>133</v>
      </c>
      <c r="M498" s="299">
        <f t="shared" ref="M498:M502" si="35">L498-K498</f>
        <v>26.664000000000001</v>
      </c>
      <c r="N498" s="299" t="s">
        <v>1883</v>
      </c>
      <c r="O498" s="58" t="s">
        <v>981</v>
      </c>
      <c r="P498" s="57" t="s">
        <v>1929</v>
      </c>
      <c r="Q498" s="77" t="s">
        <v>2204</v>
      </c>
      <c r="R498" s="58" t="s">
        <v>213</v>
      </c>
      <c r="S498" s="62" t="s">
        <v>0</v>
      </c>
      <c r="T498" s="63" t="s">
        <v>797</v>
      </c>
      <c r="U498" s="52" t="s">
        <v>62</v>
      </c>
      <c r="V498" s="53"/>
      <c r="W498" s="242"/>
      <c r="X498" s="280">
        <v>427</v>
      </c>
      <c r="Y498" s="242"/>
      <c r="Z498" s="55"/>
      <c r="AA498" s="52"/>
      <c r="AB498" s="53"/>
      <c r="AC498" s="242"/>
      <c r="AD498" s="280"/>
      <c r="AE498" s="242"/>
      <c r="AF498" s="55"/>
      <c r="AG498" s="52"/>
      <c r="AH498" s="53"/>
      <c r="AI498" s="242"/>
      <c r="AJ498" s="54"/>
      <c r="AK498" s="242"/>
      <c r="AL498" s="55"/>
      <c r="AM498" s="56"/>
      <c r="AN498" s="65" t="s">
        <v>78</v>
      </c>
      <c r="AO498" s="66" t="s">
        <v>32</v>
      </c>
      <c r="AP498" s="66"/>
      <c r="AQ498" s="67"/>
    </row>
    <row r="499" spans="1:43" ht="56.25" x14ac:dyDescent="0.15">
      <c r="A499" s="290">
        <v>431</v>
      </c>
      <c r="B499" s="354" t="s">
        <v>798</v>
      </c>
      <c r="C499" s="171" t="s">
        <v>203</v>
      </c>
      <c r="D499" s="171" t="s">
        <v>67</v>
      </c>
      <c r="E499" s="297">
        <v>5192.6980000000003</v>
      </c>
      <c r="F499" s="298">
        <v>5192.6980000000003</v>
      </c>
      <c r="G499" s="299">
        <v>5192.6980000000003</v>
      </c>
      <c r="H499" s="83" t="s">
        <v>1917</v>
      </c>
      <c r="I499" s="74" t="s">
        <v>35</v>
      </c>
      <c r="J499" s="75" t="s">
        <v>1921</v>
      </c>
      <c r="K499" s="297">
        <v>5122.5630000000001</v>
      </c>
      <c r="L499" s="299">
        <v>5228.47</v>
      </c>
      <c r="M499" s="299">
        <f t="shared" si="35"/>
        <v>105.90700000000015</v>
      </c>
      <c r="N499" s="299" t="s">
        <v>55</v>
      </c>
      <c r="O499" s="58" t="s">
        <v>981</v>
      </c>
      <c r="P499" s="57" t="s">
        <v>1922</v>
      </c>
      <c r="Q499" s="77"/>
      <c r="R499" s="155" t="s">
        <v>213</v>
      </c>
      <c r="S499" s="62" t="s">
        <v>0</v>
      </c>
      <c r="T499" s="201" t="s">
        <v>799</v>
      </c>
      <c r="U499" s="52" t="s">
        <v>62</v>
      </c>
      <c r="V499" s="53"/>
      <c r="W499" s="242"/>
      <c r="X499" s="280">
        <v>429</v>
      </c>
      <c r="Y499" s="242"/>
      <c r="Z499" s="55"/>
      <c r="AA499" s="52"/>
      <c r="AB499" s="53"/>
      <c r="AC499" s="242"/>
      <c r="AD499" s="280"/>
      <c r="AE499" s="242"/>
      <c r="AF499" s="55"/>
      <c r="AG499" s="52"/>
      <c r="AH499" s="53"/>
      <c r="AI499" s="242"/>
      <c r="AJ499" s="54"/>
      <c r="AK499" s="242"/>
      <c r="AL499" s="55"/>
      <c r="AM499" s="56"/>
      <c r="AN499" s="65" t="s">
        <v>25</v>
      </c>
      <c r="AO499" s="66"/>
      <c r="AP499" s="66"/>
      <c r="AQ499" s="67"/>
    </row>
    <row r="500" spans="1:43" ht="56.25" x14ac:dyDescent="0.15">
      <c r="A500" s="290">
        <v>432</v>
      </c>
      <c r="B500" s="354" t="s">
        <v>800</v>
      </c>
      <c r="C500" s="171" t="s">
        <v>203</v>
      </c>
      <c r="D500" s="171" t="s">
        <v>67</v>
      </c>
      <c r="E500" s="297">
        <v>267.178</v>
      </c>
      <c r="F500" s="298">
        <v>581.72400000000005</v>
      </c>
      <c r="G500" s="299">
        <v>372.24400000000003</v>
      </c>
      <c r="H500" s="83" t="s">
        <v>1923</v>
      </c>
      <c r="I500" s="74" t="s">
        <v>35</v>
      </c>
      <c r="J500" s="75" t="s">
        <v>1921</v>
      </c>
      <c r="K500" s="297">
        <v>109.126</v>
      </c>
      <c r="L500" s="299">
        <v>770.42700000000002</v>
      </c>
      <c r="M500" s="299">
        <f t="shared" si="35"/>
        <v>661.30100000000004</v>
      </c>
      <c r="N500" s="299" t="s">
        <v>55</v>
      </c>
      <c r="O500" s="58" t="s">
        <v>981</v>
      </c>
      <c r="P500" s="57" t="s">
        <v>1922</v>
      </c>
      <c r="Q500" s="77" t="s">
        <v>1924</v>
      </c>
      <c r="R500" s="155" t="s">
        <v>213</v>
      </c>
      <c r="S500" s="62" t="s">
        <v>0</v>
      </c>
      <c r="T500" s="201" t="s">
        <v>2200</v>
      </c>
      <c r="U500" s="52" t="s">
        <v>62</v>
      </c>
      <c r="V500" s="53"/>
      <c r="W500" s="242"/>
      <c r="X500" s="280">
        <v>430</v>
      </c>
      <c r="Y500" s="242"/>
      <c r="Z500" s="55"/>
      <c r="AA500" s="52"/>
      <c r="AB500" s="53"/>
      <c r="AC500" s="242"/>
      <c r="AD500" s="280"/>
      <c r="AE500" s="242"/>
      <c r="AF500" s="55"/>
      <c r="AG500" s="52"/>
      <c r="AH500" s="53"/>
      <c r="AI500" s="242"/>
      <c r="AJ500" s="54"/>
      <c r="AK500" s="242"/>
      <c r="AL500" s="55"/>
      <c r="AM500" s="56"/>
      <c r="AN500" s="65" t="s">
        <v>25</v>
      </c>
      <c r="AO500" s="66"/>
      <c r="AP500" s="66" t="s">
        <v>32</v>
      </c>
      <c r="AQ500" s="67"/>
    </row>
    <row r="501" spans="1:43" ht="45" x14ac:dyDescent="0.15">
      <c r="A501" s="290">
        <v>433</v>
      </c>
      <c r="B501" s="172" t="s">
        <v>801</v>
      </c>
      <c r="C501" s="171" t="s">
        <v>95</v>
      </c>
      <c r="D501" s="171" t="s">
        <v>96</v>
      </c>
      <c r="E501" s="297">
        <v>26.073</v>
      </c>
      <c r="F501" s="298">
        <v>26.073</v>
      </c>
      <c r="G501" s="299">
        <v>24.952000000000002</v>
      </c>
      <c r="H501" s="120" t="s">
        <v>1925</v>
      </c>
      <c r="I501" s="74" t="s">
        <v>45</v>
      </c>
      <c r="J501" s="75" t="s">
        <v>1926</v>
      </c>
      <c r="K501" s="297">
        <v>0</v>
      </c>
      <c r="L501" s="299">
        <v>0</v>
      </c>
      <c r="M501" s="299">
        <f t="shared" si="35"/>
        <v>0</v>
      </c>
      <c r="N501" s="299" t="s">
        <v>55</v>
      </c>
      <c r="O501" s="58" t="s">
        <v>44</v>
      </c>
      <c r="P501" s="57" t="s">
        <v>1927</v>
      </c>
      <c r="Q501" s="77"/>
      <c r="R501" s="58" t="s">
        <v>213</v>
      </c>
      <c r="S501" s="62" t="s">
        <v>0</v>
      </c>
      <c r="T501" s="63" t="s">
        <v>780</v>
      </c>
      <c r="U501" s="52" t="s">
        <v>62</v>
      </c>
      <c r="V501" s="53"/>
      <c r="W501" s="242"/>
      <c r="X501" s="280">
        <v>448</v>
      </c>
      <c r="Y501" s="242"/>
      <c r="Z501" s="55"/>
      <c r="AA501" s="52"/>
      <c r="AB501" s="53"/>
      <c r="AC501" s="242"/>
      <c r="AD501" s="280"/>
      <c r="AE501" s="242"/>
      <c r="AF501" s="55"/>
      <c r="AG501" s="52"/>
      <c r="AH501" s="53"/>
      <c r="AI501" s="242"/>
      <c r="AJ501" s="54"/>
      <c r="AK501" s="242"/>
      <c r="AL501" s="55"/>
      <c r="AM501" s="56"/>
      <c r="AN501" s="65" t="s">
        <v>24</v>
      </c>
      <c r="AO501" s="66" t="s">
        <v>32</v>
      </c>
      <c r="AP501" s="66"/>
      <c r="AQ501" s="67"/>
    </row>
    <row r="502" spans="1:43" ht="101.25" x14ac:dyDescent="0.15">
      <c r="A502" s="290">
        <v>434</v>
      </c>
      <c r="B502" s="172" t="s">
        <v>802</v>
      </c>
      <c r="C502" s="171" t="s">
        <v>95</v>
      </c>
      <c r="D502" s="171" t="s">
        <v>96</v>
      </c>
      <c r="E502" s="297">
        <v>8.3960000000000008</v>
      </c>
      <c r="F502" s="298">
        <v>8.3960000000000008</v>
      </c>
      <c r="G502" s="299">
        <v>7.2359999999999998</v>
      </c>
      <c r="H502" s="120" t="s">
        <v>1918</v>
      </c>
      <c r="I502" s="74" t="s">
        <v>45</v>
      </c>
      <c r="J502" s="75" t="s">
        <v>1919</v>
      </c>
      <c r="K502" s="297">
        <v>0</v>
      </c>
      <c r="L502" s="299">
        <v>0</v>
      </c>
      <c r="M502" s="299">
        <f t="shared" si="35"/>
        <v>0</v>
      </c>
      <c r="N502" s="299" t="s">
        <v>55</v>
      </c>
      <c r="O502" s="58" t="s">
        <v>44</v>
      </c>
      <c r="P502" s="57" t="s">
        <v>1920</v>
      </c>
      <c r="Q502" s="77"/>
      <c r="R502" s="58" t="s">
        <v>213</v>
      </c>
      <c r="S502" s="62" t="s">
        <v>0</v>
      </c>
      <c r="T502" s="63" t="s">
        <v>780</v>
      </c>
      <c r="U502" s="52" t="s">
        <v>62</v>
      </c>
      <c r="V502" s="53"/>
      <c r="W502" s="242"/>
      <c r="X502" s="280">
        <v>449</v>
      </c>
      <c r="Y502" s="242"/>
      <c r="Z502" s="55"/>
      <c r="AA502" s="52"/>
      <c r="AB502" s="53"/>
      <c r="AC502" s="242"/>
      <c r="AD502" s="280"/>
      <c r="AE502" s="242"/>
      <c r="AF502" s="55"/>
      <c r="AG502" s="52"/>
      <c r="AH502" s="53"/>
      <c r="AI502" s="242"/>
      <c r="AJ502" s="54"/>
      <c r="AK502" s="242"/>
      <c r="AL502" s="55"/>
      <c r="AM502" s="56"/>
      <c r="AN502" s="65" t="s">
        <v>24</v>
      </c>
      <c r="AO502" s="66" t="s">
        <v>32</v>
      </c>
      <c r="AP502" s="66"/>
      <c r="AQ502" s="67"/>
    </row>
    <row r="503" spans="1:43" ht="180" x14ac:dyDescent="0.15">
      <c r="A503" s="290">
        <v>435</v>
      </c>
      <c r="B503" s="170" t="s">
        <v>803</v>
      </c>
      <c r="C503" s="171" t="s">
        <v>568</v>
      </c>
      <c r="D503" s="171" t="s">
        <v>67</v>
      </c>
      <c r="E503" s="297">
        <v>170</v>
      </c>
      <c r="F503" s="298">
        <v>170</v>
      </c>
      <c r="G503" s="299">
        <v>170</v>
      </c>
      <c r="H503" s="120" t="s">
        <v>1172</v>
      </c>
      <c r="I503" s="74" t="s">
        <v>35</v>
      </c>
      <c r="J503" s="75" t="s">
        <v>1173</v>
      </c>
      <c r="K503" s="297">
        <v>290</v>
      </c>
      <c r="L503" s="299">
        <v>167</v>
      </c>
      <c r="M503" s="299">
        <f t="shared" ref="M503:M504" si="36">L503-K503</f>
        <v>-123</v>
      </c>
      <c r="N503" s="299" t="s">
        <v>2183</v>
      </c>
      <c r="O503" s="58" t="s">
        <v>981</v>
      </c>
      <c r="P503" s="57" t="s">
        <v>1174</v>
      </c>
      <c r="Q503" s="77" t="s">
        <v>1175</v>
      </c>
      <c r="R503" s="109" t="s">
        <v>360</v>
      </c>
      <c r="S503" s="62" t="s">
        <v>145</v>
      </c>
      <c r="T503" s="63" t="s">
        <v>780</v>
      </c>
      <c r="U503" s="52" t="s">
        <v>62</v>
      </c>
      <c r="V503" s="53"/>
      <c r="W503" s="197"/>
      <c r="X503" s="280">
        <v>428</v>
      </c>
      <c r="Y503" s="197"/>
      <c r="Z503" s="55"/>
      <c r="AA503" s="52"/>
      <c r="AB503" s="53"/>
      <c r="AC503" s="197"/>
      <c r="AD503" s="280"/>
      <c r="AE503" s="197"/>
      <c r="AF503" s="55"/>
      <c r="AG503" s="52"/>
      <c r="AH503" s="53"/>
      <c r="AI503" s="197"/>
      <c r="AJ503" s="54"/>
      <c r="AK503" s="197"/>
      <c r="AL503" s="55"/>
      <c r="AM503" s="56"/>
      <c r="AN503" s="65" t="s">
        <v>25</v>
      </c>
      <c r="AO503" s="66"/>
      <c r="AP503" s="66" t="s">
        <v>32</v>
      </c>
      <c r="AQ503" s="67"/>
    </row>
    <row r="504" spans="1:43" s="49" customFormat="1" ht="33.75" x14ac:dyDescent="0.15">
      <c r="A504" s="290">
        <v>436</v>
      </c>
      <c r="B504" s="170" t="s">
        <v>804</v>
      </c>
      <c r="C504" s="171" t="s">
        <v>568</v>
      </c>
      <c r="D504" s="171" t="s">
        <v>67</v>
      </c>
      <c r="E504" s="297">
        <v>57.933</v>
      </c>
      <c r="F504" s="298">
        <v>57.933</v>
      </c>
      <c r="G504" s="298">
        <v>57.933</v>
      </c>
      <c r="H504" s="92" t="s">
        <v>2183</v>
      </c>
      <c r="I504" s="90" t="s">
        <v>20</v>
      </c>
      <c r="J504" s="91" t="s">
        <v>1176</v>
      </c>
      <c r="K504" s="297">
        <v>29.832000000000001</v>
      </c>
      <c r="L504" s="299">
        <v>16.606000000000002</v>
      </c>
      <c r="M504" s="299">
        <f t="shared" si="36"/>
        <v>-13.225999999999999</v>
      </c>
      <c r="N504" s="299" t="s">
        <v>2183</v>
      </c>
      <c r="O504" s="58" t="s">
        <v>20</v>
      </c>
      <c r="P504" s="57" t="s">
        <v>1177</v>
      </c>
      <c r="Q504" s="77" t="s">
        <v>1178</v>
      </c>
      <c r="R504" s="275" t="s">
        <v>360</v>
      </c>
      <c r="S504" s="156" t="s">
        <v>145</v>
      </c>
      <c r="T504" s="63" t="s">
        <v>780</v>
      </c>
      <c r="U504" s="52" t="s">
        <v>62</v>
      </c>
      <c r="V504" s="53"/>
      <c r="W504" s="257"/>
      <c r="X504" s="280">
        <v>428</v>
      </c>
      <c r="Y504" s="257"/>
      <c r="Z504" s="55"/>
      <c r="AA504" s="52"/>
      <c r="AB504" s="53"/>
      <c r="AC504" s="257"/>
      <c r="AD504" s="280"/>
      <c r="AE504" s="257"/>
      <c r="AF504" s="55"/>
      <c r="AG504" s="52"/>
      <c r="AH504" s="53"/>
      <c r="AI504" s="257"/>
      <c r="AJ504" s="54"/>
      <c r="AK504" s="257"/>
      <c r="AL504" s="55"/>
      <c r="AM504" s="56"/>
      <c r="AN504" s="65" t="s">
        <v>53</v>
      </c>
      <c r="AO504" s="66"/>
      <c r="AP504" s="66" t="s">
        <v>32</v>
      </c>
      <c r="AQ504" s="67"/>
    </row>
    <row r="505" spans="1:43" s="49" customFormat="1" ht="27" x14ac:dyDescent="0.15">
      <c r="A505" s="290"/>
      <c r="B505" s="172" t="s">
        <v>2196</v>
      </c>
      <c r="C505" s="345"/>
      <c r="D505" s="345"/>
      <c r="E505" s="355"/>
      <c r="F505" s="356"/>
      <c r="G505" s="299"/>
      <c r="H505" s="73"/>
      <c r="I505" s="74"/>
      <c r="J505" s="75"/>
      <c r="K505" s="355"/>
      <c r="L505" s="299"/>
      <c r="M505" s="299"/>
      <c r="N505" s="299"/>
      <c r="O505" s="58"/>
      <c r="P505" s="57"/>
      <c r="Q505" s="77"/>
      <c r="R505" s="58" t="s">
        <v>158</v>
      </c>
      <c r="S505" s="268"/>
      <c r="T505" s="269"/>
      <c r="U505" s="52"/>
      <c r="V505" s="53"/>
      <c r="W505" s="257"/>
      <c r="X505" s="280"/>
      <c r="Y505" s="257"/>
      <c r="Z505" s="55"/>
      <c r="AA505" s="52"/>
      <c r="AB505" s="53"/>
      <c r="AC505" s="257"/>
      <c r="AD505" s="280"/>
      <c r="AE505" s="257"/>
      <c r="AF505" s="55"/>
      <c r="AG505" s="52"/>
      <c r="AH505" s="53"/>
      <c r="AI505" s="257"/>
      <c r="AJ505" s="54"/>
      <c r="AK505" s="257"/>
      <c r="AL505" s="55"/>
      <c r="AM505" s="56"/>
      <c r="AN505" s="65"/>
      <c r="AO505" s="66"/>
      <c r="AP505" s="270"/>
      <c r="AQ505" s="67"/>
    </row>
    <row r="506" spans="1:43" s="49" customFormat="1" ht="27" x14ac:dyDescent="0.15">
      <c r="A506" s="290"/>
      <c r="B506" s="172" t="s">
        <v>2197</v>
      </c>
      <c r="C506" s="345"/>
      <c r="D506" s="345"/>
      <c r="E506" s="355"/>
      <c r="F506" s="356"/>
      <c r="G506" s="299"/>
      <c r="H506" s="73"/>
      <c r="I506" s="74"/>
      <c r="J506" s="75"/>
      <c r="K506" s="297"/>
      <c r="L506" s="299"/>
      <c r="M506" s="299"/>
      <c r="N506" s="299"/>
      <c r="O506" s="58"/>
      <c r="P506" s="57"/>
      <c r="Q506" s="77"/>
      <c r="R506" s="58" t="s">
        <v>158</v>
      </c>
      <c r="S506" s="268"/>
      <c r="T506" s="106"/>
      <c r="U506" s="52"/>
      <c r="V506" s="178"/>
      <c r="W506" s="179"/>
      <c r="X506" s="280"/>
      <c r="Y506" s="179"/>
      <c r="Z506" s="55"/>
      <c r="AA506" s="52"/>
      <c r="AB506" s="178"/>
      <c r="AC506" s="179"/>
      <c r="AD506" s="280"/>
      <c r="AE506" s="179"/>
      <c r="AF506" s="55"/>
      <c r="AG506" s="52"/>
      <c r="AH506" s="178"/>
      <c r="AI506" s="179"/>
      <c r="AJ506" s="54"/>
      <c r="AK506" s="179"/>
      <c r="AL506" s="55"/>
      <c r="AM506" s="165"/>
      <c r="AN506" s="65"/>
      <c r="AO506" s="66"/>
      <c r="AP506" s="270"/>
      <c r="AQ506" s="67"/>
    </row>
    <row r="507" spans="1:43" ht="81" customHeight="1" x14ac:dyDescent="0.15">
      <c r="A507" s="290">
        <v>437</v>
      </c>
      <c r="B507" s="172" t="s">
        <v>805</v>
      </c>
      <c r="C507" s="171" t="s">
        <v>203</v>
      </c>
      <c r="D507" s="171" t="s">
        <v>67</v>
      </c>
      <c r="E507" s="169">
        <v>483.14</v>
      </c>
      <c r="F507" s="298">
        <v>521.40499999999997</v>
      </c>
      <c r="G507" s="299">
        <v>521.35199999999998</v>
      </c>
      <c r="H507" s="114" t="s">
        <v>1598</v>
      </c>
      <c r="I507" s="157" t="s">
        <v>35</v>
      </c>
      <c r="J507" s="158" t="s">
        <v>1599</v>
      </c>
      <c r="K507" s="297">
        <v>91.471000000000004</v>
      </c>
      <c r="L507" s="299">
        <v>100.452</v>
      </c>
      <c r="M507" s="414">
        <f>L507-K507</f>
        <v>8.9809999999999945</v>
      </c>
      <c r="N507" s="299" t="s">
        <v>1296</v>
      </c>
      <c r="O507" s="58" t="s">
        <v>981</v>
      </c>
      <c r="P507" s="57" t="s">
        <v>1600</v>
      </c>
      <c r="Q507" s="77"/>
      <c r="R507" s="58" t="s">
        <v>806</v>
      </c>
      <c r="S507" s="62" t="s">
        <v>0</v>
      </c>
      <c r="T507" s="63" t="s">
        <v>807</v>
      </c>
      <c r="U507" s="52" t="s">
        <v>62</v>
      </c>
      <c r="V507" s="53"/>
      <c r="W507" s="198"/>
      <c r="X507" s="280">
        <v>431</v>
      </c>
      <c r="Y507" s="198"/>
      <c r="Z507" s="55"/>
      <c r="AA507" s="52"/>
      <c r="AB507" s="53"/>
      <c r="AC507" s="198"/>
      <c r="AD507" s="280"/>
      <c r="AE507" s="198"/>
      <c r="AF507" s="55"/>
      <c r="AG507" s="52"/>
      <c r="AH507" s="53"/>
      <c r="AI507" s="198"/>
      <c r="AJ507" s="54"/>
      <c r="AK507" s="198"/>
      <c r="AL507" s="55"/>
      <c r="AM507" s="56"/>
      <c r="AN507" s="65" t="s">
        <v>25</v>
      </c>
      <c r="AO507" s="66" t="s">
        <v>32</v>
      </c>
      <c r="AP507" s="66"/>
      <c r="AQ507" s="67"/>
    </row>
    <row r="508" spans="1:43" ht="140.1" customHeight="1" x14ac:dyDescent="0.15">
      <c r="A508" s="290">
        <v>438</v>
      </c>
      <c r="B508" s="172" t="s">
        <v>808</v>
      </c>
      <c r="C508" s="171" t="s">
        <v>203</v>
      </c>
      <c r="D508" s="171" t="s">
        <v>67</v>
      </c>
      <c r="E508" s="297">
        <v>116.047</v>
      </c>
      <c r="F508" s="298">
        <v>116.047</v>
      </c>
      <c r="G508" s="299">
        <v>104.304</v>
      </c>
      <c r="H508" s="114" t="s">
        <v>1601</v>
      </c>
      <c r="I508" s="157" t="s">
        <v>35</v>
      </c>
      <c r="J508" s="158" t="s">
        <v>1602</v>
      </c>
      <c r="K508" s="297">
        <v>109.31699999999999</v>
      </c>
      <c r="L508" s="299">
        <v>109.31699999999999</v>
      </c>
      <c r="M508" s="414">
        <f t="shared" ref="M508:M525" si="37">L508-K508</f>
        <v>0</v>
      </c>
      <c r="N508" s="299" t="s">
        <v>55</v>
      </c>
      <c r="O508" s="58" t="s">
        <v>981</v>
      </c>
      <c r="P508" s="57" t="s">
        <v>1603</v>
      </c>
      <c r="Q508" s="77"/>
      <c r="R508" s="58" t="s">
        <v>806</v>
      </c>
      <c r="S508" s="62" t="s">
        <v>0</v>
      </c>
      <c r="T508" s="63" t="s">
        <v>809</v>
      </c>
      <c r="U508" s="52" t="s">
        <v>62</v>
      </c>
      <c r="V508" s="53"/>
      <c r="W508" s="198"/>
      <c r="X508" s="280">
        <v>432</v>
      </c>
      <c r="Y508" s="198"/>
      <c r="Z508" s="55"/>
      <c r="AA508" s="52"/>
      <c r="AB508" s="53"/>
      <c r="AC508" s="198"/>
      <c r="AD508" s="280"/>
      <c r="AE508" s="198"/>
      <c r="AF508" s="55"/>
      <c r="AG508" s="52"/>
      <c r="AH508" s="53"/>
      <c r="AI508" s="198"/>
      <c r="AJ508" s="54"/>
      <c r="AK508" s="198"/>
      <c r="AL508" s="55"/>
      <c r="AM508" s="56"/>
      <c r="AN508" s="65" t="s">
        <v>25</v>
      </c>
      <c r="AO508" s="66" t="s">
        <v>32</v>
      </c>
      <c r="AP508" s="66"/>
      <c r="AQ508" s="67"/>
    </row>
    <row r="509" spans="1:43" ht="186" customHeight="1" x14ac:dyDescent="0.15">
      <c r="A509" s="290">
        <v>439</v>
      </c>
      <c r="B509" s="318" t="s">
        <v>810</v>
      </c>
      <c r="C509" s="171" t="s">
        <v>105</v>
      </c>
      <c r="D509" s="171" t="s">
        <v>92</v>
      </c>
      <c r="E509" s="297">
        <v>13.943</v>
      </c>
      <c r="F509" s="298">
        <v>13.943</v>
      </c>
      <c r="G509" s="299">
        <v>13.887</v>
      </c>
      <c r="H509" s="85" t="s">
        <v>1604</v>
      </c>
      <c r="I509" s="74" t="s">
        <v>45</v>
      </c>
      <c r="J509" s="75" t="s">
        <v>1605</v>
      </c>
      <c r="K509" s="297">
        <v>12.868</v>
      </c>
      <c r="L509" s="299">
        <v>0</v>
      </c>
      <c r="M509" s="414">
        <f t="shared" si="37"/>
        <v>-12.868</v>
      </c>
      <c r="N509" s="299" t="s">
        <v>55</v>
      </c>
      <c r="O509" s="58" t="s">
        <v>44</v>
      </c>
      <c r="P509" s="57" t="s">
        <v>1606</v>
      </c>
      <c r="Q509" s="77"/>
      <c r="R509" s="94" t="s">
        <v>806</v>
      </c>
      <c r="S509" s="95" t="s">
        <v>0</v>
      </c>
      <c r="T509" s="63" t="s">
        <v>809</v>
      </c>
      <c r="U509" s="52" t="s">
        <v>62</v>
      </c>
      <c r="V509" s="53"/>
      <c r="W509" s="198"/>
      <c r="X509" s="280">
        <v>439</v>
      </c>
      <c r="Y509" s="198"/>
      <c r="Z509" s="55"/>
      <c r="AA509" s="52"/>
      <c r="AB509" s="53"/>
      <c r="AC509" s="198"/>
      <c r="AD509" s="280"/>
      <c r="AE509" s="198"/>
      <c r="AF509" s="55"/>
      <c r="AG509" s="52"/>
      <c r="AH509" s="53"/>
      <c r="AI509" s="198"/>
      <c r="AJ509" s="54"/>
      <c r="AK509" s="198"/>
      <c r="AL509" s="55"/>
      <c r="AM509" s="56"/>
      <c r="AN509" s="65" t="s">
        <v>24</v>
      </c>
      <c r="AO509" s="66" t="s">
        <v>32</v>
      </c>
      <c r="AP509" s="66"/>
      <c r="AQ509" s="67"/>
    </row>
    <row r="510" spans="1:43" ht="60" customHeight="1" x14ac:dyDescent="0.15">
      <c r="A510" s="290">
        <v>440</v>
      </c>
      <c r="B510" s="317" t="s">
        <v>811</v>
      </c>
      <c r="C510" s="171" t="s">
        <v>105</v>
      </c>
      <c r="D510" s="171" t="s">
        <v>92</v>
      </c>
      <c r="E510" s="297">
        <v>14.106999999999999</v>
      </c>
      <c r="F510" s="298">
        <v>14.106999999999999</v>
      </c>
      <c r="G510" s="299">
        <v>13.507999999999999</v>
      </c>
      <c r="H510" s="85" t="s">
        <v>1607</v>
      </c>
      <c r="I510" s="74" t="s">
        <v>45</v>
      </c>
      <c r="J510" s="75" t="s">
        <v>1608</v>
      </c>
      <c r="K510" s="297">
        <v>13.013</v>
      </c>
      <c r="L510" s="299">
        <v>0</v>
      </c>
      <c r="M510" s="414">
        <f t="shared" si="37"/>
        <v>-13.013</v>
      </c>
      <c r="N510" s="299" t="s">
        <v>55</v>
      </c>
      <c r="O510" s="58" t="s">
        <v>44</v>
      </c>
      <c r="P510" s="57" t="s">
        <v>1609</v>
      </c>
      <c r="Q510" s="77"/>
      <c r="R510" s="96" t="s">
        <v>806</v>
      </c>
      <c r="S510" s="50" t="s">
        <v>0</v>
      </c>
      <c r="T510" s="63" t="s">
        <v>809</v>
      </c>
      <c r="U510" s="52" t="s">
        <v>62</v>
      </c>
      <c r="V510" s="53"/>
      <c r="W510" s="198"/>
      <c r="X510" s="280">
        <v>440</v>
      </c>
      <c r="Y510" s="198"/>
      <c r="Z510" s="55"/>
      <c r="AA510" s="52"/>
      <c r="AB510" s="53"/>
      <c r="AC510" s="198"/>
      <c r="AD510" s="280"/>
      <c r="AE510" s="198"/>
      <c r="AF510" s="55"/>
      <c r="AG510" s="52"/>
      <c r="AH510" s="53"/>
      <c r="AI510" s="198"/>
      <c r="AJ510" s="54"/>
      <c r="AK510" s="198"/>
      <c r="AL510" s="55"/>
      <c r="AM510" s="56"/>
      <c r="AN510" s="65" t="s">
        <v>24</v>
      </c>
      <c r="AO510" s="66" t="s">
        <v>32</v>
      </c>
      <c r="AP510" s="66"/>
      <c r="AQ510" s="67"/>
    </row>
    <row r="511" spans="1:43" ht="65.25" customHeight="1" x14ac:dyDescent="0.15">
      <c r="A511" s="290">
        <v>441</v>
      </c>
      <c r="B511" s="317" t="s">
        <v>812</v>
      </c>
      <c r="C511" s="171" t="s">
        <v>105</v>
      </c>
      <c r="D511" s="171" t="s">
        <v>92</v>
      </c>
      <c r="E511" s="297">
        <v>18.559000000000001</v>
      </c>
      <c r="F511" s="298">
        <v>18.559000000000001</v>
      </c>
      <c r="G511" s="299">
        <v>17.390999999999998</v>
      </c>
      <c r="H511" s="85" t="s">
        <v>1610</v>
      </c>
      <c r="I511" s="74" t="s">
        <v>45</v>
      </c>
      <c r="J511" s="75" t="s">
        <v>1611</v>
      </c>
      <c r="K511" s="297">
        <v>16.097999999999999</v>
      </c>
      <c r="L511" s="299">
        <v>0</v>
      </c>
      <c r="M511" s="414">
        <f t="shared" si="37"/>
        <v>-16.097999999999999</v>
      </c>
      <c r="N511" s="299" t="s">
        <v>55</v>
      </c>
      <c r="O511" s="58" t="s">
        <v>44</v>
      </c>
      <c r="P511" s="57" t="s">
        <v>1612</v>
      </c>
      <c r="Q511" s="77"/>
      <c r="R511" s="96" t="s">
        <v>806</v>
      </c>
      <c r="S511" s="50" t="s">
        <v>0</v>
      </c>
      <c r="T511" s="63" t="s">
        <v>809</v>
      </c>
      <c r="U511" s="52" t="s">
        <v>62</v>
      </c>
      <c r="V511" s="53"/>
      <c r="W511" s="198"/>
      <c r="X511" s="280">
        <v>441</v>
      </c>
      <c r="Y511" s="198"/>
      <c r="Z511" s="55"/>
      <c r="AA511" s="52"/>
      <c r="AB511" s="53"/>
      <c r="AC511" s="198"/>
      <c r="AD511" s="280"/>
      <c r="AE511" s="198"/>
      <c r="AF511" s="55"/>
      <c r="AG511" s="52"/>
      <c r="AH511" s="53"/>
      <c r="AI511" s="198"/>
      <c r="AJ511" s="54"/>
      <c r="AK511" s="198"/>
      <c r="AL511" s="55"/>
      <c r="AM511" s="56"/>
      <c r="AN511" s="65" t="s">
        <v>24</v>
      </c>
      <c r="AO511" s="66" t="s">
        <v>32</v>
      </c>
      <c r="AP511" s="66"/>
      <c r="AQ511" s="67"/>
    </row>
    <row r="512" spans="1:43" ht="65.25" customHeight="1" x14ac:dyDescent="0.15">
      <c r="A512" s="290">
        <v>442</v>
      </c>
      <c r="B512" s="317" t="s">
        <v>813</v>
      </c>
      <c r="C512" s="171" t="s">
        <v>96</v>
      </c>
      <c r="D512" s="171" t="s">
        <v>99</v>
      </c>
      <c r="E512" s="297">
        <v>17.085000000000001</v>
      </c>
      <c r="F512" s="298">
        <v>17.085000000000001</v>
      </c>
      <c r="G512" s="299">
        <v>16.515000000000001</v>
      </c>
      <c r="H512" s="85" t="s">
        <v>1613</v>
      </c>
      <c r="I512" s="74" t="s">
        <v>35</v>
      </c>
      <c r="J512" s="75" t="s">
        <v>1614</v>
      </c>
      <c r="K512" s="297">
        <v>14.467000000000001</v>
      </c>
      <c r="L512" s="299">
        <v>14.821</v>
      </c>
      <c r="M512" s="414">
        <f t="shared" si="37"/>
        <v>0.3539999999999992</v>
      </c>
      <c r="N512" s="299" t="s">
        <v>55</v>
      </c>
      <c r="O512" s="58" t="s">
        <v>981</v>
      </c>
      <c r="P512" s="57" t="s">
        <v>1615</v>
      </c>
      <c r="Q512" s="77"/>
      <c r="R512" s="96" t="s">
        <v>806</v>
      </c>
      <c r="S512" s="50" t="s">
        <v>0</v>
      </c>
      <c r="T512" s="166" t="s">
        <v>809</v>
      </c>
      <c r="U512" s="52" t="s">
        <v>62</v>
      </c>
      <c r="V512" s="53" t="s">
        <v>897</v>
      </c>
      <c r="W512" s="198" t="s">
        <v>883</v>
      </c>
      <c r="X512" s="280">
        <v>37</v>
      </c>
      <c r="Y512" s="198"/>
      <c r="Z512" s="55"/>
      <c r="AA512" s="52"/>
      <c r="AB512" s="53"/>
      <c r="AC512" s="198"/>
      <c r="AD512" s="280"/>
      <c r="AE512" s="198"/>
      <c r="AF512" s="55"/>
      <c r="AG512" s="52"/>
      <c r="AH512" s="53"/>
      <c r="AI512" s="198"/>
      <c r="AJ512" s="54"/>
      <c r="AK512" s="198"/>
      <c r="AL512" s="55"/>
      <c r="AM512" s="56"/>
      <c r="AN512" s="65" t="s">
        <v>23</v>
      </c>
      <c r="AO512" s="66" t="s">
        <v>32</v>
      </c>
      <c r="AP512" s="66"/>
      <c r="AQ512" s="67"/>
    </row>
    <row r="513" spans="1:43" ht="105.75" customHeight="1" x14ac:dyDescent="0.15">
      <c r="A513" s="290">
        <v>443</v>
      </c>
      <c r="B513" s="317" t="s">
        <v>814</v>
      </c>
      <c r="C513" s="171" t="s">
        <v>96</v>
      </c>
      <c r="D513" s="171" t="s">
        <v>99</v>
      </c>
      <c r="E513" s="297">
        <v>12.395</v>
      </c>
      <c r="F513" s="298">
        <v>12.395</v>
      </c>
      <c r="G513" s="299">
        <v>11.989000000000001</v>
      </c>
      <c r="H513" s="85" t="s">
        <v>1616</v>
      </c>
      <c r="I513" s="74" t="s">
        <v>35</v>
      </c>
      <c r="J513" s="75" t="s">
        <v>1617</v>
      </c>
      <c r="K513" s="297">
        <v>11.44</v>
      </c>
      <c r="L513" s="299">
        <v>11.039</v>
      </c>
      <c r="M513" s="414">
        <f t="shared" si="37"/>
        <v>-0.4009999999999998</v>
      </c>
      <c r="N513" s="299" t="s">
        <v>55</v>
      </c>
      <c r="O513" s="58" t="s">
        <v>981</v>
      </c>
      <c r="P513" s="57" t="s">
        <v>1618</v>
      </c>
      <c r="Q513" s="77"/>
      <c r="R513" s="96" t="s">
        <v>806</v>
      </c>
      <c r="S513" s="50" t="s">
        <v>0</v>
      </c>
      <c r="T513" s="166" t="s">
        <v>809</v>
      </c>
      <c r="U513" s="52" t="s">
        <v>62</v>
      </c>
      <c r="V513" s="53" t="s">
        <v>897</v>
      </c>
      <c r="W513" s="198" t="s">
        <v>883</v>
      </c>
      <c r="X513" s="280">
        <v>38</v>
      </c>
      <c r="Y513" s="198"/>
      <c r="Z513" s="55"/>
      <c r="AA513" s="52"/>
      <c r="AB513" s="53"/>
      <c r="AC513" s="198"/>
      <c r="AD513" s="280"/>
      <c r="AE513" s="198"/>
      <c r="AF513" s="55"/>
      <c r="AG513" s="52"/>
      <c r="AH513" s="53"/>
      <c r="AI513" s="198"/>
      <c r="AJ513" s="54"/>
      <c r="AK513" s="198"/>
      <c r="AL513" s="55"/>
      <c r="AM513" s="56"/>
      <c r="AN513" s="65" t="s">
        <v>23</v>
      </c>
      <c r="AO513" s="66" t="s">
        <v>32</v>
      </c>
      <c r="AP513" s="66"/>
      <c r="AQ513" s="67"/>
    </row>
    <row r="514" spans="1:43" ht="65.25" customHeight="1" x14ac:dyDescent="0.15">
      <c r="A514" s="290">
        <v>444</v>
      </c>
      <c r="B514" s="317" t="s">
        <v>815</v>
      </c>
      <c r="C514" s="171" t="s">
        <v>96</v>
      </c>
      <c r="D514" s="171" t="s">
        <v>99</v>
      </c>
      <c r="E514" s="297">
        <v>12.409000000000001</v>
      </c>
      <c r="F514" s="298">
        <v>12.409000000000001</v>
      </c>
      <c r="G514" s="299">
        <v>12.105</v>
      </c>
      <c r="H514" s="85" t="s">
        <v>1619</v>
      </c>
      <c r="I514" s="74" t="s">
        <v>35</v>
      </c>
      <c r="J514" s="75" t="s">
        <v>1614</v>
      </c>
      <c r="K514" s="297">
        <v>11.452999999999999</v>
      </c>
      <c r="L514" s="299">
        <v>11.051</v>
      </c>
      <c r="M514" s="414">
        <f t="shared" si="37"/>
        <v>-0.40199999999999925</v>
      </c>
      <c r="N514" s="299" t="s">
        <v>55</v>
      </c>
      <c r="O514" s="58" t="s">
        <v>981</v>
      </c>
      <c r="P514" s="57" t="s">
        <v>1620</v>
      </c>
      <c r="Q514" s="77"/>
      <c r="R514" s="96" t="s">
        <v>806</v>
      </c>
      <c r="S514" s="50" t="s">
        <v>0</v>
      </c>
      <c r="T514" s="166" t="s">
        <v>809</v>
      </c>
      <c r="U514" s="52" t="s">
        <v>62</v>
      </c>
      <c r="V514" s="53" t="s">
        <v>897</v>
      </c>
      <c r="W514" s="198" t="s">
        <v>883</v>
      </c>
      <c r="X514" s="280">
        <v>39</v>
      </c>
      <c r="Y514" s="198"/>
      <c r="Z514" s="55"/>
      <c r="AA514" s="52"/>
      <c r="AB514" s="53"/>
      <c r="AC514" s="198"/>
      <c r="AD514" s="280"/>
      <c r="AE514" s="198"/>
      <c r="AF514" s="55"/>
      <c r="AG514" s="52"/>
      <c r="AH514" s="53"/>
      <c r="AI514" s="198"/>
      <c r="AJ514" s="54"/>
      <c r="AK514" s="198"/>
      <c r="AL514" s="55"/>
      <c r="AM514" s="56"/>
      <c r="AN514" s="65" t="s">
        <v>23</v>
      </c>
      <c r="AO514" s="66" t="s">
        <v>32</v>
      </c>
      <c r="AP514" s="66"/>
      <c r="AQ514" s="67"/>
    </row>
    <row r="515" spans="1:43" ht="65.25" customHeight="1" x14ac:dyDescent="0.15">
      <c r="A515" s="290">
        <v>445</v>
      </c>
      <c r="B515" s="317" t="s">
        <v>816</v>
      </c>
      <c r="C515" s="171" t="s">
        <v>96</v>
      </c>
      <c r="D515" s="171" t="s">
        <v>99</v>
      </c>
      <c r="E515" s="297">
        <v>12.432</v>
      </c>
      <c r="F515" s="298">
        <v>12.432</v>
      </c>
      <c r="G515" s="299">
        <v>12.127000000000001</v>
      </c>
      <c r="H515" s="85" t="s">
        <v>1621</v>
      </c>
      <c r="I515" s="74" t="s">
        <v>35</v>
      </c>
      <c r="J515" s="75" t="s">
        <v>1614</v>
      </c>
      <c r="K515" s="297">
        <v>11.474</v>
      </c>
      <c r="L515" s="299">
        <v>11.071999999999999</v>
      </c>
      <c r="M515" s="414">
        <f t="shared" si="37"/>
        <v>-0.40200000000000102</v>
      </c>
      <c r="N515" s="299" t="s">
        <v>55</v>
      </c>
      <c r="O515" s="58" t="s">
        <v>981</v>
      </c>
      <c r="P515" s="57" t="s">
        <v>1622</v>
      </c>
      <c r="Q515" s="77"/>
      <c r="R515" s="96" t="s">
        <v>806</v>
      </c>
      <c r="S515" s="50" t="s">
        <v>0</v>
      </c>
      <c r="T515" s="166" t="s">
        <v>809</v>
      </c>
      <c r="U515" s="52" t="s">
        <v>62</v>
      </c>
      <c r="V515" s="53" t="s">
        <v>897</v>
      </c>
      <c r="W515" s="198" t="s">
        <v>883</v>
      </c>
      <c r="X515" s="280">
        <v>40</v>
      </c>
      <c r="Y515" s="198"/>
      <c r="Z515" s="55"/>
      <c r="AA515" s="52"/>
      <c r="AB515" s="53"/>
      <c r="AC515" s="198"/>
      <c r="AD515" s="280"/>
      <c r="AE515" s="198"/>
      <c r="AF515" s="55"/>
      <c r="AG515" s="52"/>
      <c r="AH515" s="53"/>
      <c r="AI515" s="198"/>
      <c r="AJ515" s="54"/>
      <c r="AK515" s="198"/>
      <c r="AL515" s="55"/>
      <c r="AM515" s="56"/>
      <c r="AN515" s="65" t="s">
        <v>23</v>
      </c>
      <c r="AO515" s="66" t="s">
        <v>32</v>
      </c>
      <c r="AP515" s="66"/>
      <c r="AQ515" s="67"/>
    </row>
    <row r="516" spans="1:43" ht="87" customHeight="1" x14ac:dyDescent="0.15">
      <c r="A516" s="290">
        <v>446</v>
      </c>
      <c r="B516" s="317" t="s">
        <v>817</v>
      </c>
      <c r="C516" s="171" t="s">
        <v>96</v>
      </c>
      <c r="D516" s="171" t="s">
        <v>99</v>
      </c>
      <c r="E516" s="297">
        <v>12.41</v>
      </c>
      <c r="F516" s="298">
        <v>12.41</v>
      </c>
      <c r="G516" s="299">
        <v>10.59</v>
      </c>
      <c r="H516" s="85" t="s">
        <v>1278</v>
      </c>
      <c r="I516" s="74" t="s">
        <v>35</v>
      </c>
      <c r="J516" s="75" t="s">
        <v>1623</v>
      </c>
      <c r="K516" s="297">
        <v>11.454000000000001</v>
      </c>
      <c r="L516" s="299">
        <v>11.052</v>
      </c>
      <c r="M516" s="414">
        <f t="shared" si="37"/>
        <v>-0.40200000000000102</v>
      </c>
      <c r="N516" s="299" t="s">
        <v>55</v>
      </c>
      <c r="O516" s="58" t="s">
        <v>981</v>
      </c>
      <c r="P516" s="57" t="s">
        <v>1624</v>
      </c>
      <c r="Q516" s="77"/>
      <c r="R516" s="96" t="s">
        <v>806</v>
      </c>
      <c r="S516" s="50" t="s">
        <v>0</v>
      </c>
      <c r="T516" s="166" t="s">
        <v>809</v>
      </c>
      <c r="U516" s="52" t="s">
        <v>62</v>
      </c>
      <c r="V516" s="53" t="s">
        <v>897</v>
      </c>
      <c r="W516" s="198" t="s">
        <v>883</v>
      </c>
      <c r="X516" s="280">
        <v>41</v>
      </c>
      <c r="Y516" s="198"/>
      <c r="Z516" s="55"/>
      <c r="AA516" s="52"/>
      <c r="AB516" s="53"/>
      <c r="AC516" s="198"/>
      <c r="AD516" s="280"/>
      <c r="AE516" s="198"/>
      <c r="AF516" s="55"/>
      <c r="AG516" s="52"/>
      <c r="AH516" s="53"/>
      <c r="AI516" s="198"/>
      <c r="AJ516" s="54"/>
      <c r="AK516" s="198"/>
      <c r="AL516" s="55"/>
      <c r="AM516" s="56"/>
      <c r="AN516" s="65" t="s">
        <v>23</v>
      </c>
      <c r="AO516" s="66" t="s">
        <v>32</v>
      </c>
      <c r="AP516" s="66"/>
      <c r="AQ516" s="67"/>
    </row>
    <row r="517" spans="1:43" ht="48" customHeight="1" x14ac:dyDescent="0.15">
      <c r="A517" s="290">
        <v>447</v>
      </c>
      <c r="B517" s="172" t="s">
        <v>818</v>
      </c>
      <c r="C517" s="171" t="s">
        <v>95</v>
      </c>
      <c r="D517" s="171" t="s">
        <v>96</v>
      </c>
      <c r="E517" s="297">
        <v>11.071999999999999</v>
      </c>
      <c r="F517" s="298">
        <v>11.071999999999999</v>
      </c>
      <c r="G517" s="299">
        <v>9.5969999999999995</v>
      </c>
      <c r="H517" s="114" t="s">
        <v>55</v>
      </c>
      <c r="I517" s="157" t="s">
        <v>45</v>
      </c>
      <c r="J517" s="158" t="s">
        <v>1625</v>
      </c>
      <c r="K517" s="297">
        <v>0</v>
      </c>
      <c r="L517" s="299">
        <v>0</v>
      </c>
      <c r="M517" s="414">
        <f>L517-K517</f>
        <v>0</v>
      </c>
      <c r="N517" s="299" t="s">
        <v>55</v>
      </c>
      <c r="O517" s="58" t="s">
        <v>44</v>
      </c>
      <c r="P517" s="57" t="s">
        <v>1626</v>
      </c>
      <c r="Q517" s="77"/>
      <c r="R517" s="58" t="s">
        <v>806</v>
      </c>
      <c r="S517" s="62" t="s">
        <v>0</v>
      </c>
      <c r="T517" s="63" t="s">
        <v>809</v>
      </c>
      <c r="U517" s="52" t="s">
        <v>62</v>
      </c>
      <c r="V517" s="53"/>
      <c r="W517" s="198"/>
      <c r="X517" s="280">
        <v>451</v>
      </c>
      <c r="Y517" s="198"/>
      <c r="Z517" s="55"/>
      <c r="AA517" s="52"/>
      <c r="AB517" s="53"/>
      <c r="AC517" s="198"/>
      <c r="AD517" s="280"/>
      <c r="AE517" s="198"/>
      <c r="AF517" s="55"/>
      <c r="AG517" s="52"/>
      <c r="AH517" s="53"/>
      <c r="AI517" s="198"/>
      <c r="AJ517" s="54"/>
      <c r="AK517" s="198"/>
      <c r="AL517" s="55"/>
      <c r="AM517" s="56"/>
      <c r="AN517" s="65" t="s">
        <v>54</v>
      </c>
      <c r="AO517" s="66" t="s">
        <v>32</v>
      </c>
      <c r="AP517" s="66"/>
      <c r="AQ517" s="67"/>
    </row>
    <row r="518" spans="1:43" ht="48" customHeight="1" x14ac:dyDescent="0.15">
      <c r="A518" s="290">
        <v>448</v>
      </c>
      <c r="B518" s="172" t="s">
        <v>819</v>
      </c>
      <c r="C518" s="171" t="s">
        <v>95</v>
      </c>
      <c r="D518" s="171" t="s">
        <v>96</v>
      </c>
      <c r="E518" s="297">
        <v>18.509</v>
      </c>
      <c r="F518" s="298">
        <v>18.509</v>
      </c>
      <c r="G518" s="299">
        <v>18.474</v>
      </c>
      <c r="H518" s="114" t="s">
        <v>55</v>
      </c>
      <c r="I518" s="157" t="s">
        <v>45</v>
      </c>
      <c r="J518" s="158" t="s">
        <v>1625</v>
      </c>
      <c r="K518" s="297">
        <v>0</v>
      </c>
      <c r="L518" s="299">
        <v>0</v>
      </c>
      <c r="M518" s="414">
        <f t="shared" si="37"/>
        <v>0</v>
      </c>
      <c r="N518" s="299" t="s">
        <v>55</v>
      </c>
      <c r="O518" s="58" t="s">
        <v>44</v>
      </c>
      <c r="P518" s="57" t="s">
        <v>1626</v>
      </c>
      <c r="Q518" s="77"/>
      <c r="R518" s="58" t="s">
        <v>806</v>
      </c>
      <c r="S518" s="62" t="s">
        <v>0</v>
      </c>
      <c r="T518" s="63" t="s">
        <v>809</v>
      </c>
      <c r="U518" s="52" t="s">
        <v>62</v>
      </c>
      <c r="V518" s="53"/>
      <c r="W518" s="198"/>
      <c r="X518" s="280">
        <v>452</v>
      </c>
      <c r="Y518" s="198"/>
      <c r="Z518" s="55"/>
      <c r="AA518" s="52"/>
      <c r="AB518" s="53"/>
      <c r="AC518" s="198"/>
      <c r="AD518" s="280"/>
      <c r="AE518" s="198"/>
      <c r="AF518" s="55"/>
      <c r="AG518" s="52"/>
      <c r="AH518" s="53"/>
      <c r="AI518" s="198"/>
      <c r="AJ518" s="54"/>
      <c r="AK518" s="198"/>
      <c r="AL518" s="55"/>
      <c r="AM518" s="56"/>
      <c r="AN518" s="65" t="s">
        <v>54</v>
      </c>
      <c r="AO518" s="66" t="s">
        <v>32</v>
      </c>
      <c r="AP518" s="66"/>
      <c r="AQ518" s="67"/>
    </row>
    <row r="519" spans="1:43" ht="48" customHeight="1" x14ac:dyDescent="0.15">
      <c r="A519" s="290">
        <v>449</v>
      </c>
      <c r="B519" s="172" t="s">
        <v>820</v>
      </c>
      <c r="C519" s="171" t="s">
        <v>95</v>
      </c>
      <c r="D519" s="171" t="s">
        <v>96</v>
      </c>
      <c r="E519" s="297">
        <v>12.436</v>
      </c>
      <c r="F519" s="298">
        <v>12.436</v>
      </c>
      <c r="G519" s="299">
        <v>12.337</v>
      </c>
      <c r="H519" s="114" t="s">
        <v>55</v>
      </c>
      <c r="I519" s="157" t="s">
        <v>45</v>
      </c>
      <c r="J519" s="158" t="s">
        <v>1625</v>
      </c>
      <c r="K519" s="297">
        <v>0</v>
      </c>
      <c r="L519" s="299">
        <v>0</v>
      </c>
      <c r="M519" s="414">
        <f t="shared" si="37"/>
        <v>0</v>
      </c>
      <c r="N519" s="299" t="s">
        <v>55</v>
      </c>
      <c r="O519" s="58" t="s">
        <v>44</v>
      </c>
      <c r="P519" s="57" t="s">
        <v>1626</v>
      </c>
      <c r="Q519" s="77"/>
      <c r="R519" s="58" t="s">
        <v>806</v>
      </c>
      <c r="S519" s="62" t="s">
        <v>0</v>
      </c>
      <c r="T519" s="63" t="s">
        <v>809</v>
      </c>
      <c r="U519" s="52" t="s">
        <v>62</v>
      </c>
      <c r="V519" s="53"/>
      <c r="W519" s="198"/>
      <c r="X519" s="280">
        <v>453</v>
      </c>
      <c r="Y519" s="198"/>
      <c r="Z519" s="55"/>
      <c r="AA519" s="52"/>
      <c r="AB519" s="53"/>
      <c r="AC519" s="198"/>
      <c r="AD519" s="280"/>
      <c r="AE519" s="198"/>
      <c r="AF519" s="55"/>
      <c r="AG519" s="52"/>
      <c r="AH519" s="53"/>
      <c r="AI519" s="198"/>
      <c r="AJ519" s="54"/>
      <c r="AK519" s="198"/>
      <c r="AL519" s="55"/>
      <c r="AM519" s="56"/>
      <c r="AN519" s="65" t="s">
        <v>54</v>
      </c>
      <c r="AO519" s="66" t="s">
        <v>32</v>
      </c>
      <c r="AP519" s="66"/>
      <c r="AQ519" s="67"/>
    </row>
    <row r="520" spans="1:43" ht="48" customHeight="1" x14ac:dyDescent="0.15">
      <c r="A520" s="290">
        <v>450</v>
      </c>
      <c r="B520" s="172" t="s">
        <v>821</v>
      </c>
      <c r="C520" s="171" t="s">
        <v>95</v>
      </c>
      <c r="D520" s="171" t="s">
        <v>96</v>
      </c>
      <c r="E520" s="297">
        <v>12.173999999999999</v>
      </c>
      <c r="F520" s="298">
        <v>12.173999999999999</v>
      </c>
      <c r="G520" s="299">
        <v>12.117000000000001</v>
      </c>
      <c r="H520" s="114" t="s">
        <v>55</v>
      </c>
      <c r="I520" s="157" t="s">
        <v>45</v>
      </c>
      <c r="J520" s="158" t="s">
        <v>1625</v>
      </c>
      <c r="K520" s="297">
        <v>0</v>
      </c>
      <c r="L520" s="299">
        <v>0</v>
      </c>
      <c r="M520" s="414">
        <f t="shared" si="37"/>
        <v>0</v>
      </c>
      <c r="N520" s="299" t="s">
        <v>55</v>
      </c>
      <c r="O520" s="58" t="s">
        <v>44</v>
      </c>
      <c r="P520" s="57" t="s">
        <v>1626</v>
      </c>
      <c r="Q520" s="77"/>
      <c r="R520" s="58" t="s">
        <v>806</v>
      </c>
      <c r="S520" s="62" t="s">
        <v>0</v>
      </c>
      <c r="T520" s="63" t="s">
        <v>809</v>
      </c>
      <c r="U520" s="52" t="s">
        <v>62</v>
      </c>
      <c r="V520" s="53"/>
      <c r="W520" s="198"/>
      <c r="X520" s="280">
        <v>454</v>
      </c>
      <c r="Y520" s="198"/>
      <c r="Z520" s="55"/>
      <c r="AA520" s="52"/>
      <c r="AB520" s="53"/>
      <c r="AC520" s="198"/>
      <c r="AD520" s="280"/>
      <c r="AE520" s="198"/>
      <c r="AF520" s="55"/>
      <c r="AG520" s="52"/>
      <c r="AH520" s="53"/>
      <c r="AI520" s="198"/>
      <c r="AJ520" s="54"/>
      <c r="AK520" s="198"/>
      <c r="AL520" s="55"/>
      <c r="AM520" s="56"/>
      <c r="AN520" s="65" t="s">
        <v>54</v>
      </c>
      <c r="AO520" s="66" t="s">
        <v>32</v>
      </c>
      <c r="AP520" s="66"/>
      <c r="AQ520" s="67"/>
    </row>
    <row r="521" spans="1:43" ht="48" customHeight="1" x14ac:dyDescent="0.15">
      <c r="A521" s="290">
        <v>451</v>
      </c>
      <c r="B521" s="172" t="s">
        <v>822</v>
      </c>
      <c r="C521" s="171" t="s">
        <v>95</v>
      </c>
      <c r="D521" s="171" t="s">
        <v>96</v>
      </c>
      <c r="E521" s="297">
        <v>12.153</v>
      </c>
      <c r="F521" s="298">
        <v>12.153</v>
      </c>
      <c r="G521" s="299">
        <v>11.946999999999999</v>
      </c>
      <c r="H521" s="114" t="s">
        <v>55</v>
      </c>
      <c r="I521" s="157" t="s">
        <v>45</v>
      </c>
      <c r="J521" s="158" t="s">
        <v>1625</v>
      </c>
      <c r="K521" s="297">
        <v>0</v>
      </c>
      <c r="L521" s="299">
        <v>0</v>
      </c>
      <c r="M521" s="414">
        <f t="shared" si="37"/>
        <v>0</v>
      </c>
      <c r="N521" s="299" t="s">
        <v>55</v>
      </c>
      <c r="O521" s="58" t="s">
        <v>44</v>
      </c>
      <c r="P521" s="57" t="s">
        <v>1626</v>
      </c>
      <c r="Q521" s="77"/>
      <c r="R521" s="58" t="s">
        <v>806</v>
      </c>
      <c r="S521" s="62" t="s">
        <v>0</v>
      </c>
      <c r="T521" s="63" t="s">
        <v>809</v>
      </c>
      <c r="U521" s="52" t="s">
        <v>62</v>
      </c>
      <c r="V521" s="53"/>
      <c r="W521" s="198"/>
      <c r="X521" s="280">
        <v>455</v>
      </c>
      <c r="Y521" s="198"/>
      <c r="Z521" s="55"/>
      <c r="AA521" s="52"/>
      <c r="AB521" s="53"/>
      <c r="AC521" s="198"/>
      <c r="AD521" s="280"/>
      <c r="AE521" s="198"/>
      <c r="AF521" s="55"/>
      <c r="AG521" s="52"/>
      <c r="AH521" s="53"/>
      <c r="AI521" s="198"/>
      <c r="AJ521" s="54"/>
      <c r="AK521" s="198"/>
      <c r="AL521" s="55"/>
      <c r="AM521" s="56"/>
      <c r="AN521" s="65" t="s">
        <v>54</v>
      </c>
      <c r="AO521" s="66" t="s">
        <v>32</v>
      </c>
      <c r="AP521" s="66"/>
      <c r="AQ521" s="67"/>
    </row>
    <row r="522" spans="1:43" ht="48" customHeight="1" x14ac:dyDescent="0.15">
      <c r="A522" s="290">
        <v>452</v>
      </c>
      <c r="B522" s="172" t="s">
        <v>823</v>
      </c>
      <c r="C522" s="171" t="s">
        <v>95</v>
      </c>
      <c r="D522" s="171" t="s">
        <v>96</v>
      </c>
      <c r="E522" s="297">
        <v>10.026</v>
      </c>
      <c r="F522" s="298">
        <v>10.026</v>
      </c>
      <c r="G522" s="299">
        <v>9.8919999999999995</v>
      </c>
      <c r="H522" s="114" t="s">
        <v>55</v>
      </c>
      <c r="I522" s="157" t="s">
        <v>45</v>
      </c>
      <c r="J522" s="158" t="s">
        <v>1625</v>
      </c>
      <c r="K522" s="297">
        <v>0</v>
      </c>
      <c r="L522" s="299">
        <v>0</v>
      </c>
      <c r="M522" s="414">
        <f t="shared" si="37"/>
        <v>0</v>
      </c>
      <c r="N522" s="299" t="s">
        <v>55</v>
      </c>
      <c r="O522" s="58" t="s">
        <v>44</v>
      </c>
      <c r="P522" s="57" t="s">
        <v>1626</v>
      </c>
      <c r="Q522" s="77"/>
      <c r="R522" s="58" t="s">
        <v>806</v>
      </c>
      <c r="S522" s="62" t="s">
        <v>0</v>
      </c>
      <c r="T522" s="63" t="s">
        <v>809</v>
      </c>
      <c r="U522" s="52" t="s">
        <v>62</v>
      </c>
      <c r="V522" s="178"/>
      <c r="W522" s="179"/>
      <c r="X522" s="280">
        <v>456</v>
      </c>
      <c r="Y522" s="179"/>
      <c r="Z522" s="55"/>
      <c r="AA522" s="52"/>
      <c r="AB522" s="178"/>
      <c r="AC522" s="179"/>
      <c r="AD522" s="280"/>
      <c r="AE522" s="179"/>
      <c r="AF522" s="55"/>
      <c r="AG522" s="52"/>
      <c r="AH522" s="178"/>
      <c r="AI522" s="179"/>
      <c r="AJ522" s="54"/>
      <c r="AK522" s="179"/>
      <c r="AL522" s="55"/>
      <c r="AM522" s="165"/>
      <c r="AN522" s="65" t="s">
        <v>54</v>
      </c>
      <c r="AO522" s="66" t="s">
        <v>32</v>
      </c>
      <c r="AP522" s="66"/>
      <c r="AQ522" s="67"/>
    </row>
    <row r="523" spans="1:43" ht="90" x14ac:dyDescent="0.15">
      <c r="A523" s="290">
        <v>453</v>
      </c>
      <c r="B523" s="317" t="s">
        <v>824</v>
      </c>
      <c r="C523" s="301" t="s">
        <v>105</v>
      </c>
      <c r="D523" s="301" t="s">
        <v>92</v>
      </c>
      <c r="E523" s="302">
        <v>6.3289999999999997</v>
      </c>
      <c r="F523" s="303">
        <v>6.3289999999999997</v>
      </c>
      <c r="G523" s="304">
        <v>6.3289999999999997</v>
      </c>
      <c r="H523" s="219" t="s">
        <v>1116</v>
      </c>
      <c r="I523" s="220" t="s">
        <v>35</v>
      </c>
      <c r="J523" s="221" t="s">
        <v>1117</v>
      </c>
      <c r="K523" s="385">
        <v>5.1539999999999999</v>
      </c>
      <c r="L523" s="406">
        <v>0</v>
      </c>
      <c r="M523" s="299">
        <f t="shared" si="37"/>
        <v>-5.1539999999999999</v>
      </c>
      <c r="N523" s="304" t="s">
        <v>2183</v>
      </c>
      <c r="O523" s="218" t="s">
        <v>981</v>
      </c>
      <c r="P523" s="222" t="s">
        <v>1118</v>
      </c>
      <c r="Q523" s="219"/>
      <c r="R523" s="223" t="s">
        <v>825</v>
      </c>
      <c r="S523" s="224" t="s">
        <v>0</v>
      </c>
      <c r="T523" s="430" t="s">
        <v>1119</v>
      </c>
      <c r="U523" s="225" t="s">
        <v>1012</v>
      </c>
      <c r="V523" s="226"/>
      <c r="W523" s="227"/>
      <c r="X523" s="280">
        <v>442</v>
      </c>
      <c r="Y523" s="227"/>
      <c r="Z523" s="228"/>
      <c r="AA523" s="225"/>
      <c r="AB523" s="226"/>
      <c r="AC523" s="227"/>
      <c r="AD523" s="281"/>
      <c r="AE523" s="227"/>
      <c r="AF523" s="228"/>
      <c r="AG523" s="225"/>
      <c r="AH523" s="226"/>
      <c r="AI523" s="227"/>
      <c r="AJ523" s="229"/>
      <c r="AK523" s="227"/>
      <c r="AL523" s="228"/>
      <c r="AM523" s="230"/>
      <c r="AN523" s="231" t="s">
        <v>24</v>
      </c>
      <c r="AO523" s="232" t="s">
        <v>32</v>
      </c>
      <c r="AP523" s="232"/>
      <c r="AQ523" s="233"/>
    </row>
    <row r="524" spans="1:43" ht="67.5" x14ac:dyDescent="0.15">
      <c r="A524" s="290">
        <v>454</v>
      </c>
      <c r="B524" s="317" t="s">
        <v>827</v>
      </c>
      <c r="C524" s="301" t="s">
        <v>105</v>
      </c>
      <c r="D524" s="301" t="s">
        <v>92</v>
      </c>
      <c r="E524" s="302">
        <v>5.6360000000000001</v>
      </c>
      <c r="F524" s="303">
        <v>5.6360000000000001</v>
      </c>
      <c r="G524" s="304">
        <v>5.6360000000000001</v>
      </c>
      <c r="H524" s="234" t="s">
        <v>1120</v>
      </c>
      <c r="I524" s="220" t="s">
        <v>35</v>
      </c>
      <c r="J524" s="221" t="s">
        <v>1121</v>
      </c>
      <c r="K524" s="385">
        <v>6.2359999999999998</v>
      </c>
      <c r="L524" s="406">
        <v>0</v>
      </c>
      <c r="M524" s="299">
        <f t="shared" si="37"/>
        <v>-6.2359999999999998</v>
      </c>
      <c r="N524" s="304" t="s">
        <v>2183</v>
      </c>
      <c r="O524" s="218" t="s">
        <v>981</v>
      </c>
      <c r="P524" s="222" t="s">
        <v>1122</v>
      </c>
      <c r="Q524" s="219"/>
      <c r="R524" s="223" t="s">
        <v>825</v>
      </c>
      <c r="S524" s="224" t="s">
        <v>0</v>
      </c>
      <c r="T524" s="430" t="s">
        <v>826</v>
      </c>
      <c r="U524" s="225" t="s">
        <v>63</v>
      </c>
      <c r="V524" s="226"/>
      <c r="W524" s="227"/>
      <c r="X524" s="280">
        <v>443</v>
      </c>
      <c r="Y524" s="227"/>
      <c r="Z524" s="228"/>
      <c r="AA524" s="225"/>
      <c r="AB524" s="226"/>
      <c r="AC524" s="227"/>
      <c r="AD524" s="281"/>
      <c r="AE524" s="227"/>
      <c r="AF524" s="228"/>
      <c r="AG524" s="225"/>
      <c r="AH524" s="226"/>
      <c r="AI524" s="227"/>
      <c r="AJ524" s="229"/>
      <c r="AK524" s="227"/>
      <c r="AL524" s="228"/>
      <c r="AM524" s="230"/>
      <c r="AN524" s="231" t="s">
        <v>24</v>
      </c>
      <c r="AO524" s="232" t="s">
        <v>32</v>
      </c>
      <c r="AP524" s="232"/>
      <c r="AQ524" s="233"/>
    </row>
    <row r="525" spans="1:43" ht="123.75" x14ac:dyDescent="0.15">
      <c r="A525" s="290">
        <v>455</v>
      </c>
      <c r="B525" s="317" t="s">
        <v>828</v>
      </c>
      <c r="C525" s="301" t="s">
        <v>96</v>
      </c>
      <c r="D525" s="301" t="s">
        <v>99</v>
      </c>
      <c r="E525" s="302">
        <v>4.4800000000000004</v>
      </c>
      <c r="F525" s="303">
        <v>4.4800000000000004</v>
      </c>
      <c r="G525" s="304">
        <v>4.4800000000000004</v>
      </c>
      <c r="H525" s="234" t="s">
        <v>1123</v>
      </c>
      <c r="I525" s="220" t="s">
        <v>35</v>
      </c>
      <c r="J525" s="221" t="s">
        <v>1124</v>
      </c>
      <c r="K525" s="385">
        <v>5.5540000000000003</v>
      </c>
      <c r="L525" s="406">
        <v>4.9180000000000001</v>
      </c>
      <c r="M525" s="299">
        <f t="shared" si="37"/>
        <v>-0.63600000000000012</v>
      </c>
      <c r="N525" s="304" t="s">
        <v>2183</v>
      </c>
      <c r="O525" s="218" t="s">
        <v>981</v>
      </c>
      <c r="P525" s="222" t="s">
        <v>1125</v>
      </c>
      <c r="Q525" s="219"/>
      <c r="R525" s="223" t="s">
        <v>829</v>
      </c>
      <c r="S525" s="224" t="s">
        <v>145</v>
      </c>
      <c r="T525" s="430" t="s">
        <v>809</v>
      </c>
      <c r="U525" s="225" t="s">
        <v>63</v>
      </c>
      <c r="V525" s="226" t="s">
        <v>897</v>
      </c>
      <c r="W525" s="227" t="s">
        <v>60</v>
      </c>
      <c r="X525" s="280">
        <v>36</v>
      </c>
      <c r="Y525" s="227"/>
      <c r="Z525" s="228"/>
      <c r="AA525" s="225"/>
      <c r="AB525" s="226"/>
      <c r="AC525" s="227"/>
      <c r="AD525" s="281"/>
      <c r="AE525" s="227"/>
      <c r="AF525" s="228"/>
      <c r="AG525" s="225"/>
      <c r="AH525" s="226"/>
      <c r="AI525" s="227"/>
      <c r="AJ525" s="229"/>
      <c r="AK525" s="227"/>
      <c r="AL525" s="228"/>
      <c r="AM525" s="230"/>
      <c r="AN525" s="231" t="s">
        <v>23</v>
      </c>
      <c r="AO525" s="232" t="s">
        <v>32</v>
      </c>
      <c r="AP525" s="232"/>
      <c r="AQ525" s="233"/>
    </row>
    <row r="526" spans="1:43" ht="33.75" x14ac:dyDescent="0.15">
      <c r="A526" s="290">
        <v>456</v>
      </c>
      <c r="B526" s="172" t="s">
        <v>830</v>
      </c>
      <c r="C526" s="301" t="s">
        <v>95</v>
      </c>
      <c r="D526" s="301" t="s">
        <v>96</v>
      </c>
      <c r="E526" s="302">
        <v>5.1180000000000003</v>
      </c>
      <c r="F526" s="303">
        <v>5.1180000000000003</v>
      </c>
      <c r="G526" s="304">
        <v>5.0460000000000003</v>
      </c>
      <c r="H526" s="234" t="s">
        <v>55</v>
      </c>
      <c r="I526" s="220" t="s">
        <v>45</v>
      </c>
      <c r="J526" s="221" t="s">
        <v>1126</v>
      </c>
      <c r="K526" s="302">
        <v>0</v>
      </c>
      <c r="L526" s="304">
        <v>0</v>
      </c>
      <c r="M526" s="304">
        <f>L526-K526</f>
        <v>0</v>
      </c>
      <c r="N526" s="304" t="s">
        <v>2183</v>
      </c>
      <c r="O526" s="218" t="s">
        <v>44</v>
      </c>
      <c r="P526" s="222" t="s">
        <v>1127</v>
      </c>
      <c r="Q526" s="219"/>
      <c r="R526" s="218" t="s">
        <v>831</v>
      </c>
      <c r="S526" s="235" t="s">
        <v>0</v>
      </c>
      <c r="T526" s="237" t="s">
        <v>832</v>
      </c>
      <c r="U526" s="225" t="s">
        <v>63</v>
      </c>
      <c r="V526" s="226"/>
      <c r="W526" s="227"/>
      <c r="X526" s="280">
        <v>457</v>
      </c>
      <c r="Y526" s="227"/>
      <c r="Z526" s="228"/>
      <c r="AA526" s="225"/>
      <c r="AB526" s="226"/>
      <c r="AC526" s="227"/>
      <c r="AD526" s="281"/>
      <c r="AE526" s="227"/>
      <c r="AF526" s="228"/>
      <c r="AG526" s="225"/>
      <c r="AH526" s="226"/>
      <c r="AI526" s="227"/>
      <c r="AJ526" s="229"/>
      <c r="AK526" s="227"/>
      <c r="AL526" s="228"/>
      <c r="AM526" s="230"/>
      <c r="AN526" s="231" t="s">
        <v>53</v>
      </c>
      <c r="AO526" s="232" t="s">
        <v>32</v>
      </c>
      <c r="AP526" s="232"/>
      <c r="AQ526" s="233"/>
    </row>
    <row r="527" spans="1:43" ht="45" x14ac:dyDescent="0.15">
      <c r="A527" s="290">
        <v>457</v>
      </c>
      <c r="B527" s="170" t="s">
        <v>833</v>
      </c>
      <c r="C527" s="171" t="s">
        <v>834</v>
      </c>
      <c r="D527" s="171" t="s">
        <v>67</v>
      </c>
      <c r="E527" s="297">
        <v>93</v>
      </c>
      <c r="F527" s="298">
        <v>93</v>
      </c>
      <c r="G527" s="299">
        <v>85.975999999999999</v>
      </c>
      <c r="H527" s="83" t="s">
        <v>2183</v>
      </c>
      <c r="I527" s="74" t="s">
        <v>35</v>
      </c>
      <c r="J527" s="75" t="s">
        <v>1593</v>
      </c>
      <c r="K527" s="297">
        <v>93</v>
      </c>
      <c r="L527" s="299">
        <v>94.17</v>
      </c>
      <c r="M527" s="299">
        <f>L527-K527</f>
        <v>1.1700000000000017</v>
      </c>
      <c r="N527" s="299" t="s">
        <v>55</v>
      </c>
      <c r="O527" s="58" t="s">
        <v>981</v>
      </c>
      <c r="P527" s="57" t="s">
        <v>1594</v>
      </c>
      <c r="Q527" s="77"/>
      <c r="R527" s="109" t="s">
        <v>236</v>
      </c>
      <c r="S527" s="62" t="s">
        <v>145</v>
      </c>
      <c r="T527" s="63" t="s">
        <v>835</v>
      </c>
      <c r="U527" s="52" t="s">
        <v>62</v>
      </c>
      <c r="V527" s="53"/>
      <c r="W527" s="198"/>
      <c r="X527" s="280">
        <v>444</v>
      </c>
      <c r="Y527" s="198"/>
      <c r="Z527" s="55"/>
      <c r="AA527" s="52"/>
      <c r="AB527" s="53"/>
      <c r="AC527" s="198"/>
      <c r="AD527" s="280"/>
      <c r="AE527" s="198"/>
      <c r="AF527" s="55"/>
      <c r="AG527" s="52"/>
      <c r="AH527" s="53"/>
      <c r="AI527" s="198"/>
      <c r="AJ527" s="54"/>
      <c r="AK527" s="198"/>
      <c r="AL527" s="55"/>
      <c r="AM527" s="56"/>
      <c r="AN527" s="65" t="s">
        <v>54</v>
      </c>
      <c r="AO527" s="66"/>
      <c r="AP527" s="66"/>
      <c r="AQ527" s="67"/>
    </row>
    <row r="528" spans="1:43" ht="33.75" x14ac:dyDescent="0.15">
      <c r="A528" s="290">
        <v>458</v>
      </c>
      <c r="B528" s="172" t="s">
        <v>836</v>
      </c>
      <c r="C528" s="171" t="s">
        <v>242</v>
      </c>
      <c r="D528" s="171" t="s">
        <v>67</v>
      </c>
      <c r="E528" s="297">
        <v>786.83600000000001</v>
      </c>
      <c r="F528" s="298">
        <v>786.83600000000001</v>
      </c>
      <c r="G528" s="299">
        <v>786.12199999999996</v>
      </c>
      <c r="H528" s="83" t="s">
        <v>2183</v>
      </c>
      <c r="I528" s="74" t="s">
        <v>35</v>
      </c>
      <c r="J528" s="81" t="s">
        <v>1009</v>
      </c>
      <c r="K528" s="297">
        <v>834.66499999999996</v>
      </c>
      <c r="L528" s="299">
        <v>1246.318</v>
      </c>
      <c r="M528" s="299">
        <v>411.65300000000002</v>
      </c>
      <c r="N528" s="299" t="s">
        <v>2183</v>
      </c>
      <c r="O528" s="58" t="s">
        <v>981</v>
      </c>
      <c r="P528" s="57" t="s">
        <v>1055</v>
      </c>
      <c r="Q528" s="77" t="s">
        <v>1056</v>
      </c>
      <c r="R528" s="58" t="s">
        <v>243</v>
      </c>
      <c r="S528" s="62" t="s">
        <v>0</v>
      </c>
      <c r="T528" s="63" t="s">
        <v>837</v>
      </c>
      <c r="U528" s="52" t="s">
        <v>1012</v>
      </c>
      <c r="V528" s="53"/>
      <c r="W528" s="197"/>
      <c r="X528" s="280">
        <v>445</v>
      </c>
      <c r="Y528" s="197"/>
      <c r="Z528" s="55"/>
      <c r="AA528" s="52"/>
      <c r="AB528" s="53"/>
      <c r="AC528" s="197"/>
      <c r="AD528" s="280"/>
      <c r="AE528" s="197"/>
      <c r="AF528" s="55"/>
      <c r="AG528" s="52"/>
      <c r="AH528" s="53"/>
      <c r="AI528" s="197"/>
      <c r="AJ528" s="54"/>
      <c r="AK528" s="197"/>
      <c r="AL528" s="55"/>
      <c r="AM528" s="56"/>
      <c r="AN528" s="65" t="s">
        <v>54</v>
      </c>
      <c r="AO528" s="66"/>
      <c r="AP528" s="66"/>
      <c r="AQ528" s="67"/>
    </row>
    <row r="529" spans="1:43" s="49" customFormat="1" ht="21" customHeight="1" x14ac:dyDescent="0.15">
      <c r="A529" s="292"/>
      <c r="B529" s="309" t="s">
        <v>838</v>
      </c>
      <c r="C529" s="310"/>
      <c r="D529" s="310"/>
      <c r="E529" s="311"/>
      <c r="F529" s="312"/>
      <c r="G529" s="313"/>
      <c r="H529" s="368"/>
      <c r="I529" s="100"/>
      <c r="J529" s="100"/>
      <c r="K529" s="313"/>
      <c r="L529" s="313"/>
      <c r="M529" s="313"/>
      <c r="N529" s="313"/>
      <c r="O529" s="100"/>
      <c r="P529" s="100"/>
      <c r="Q529" s="368"/>
      <c r="R529" s="286"/>
      <c r="S529" s="286"/>
      <c r="T529" s="368"/>
      <c r="U529" s="100"/>
      <c r="V529" s="100"/>
      <c r="W529" s="100"/>
      <c r="X529" s="286"/>
      <c r="Y529" s="100"/>
      <c r="Z529" s="100"/>
      <c r="AA529" s="100"/>
      <c r="AB529" s="100"/>
      <c r="AC529" s="100"/>
      <c r="AD529" s="286"/>
      <c r="AE529" s="100"/>
      <c r="AF529" s="100"/>
      <c r="AG529" s="100"/>
      <c r="AH529" s="100"/>
      <c r="AI529" s="100"/>
      <c r="AJ529" s="100"/>
      <c r="AK529" s="100"/>
      <c r="AL529" s="100"/>
      <c r="AM529" s="100"/>
      <c r="AN529" s="100"/>
      <c r="AO529" s="100"/>
      <c r="AP529" s="100"/>
      <c r="AQ529" s="100"/>
    </row>
    <row r="530" spans="1:43" ht="78.75" x14ac:dyDescent="0.15">
      <c r="A530" s="290">
        <v>459</v>
      </c>
      <c r="B530" s="172" t="s">
        <v>839</v>
      </c>
      <c r="C530" s="171" t="s">
        <v>105</v>
      </c>
      <c r="D530" s="171" t="s">
        <v>67</v>
      </c>
      <c r="E530" s="297">
        <v>8</v>
      </c>
      <c r="F530" s="298">
        <v>8</v>
      </c>
      <c r="G530" s="299">
        <v>8</v>
      </c>
      <c r="H530" s="83" t="s">
        <v>2183</v>
      </c>
      <c r="I530" s="74" t="s">
        <v>35</v>
      </c>
      <c r="J530" s="75" t="s">
        <v>1930</v>
      </c>
      <c r="K530" s="297">
        <v>5</v>
      </c>
      <c r="L530" s="299">
        <v>20</v>
      </c>
      <c r="M530" s="299">
        <f t="shared" ref="M530" si="38">L530-K530</f>
        <v>15</v>
      </c>
      <c r="N530" s="299" t="s">
        <v>1931</v>
      </c>
      <c r="O530" s="58" t="s">
        <v>981</v>
      </c>
      <c r="P530" s="57" t="s">
        <v>1932</v>
      </c>
      <c r="Q530" s="77"/>
      <c r="R530" s="96" t="s">
        <v>213</v>
      </c>
      <c r="S530" s="50" t="s">
        <v>0</v>
      </c>
      <c r="T530" s="166" t="s">
        <v>840</v>
      </c>
      <c r="U530" s="52" t="s">
        <v>62</v>
      </c>
      <c r="V530" s="178"/>
      <c r="W530" s="179"/>
      <c r="X530" s="280">
        <v>458</v>
      </c>
      <c r="Y530" s="179"/>
      <c r="Z530" s="55"/>
      <c r="AA530" s="52"/>
      <c r="AB530" s="178"/>
      <c r="AC530" s="179"/>
      <c r="AD530" s="280"/>
      <c r="AE530" s="179"/>
      <c r="AF530" s="55"/>
      <c r="AG530" s="52"/>
      <c r="AH530" s="178"/>
      <c r="AI530" s="179"/>
      <c r="AJ530" s="54"/>
      <c r="AK530" s="179"/>
      <c r="AL530" s="55"/>
      <c r="AM530" s="165"/>
      <c r="AN530" s="65" t="s">
        <v>54</v>
      </c>
      <c r="AO530" s="66" t="s">
        <v>32</v>
      </c>
      <c r="AP530" s="66"/>
      <c r="AQ530" s="67"/>
    </row>
    <row r="531" spans="1:43" s="49" customFormat="1" ht="33.75" x14ac:dyDescent="0.15">
      <c r="A531" s="290">
        <v>460</v>
      </c>
      <c r="B531" s="170" t="s">
        <v>950</v>
      </c>
      <c r="C531" s="171" t="s">
        <v>209</v>
      </c>
      <c r="D531" s="171" t="s">
        <v>67</v>
      </c>
      <c r="E531" s="297">
        <v>4</v>
      </c>
      <c r="F531" s="298">
        <v>4</v>
      </c>
      <c r="G531" s="298">
        <v>3.0564</v>
      </c>
      <c r="H531" s="77" t="s">
        <v>55</v>
      </c>
      <c r="I531" s="74" t="s">
        <v>35</v>
      </c>
      <c r="J531" s="75" t="s">
        <v>1706</v>
      </c>
      <c r="K531" s="297">
        <v>4</v>
      </c>
      <c r="L531" s="352">
        <v>4</v>
      </c>
      <c r="M531" s="352">
        <f>L531-K531</f>
        <v>0</v>
      </c>
      <c r="N531" s="299" t="s">
        <v>55</v>
      </c>
      <c r="O531" s="58" t="s">
        <v>981</v>
      </c>
      <c r="P531" s="57" t="s">
        <v>2229</v>
      </c>
      <c r="Q531" s="77"/>
      <c r="R531" s="58" t="s">
        <v>188</v>
      </c>
      <c r="S531" s="62" t="s">
        <v>0</v>
      </c>
      <c r="T531" s="63" t="s">
        <v>840</v>
      </c>
      <c r="U531" s="52" t="s">
        <v>62</v>
      </c>
      <c r="V531" s="53"/>
      <c r="W531" s="257"/>
      <c r="X531" s="280">
        <v>459</v>
      </c>
      <c r="Y531" s="257"/>
      <c r="Z531" s="55"/>
      <c r="AA531" s="52"/>
      <c r="AB531" s="53"/>
      <c r="AC531" s="257"/>
      <c r="AD531" s="280"/>
      <c r="AE531" s="257"/>
      <c r="AF531" s="55"/>
      <c r="AG531" s="52"/>
      <c r="AH531" s="53"/>
      <c r="AI531" s="257"/>
      <c r="AJ531" s="54"/>
      <c r="AK531" s="257"/>
      <c r="AL531" s="55"/>
      <c r="AM531" s="56"/>
      <c r="AN531" s="65" t="s">
        <v>54</v>
      </c>
      <c r="AO531" s="66"/>
      <c r="AP531" s="66"/>
      <c r="AQ531" s="67"/>
    </row>
    <row r="532" spans="1:43" s="49" customFormat="1" x14ac:dyDescent="0.15">
      <c r="A532" s="292"/>
      <c r="B532" s="309" t="s">
        <v>841</v>
      </c>
      <c r="C532" s="310"/>
      <c r="D532" s="310"/>
      <c r="E532" s="311"/>
      <c r="F532" s="312"/>
      <c r="G532" s="313"/>
      <c r="H532" s="368"/>
      <c r="I532" s="100"/>
      <c r="J532" s="100"/>
      <c r="K532" s="313"/>
      <c r="L532" s="313"/>
      <c r="M532" s="313"/>
      <c r="N532" s="313"/>
      <c r="O532" s="100"/>
      <c r="P532" s="100"/>
      <c r="Q532" s="368"/>
      <c r="R532" s="286"/>
      <c r="S532" s="286"/>
      <c r="T532" s="368"/>
      <c r="U532" s="100"/>
      <c r="V532" s="100"/>
      <c r="W532" s="100"/>
      <c r="X532" s="286"/>
      <c r="Y532" s="100"/>
      <c r="Z532" s="100"/>
      <c r="AA532" s="100"/>
      <c r="AB532" s="100"/>
      <c r="AC532" s="100"/>
      <c r="AD532" s="286"/>
      <c r="AE532" s="100"/>
      <c r="AF532" s="100"/>
      <c r="AG532" s="100"/>
      <c r="AH532" s="100"/>
      <c r="AI532" s="100"/>
      <c r="AJ532" s="100"/>
      <c r="AK532" s="100"/>
      <c r="AL532" s="100"/>
      <c r="AM532" s="100"/>
      <c r="AN532" s="100"/>
      <c r="AO532" s="100"/>
      <c r="AP532" s="100"/>
      <c r="AQ532" s="100"/>
    </row>
    <row r="533" spans="1:43" ht="51.75" customHeight="1" x14ac:dyDescent="0.15">
      <c r="A533" s="290">
        <v>461</v>
      </c>
      <c r="B533" s="172" t="s">
        <v>842</v>
      </c>
      <c r="C533" s="171" t="s">
        <v>74</v>
      </c>
      <c r="D533" s="171" t="s">
        <v>67</v>
      </c>
      <c r="E533" s="316">
        <v>485.68599999999998</v>
      </c>
      <c r="F533" s="298">
        <v>485.68599999999998</v>
      </c>
      <c r="G533" s="306">
        <v>446.36242900000002</v>
      </c>
      <c r="H533" s="83" t="s">
        <v>1296</v>
      </c>
      <c r="I533" s="74" t="s">
        <v>35</v>
      </c>
      <c r="J533" s="75" t="s">
        <v>1381</v>
      </c>
      <c r="K533" s="407">
        <v>445.95400000000001</v>
      </c>
      <c r="L533" s="299">
        <v>541.52</v>
      </c>
      <c r="M533" s="299">
        <v>96.045999999999992</v>
      </c>
      <c r="N533" s="299" t="s">
        <v>2183</v>
      </c>
      <c r="O533" s="58" t="s">
        <v>981</v>
      </c>
      <c r="P533" s="57" t="s">
        <v>1382</v>
      </c>
      <c r="Q533" s="417" t="s">
        <v>1383</v>
      </c>
      <c r="R533" s="58" t="s">
        <v>210</v>
      </c>
      <c r="S533" s="62" t="s">
        <v>0</v>
      </c>
      <c r="T533" s="63" t="s">
        <v>843</v>
      </c>
      <c r="U533" s="52" t="s">
        <v>62</v>
      </c>
      <c r="V533" s="178"/>
      <c r="W533" s="179"/>
      <c r="X533" s="280">
        <v>460</v>
      </c>
      <c r="Y533" s="179"/>
      <c r="Z533" s="55"/>
      <c r="AA533" s="52"/>
      <c r="AB533" s="178"/>
      <c r="AC533" s="179"/>
      <c r="AD533" s="280"/>
      <c r="AE533" s="179"/>
      <c r="AF533" s="55"/>
      <c r="AG533" s="52"/>
      <c r="AH533" s="178"/>
      <c r="AI533" s="179"/>
      <c r="AJ533" s="54"/>
      <c r="AK533" s="179"/>
      <c r="AL533" s="55"/>
      <c r="AM533" s="165"/>
      <c r="AN533" s="65" t="s">
        <v>54</v>
      </c>
      <c r="AO533" s="66" t="s">
        <v>32</v>
      </c>
      <c r="AP533" s="66"/>
      <c r="AQ533" s="67"/>
    </row>
    <row r="534" spans="1:43" ht="56.25" x14ac:dyDescent="0.15">
      <c r="A534" s="290">
        <v>462</v>
      </c>
      <c r="B534" s="172" t="s">
        <v>844</v>
      </c>
      <c r="C534" s="171" t="s">
        <v>203</v>
      </c>
      <c r="D534" s="171" t="s">
        <v>67</v>
      </c>
      <c r="E534" s="297">
        <v>57.996000000000002</v>
      </c>
      <c r="F534" s="298">
        <v>57.996000000000002</v>
      </c>
      <c r="G534" s="299">
        <v>44.713000000000001</v>
      </c>
      <c r="H534" s="83" t="s">
        <v>2183</v>
      </c>
      <c r="I534" s="74" t="s">
        <v>35</v>
      </c>
      <c r="J534" s="75" t="s">
        <v>1935</v>
      </c>
      <c r="K534" s="297">
        <v>56.545999999999999</v>
      </c>
      <c r="L534" s="298">
        <v>47</v>
      </c>
      <c r="M534" s="299">
        <f t="shared" ref="M534:M536" si="39">L534-K534</f>
        <v>-9.5459999999999994</v>
      </c>
      <c r="N534" s="299" t="s">
        <v>1883</v>
      </c>
      <c r="O534" s="58" t="s">
        <v>981</v>
      </c>
      <c r="P534" s="57" t="s">
        <v>1936</v>
      </c>
      <c r="Q534" s="77"/>
      <c r="R534" s="58" t="s">
        <v>115</v>
      </c>
      <c r="S534" s="62" t="s">
        <v>0</v>
      </c>
      <c r="T534" s="63" t="s">
        <v>845</v>
      </c>
      <c r="U534" s="52" t="s">
        <v>62</v>
      </c>
      <c r="V534" s="53"/>
      <c r="W534" s="242"/>
      <c r="X534" s="280">
        <v>461</v>
      </c>
      <c r="Y534" s="242"/>
      <c r="Z534" s="55"/>
      <c r="AA534" s="52"/>
      <c r="AB534" s="53"/>
      <c r="AC534" s="242"/>
      <c r="AD534" s="280"/>
      <c r="AE534" s="242"/>
      <c r="AF534" s="55"/>
      <c r="AG534" s="52"/>
      <c r="AH534" s="53"/>
      <c r="AI534" s="242"/>
      <c r="AJ534" s="54"/>
      <c r="AK534" s="242"/>
      <c r="AL534" s="55"/>
      <c r="AM534" s="56"/>
      <c r="AN534" s="65" t="s">
        <v>54</v>
      </c>
      <c r="AO534" s="66" t="s">
        <v>32</v>
      </c>
      <c r="AP534" s="66"/>
      <c r="AQ534" s="67"/>
    </row>
    <row r="535" spans="1:43" ht="56.25" x14ac:dyDescent="0.15">
      <c r="A535" s="290">
        <v>463</v>
      </c>
      <c r="B535" s="172" t="s">
        <v>846</v>
      </c>
      <c r="C535" s="171" t="s">
        <v>132</v>
      </c>
      <c r="D535" s="171" t="s">
        <v>67</v>
      </c>
      <c r="E535" s="297">
        <v>959.28499999999997</v>
      </c>
      <c r="F535" s="298">
        <v>959.28499999999997</v>
      </c>
      <c r="G535" s="299">
        <v>897.30499999999995</v>
      </c>
      <c r="H535" s="73" t="s">
        <v>2183</v>
      </c>
      <c r="I535" s="74" t="s">
        <v>35</v>
      </c>
      <c r="J535" s="75" t="s">
        <v>1933</v>
      </c>
      <c r="K535" s="297">
        <v>920.154</v>
      </c>
      <c r="L535" s="299">
        <v>1532</v>
      </c>
      <c r="M535" s="299">
        <f t="shared" si="39"/>
        <v>611.846</v>
      </c>
      <c r="N535" s="299" t="s">
        <v>55</v>
      </c>
      <c r="O535" s="58" t="s">
        <v>981</v>
      </c>
      <c r="P535" s="57" t="s">
        <v>1934</v>
      </c>
      <c r="Q535" s="77"/>
      <c r="R535" s="58" t="s">
        <v>115</v>
      </c>
      <c r="S535" s="62" t="s">
        <v>0</v>
      </c>
      <c r="T535" s="63" t="s">
        <v>845</v>
      </c>
      <c r="U535" s="52" t="s">
        <v>62</v>
      </c>
      <c r="V535" s="53"/>
      <c r="W535" s="242"/>
      <c r="X535" s="280">
        <v>462</v>
      </c>
      <c r="Y535" s="242"/>
      <c r="Z535" s="55"/>
      <c r="AA535" s="52"/>
      <c r="AB535" s="53"/>
      <c r="AC535" s="242"/>
      <c r="AD535" s="280"/>
      <c r="AE535" s="242"/>
      <c r="AF535" s="55"/>
      <c r="AG535" s="52"/>
      <c r="AH535" s="53"/>
      <c r="AI535" s="242"/>
      <c r="AJ535" s="54"/>
      <c r="AK535" s="242"/>
      <c r="AL535" s="55"/>
      <c r="AM535" s="56"/>
      <c r="AN535" s="65" t="s">
        <v>279</v>
      </c>
      <c r="AO535" s="66" t="s">
        <v>32</v>
      </c>
      <c r="AP535" s="66"/>
      <c r="AQ535" s="67"/>
    </row>
    <row r="536" spans="1:43" ht="67.5" x14ac:dyDescent="0.15">
      <c r="A536" s="290">
        <v>464</v>
      </c>
      <c r="B536" s="172" t="s">
        <v>847</v>
      </c>
      <c r="C536" s="171" t="s">
        <v>91</v>
      </c>
      <c r="D536" s="171" t="s">
        <v>67</v>
      </c>
      <c r="E536" s="297">
        <v>40.840000000000003</v>
      </c>
      <c r="F536" s="298">
        <v>41.084000000000003</v>
      </c>
      <c r="G536" s="299">
        <v>35.21</v>
      </c>
      <c r="H536" s="83" t="s">
        <v>1937</v>
      </c>
      <c r="I536" s="74" t="s">
        <v>35</v>
      </c>
      <c r="J536" s="75" t="s">
        <v>1938</v>
      </c>
      <c r="K536" s="297">
        <v>38.616999999999997</v>
      </c>
      <c r="L536" s="299">
        <v>41</v>
      </c>
      <c r="M536" s="299">
        <f t="shared" si="39"/>
        <v>2.3830000000000027</v>
      </c>
      <c r="N536" s="299" t="s">
        <v>55</v>
      </c>
      <c r="O536" s="58" t="s">
        <v>981</v>
      </c>
      <c r="P536" s="57" t="s">
        <v>1939</v>
      </c>
      <c r="Q536" s="77"/>
      <c r="R536" s="58" t="s">
        <v>213</v>
      </c>
      <c r="S536" s="62" t="s">
        <v>0</v>
      </c>
      <c r="T536" s="63" t="s">
        <v>848</v>
      </c>
      <c r="U536" s="52" t="s">
        <v>62</v>
      </c>
      <c r="V536" s="53"/>
      <c r="W536" s="242"/>
      <c r="X536" s="280">
        <v>463</v>
      </c>
      <c r="Y536" s="242"/>
      <c r="Z536" s="55"/>
      <c r="AA536" s="52"/>
      <c r="AB536" s="53"/>
      <c r="AC536" s="242"/>
      <c r="AD536" s="280"/>
      <c r="AE536" s="242"/>
      <c r="AF536" s="55"/>
      <c r="AG536" s="52"/>
      <c r="AH536" s="53"/>
      <c r="AI536" s="242"/>
      <c r="AJ536" s="54"/>
      <c r="AK536" s="242"/>
      <c r="AL536" s="55"/>
      <c r="AM536" s="56"/>
      <c r="AN536" s="65" t="s">
        <v>25</v>
      </c>
      <c r="AO536" s="66" t="s">
        <v>32</v>
      </c>
      <c r="AP536" s="66"/>
      <c r="AQ536" s="67"/>
    </row>
    <row r="537" spans="1:43" ht="33.75" x14ac:dyDescent="0.15">
      <c r="A537" s="290">
        <v>465</v>
      </c>
      <c r="B537" s="172" t="s">
        <v>2050</v>
      </c>
      <c r="C537" s="171" t="s">
        <v>1969</v>
      </c>
      <c r="D537" s="171" t="s">
        <v>67</v>
      </c>
      <c r="E537" s="297">
        <v>2.0110000000000001</v>
      </c>
      <c r="F537" s="298">
        <v>2.0110000000000001</v>
      </c>
      <c r="G537" s="299">
        <v>2.0100250000000002</v>
      </c>
      <c r="H537" s="73" t="s">
        <v>883</v>
      </c>
      <c r="I537" s="74" t="s">
        <v>20</v>
      </c>
      <c r="J537" s="75" t="s">
        <v>2051</v>
      </c>
      <c r="K537" s="297">
        <v>2.028</v>
      </c>
      <c r="L537" s="299">
        <v>2.1309999999999998</v>
      </c>
      <c r="M537" s="299">
        <v>0.10299999999999976</v>
      </c>
      <c r="N537" s="299" t="s">
        <v>883</v>
      </c>
      <c r="O537" s="58" t="s">
        <v>981</v>
      </c>
      <c r="P537" s="57" t="s">
        <v>2052</v>
      </c>
      <c r="Q537" s="77" t="s">
        <v>883</v>
      </c>
      <c r="R537" s="109" t="s">
        <v>2020</v>
      </c>
      <c r="S537" s="62" t="s">
        <v>1867</v>
      </c>
      <c r="T537" s="63" t="s">
        <v>2053</v>
      </c>
      <c r="U537" s="52" t="s">
        <v>62</v>
      </c>
      <c r="V537" s="53"/>
      <c r="W537" s="242"/>
      <c r="X537" s="280">
        <v>464</v>
      </c>
      <c r="Y537" s="242"/>
      <c r="Z537" s="55"/>
      <c r="AA537" s="52"/>
      <c r="AB537" s="53"/>
      <c r="AC537" s="242"/>
      <c r="AD537" s="280"/>
      <c r="AE537" s="242"/>
      <c r="AF537" s="55"/>
      <c r="AG537" s="52"/>
      <c r="AH537" s="53"/>
      <c r="AI537" s="242"/>
      <c r="AJ537" s="54"/>
      <c r="AK537" s="242"/>
      <c r="AL537" s="55"/>
      <c r="AM537" s="56"/>
      <c r="AN537" s="65" t="s">
        <v>279</v>
      </c>
      <c r="AO537" s="66"/>
      <c r="AP537" s="66"/>
      <c r="AQ537" s="67"/>
    </row>
    <row r="538" spans="1:43" s="49" customFormat="1" x14ac:dyDescent="0.15">
      <c r="A538" s="292"/>
      <c r="B538" s="309" t="s">
        <v>849</v>
      </c>
      <c r="C538" s="310"/>
      <c r="D538" s="310"/>
      <c r="E538" s="311"/>
      <c r="F538" s="312"/>
      <c r="G538" s="313"/>
      <c r="H538" s="368"/>
      <c r="I538" s="100"/>
      <c r="J538" s="100"/>
      <c r="K538" s="313"/>
      <c r="L538" s="313"/>
      <c r="M538" s="313"/>
      <c r="N538" s="313"/>
      <c r="O538" s="100"/>
      <c r="P538" s="100"/>
      <c r="Q538" s="368"/>
      <c r="R538" s="286"/>
      <c r="S538" s="286"/>
      <c r="T538" s="368"/>
      <c r="U538" s="100"/>
      <c r="V538" s="100"/>
      <c r="W538" s="100"/>
      <c r="X538" s="286"/>
      <c r="Y538" s="100"/>
      <c r="Z538" s="100"/>
      <c r="AA538" s="100"/>
      <c r="AB538" s="100"/>
      <c r="AC538" s="100"/>
      <c r="AD538" s="286"/>
      <c r="AE538" s="100"/>
      <c r="AF538" s="100"/>
      <c r="AG538" s="100"/>
      <c r="AH538" s="100"/>
      <c r="AI538" s="100"/>
      <c r="AJ538" s="100"/>
      <c r="AK538" s="100"/>
      <c r="AL538" s="100"/>
      <c r="AM538" s="100"/>
      <c r="AN538" s="100"/>
      <c r="AO538" s="100"/>
      <c r="AP538" s="100"/>
      <c r="AQ538" s="100"/>
    </row>
    <row r="539" spans="1:43" ht="79.5" customHeight="1" x14ac:dyDescent="0.15">
      <c r="A539" s="290">
        <v>466</v>
      </c>
      <c r="B539" s="170" t="s">
        <v>850</v>
      </c>
      <c r="C539" s="171" t="s">
        <v>851</v>
      </c>
      <c r="D539" s="171" t="s">
        <v>67</v>
      </c>
      <c r="E539" s="297">
        <v>18129.246999999999</v>
      </c>
      <c r="F539" s="298">
        <v>22616.067999999999</v>
      </c>
      <c r="G539" s="299">
        <v>21591.481</v>
      </c>
      <c r="H539" s="73" t="s">
        <v>1296</v>
      </c>
      <c r="I539" s="74" t="s">
        <v>35</v>
      </c>
      <c r="J539" s="75" t="s">
        <v>1339</v>
      </c>
      <c r="K539" s="297">
        <v>17823.293000000001</v>
      </c>
      <c r="L539" s="299">
        <v>21388.011999999999</v>
      </c>
      <c r="M539" s="299">
        <f>L539-K539</f>
        <v>3564.7189999999973</v>
      </c>
      <c r="N539" s="299" t="s">
        <v>1296</v>
      </c>
      <c r="O539" s="58" t="s">
        <v>981</v>
      </c>
      <c r="P539" s="57" t="s">
        <v>1340</v>
      </c>
      <c r="Q539" s="77" t="s">
        <v>1343</v>
      </c>
      <c r="R539" s="58" t="s">
        <v>852</v>
      </c>
      <c r="S539" s="62" t="s">
        <v>0</v>
      </c>
      <c r="T539" s="63" t="s">
        <v>853</v>
      </c>
      <c r="U539" s="52" t="s">
        <v>62</v>
      </c>
      <c r="V539" s="53"/>
      <c r="W539" s="198"/>
      <c r="X539" s="280">
        <v>465</v>
      </c>
      <c r="Y539" s="198"/>
      <c r="Z539" s="55"/>
      <c r="AA539" s="52"/>
      <c r="AB539" s="53"/>
      <c r="AC539" s="198"/>
      <c r="AD539" s="280"/>
      <c r="AE539" s="198"/>
      <c r="AF539" s="55"/>
      <c r="AG539" s="52"/>
      <c r="AH539" s="53"/>
      <c r="AI539" s="198"/>
      <c r="AJ539" s="54"/>
      <c r="AK539" s="198"/>
      <c r="AL539" s="55"/>
      <c r="AM539" s="56"/>
      <c r="AN539" s="65" t="s">
        <v>53</v>
      </c>
      <c r="AO539" s="66" t="s">
        <v>32</v>
      </c>
      <c r="AP539" s="66"/>
      <c r="AQ539" s="67"/>
    </row>
    <row r="540" spans="1:43" ht="41.25" customHeight="1" x14ac:dyDescent="0.15">
      <c r="A540" s="290">
        <v>467</v>
      </c>
      <c r="B540" s="170" t="s">
        <v>854</v>
      </c>
      <c r="C540" s="171" t="s">
        <v>66</v>
      </c>
      <c r="D540" s="171" t="s">
        <v>67</v>
      </c>
      <c r="E540" s="297">
        <v>146.42599999999999</v>
      </c>
      <c r="F540" s="298">
        <v>146.42599999999999</v>
      </c>
      <c r="G540" s="299">
        <v>134.34299999999999</v>
      </c>
      <c r="H540" s="73" t="s">
        <v>55</v>
      </c>
      <c r="I540" s="74" t="s">
        <v>35</v>
      </c>
      <c r="J540" s="75" t="s">
        <v>1341</v>
      </c>
      <c r="K540" s="297">
        <v>168.73699999999999</v>
      </c>
      <c r="L540" s="299">
        <v>224.01400000000001</v>
      </c>
      <c r="M540" s="299">
        <f>L540-K540</f>
        <v>55.277000000000015</v>
      </c>
      <c r="N540" s="299" t="s">
        <v>55</v>
      </c>
      <c r="O540" s="58" t="s">
        <v>981</v>
      </c>
      <c r="P540" s="57" t="s">
        <v>1342</v>
      </c>
      <c r="Q540" s="77"/>
      <c r="R540" s="58" t="s">
        <v>852</v>
      </c>
      <c r="S540" s="62" t="s">
        <v>0</v>
      </c>
      <c r="T540" s="63" t="s">
        <v>929</v>
      </c>
      <c r="U540" s="52" t="s">
        <v>62</v>
      </c>
      <c r="V540" s="53"/>
      <c r="W540" s="198"/>
      <c r="X540" s="280">
        <v>466</v>
      </c>
      <c r="Y540" s="198"/>
      <c r="Z540" s="55"/>
      <c r="AA540" s="52"/>
      <c r="AB540" s="53"/>
      <c r="AC540" s="198"/>
      <c r="AD540" s="280"/>
      <c r="AE540" s="198"/>
      <c r="AF540" s="55"/>
      <c r="AG540" s="52"/>
      <c r="AH540" s="53"/>
      <c r="AI540" s="198"/>
      <c r="AJ540" s="54"/>
      <c r="AK540" s="198"/>
      <c r="AL540" s="55"/>
      <c r="AM540" s="56"/>
      <c r="AN540" s="65" t="s">
        <v>78</v>
      </c>
      <c r="AO540" s="66" t="s">
        <v>32</v>
      </c>
      <c r="AP540" s="66"/>
      <c r="AQ540" s="67"/>
    </row>
    <row r="541" spans="1:43" s="49" customFormat="1" ht="21" customHeight="1" x14ac:dyDescent="0.15">
      <c r="A541" s="292"/>
      <c r="B541" s="310" t="s">
        <v>22</v>
      </c>
      <c r="C541" s="310"/>
      <c r="D541" s="310"/>
      <c r="E541" s="311"/>
      <c r="F541" s="312"/>
      <c r="G541" s="312"/>
      <c r="H541" s="370"/>
      <c r="I541" s="99"/>
      <c r="J541" s="99"/>
      <c r="K541" s="312"/>
      <c r="L541" s="312"/>
      <c r="M541" s="312"/>
      <c r="N541" s="312"/>
      <c r="O541" s="99"/>
      <c r="P541" s="99"/>
      <c r="Q541" s="370"/>
      <c r="R541" s="288"/>
      <c r="S541" s="288"/>
      <c r="T541" s="370"/>
      <c r="U541" s="99"/>
      <c r="V541" s="99"/>
      <c r="W541" s="99"/>
      <c r="X541" s="288"/>
      <c r="Y541" s="99"/>
      <c r="Z541" s="99"/>
      <c r="AA541" s="99"/>
      <c r="AB541" s="99"/>
      <c r="AC541" s="99"/>
      <c r="AD541" s="288"/>
      <c r="AE541" s="99"/>
      <c r="AF541" s="99"/>
      <c r="AG541" s="99"/>
      <c r="AH541" s="99"/>
      <c r="AI541" s="99"/>
      <c r="AJ541" s="99"/>
      <c r="AK541" s="99"/>
      <c r="AL541" s="99"/>
      <c r="AM541" s="99"/>
      <c r="AN541" s="99"/>
      <c r="AO541" s="99"/>
      <c r="AP541" s="99"/>
      <c r="AQ541" s="99"/>
    </row>
    <row r="542" spans="1:43" ht="221.25" customHeight="1" outlineLevel="1" x14ac:dyDescent="0.15">
      <c r="A542" s="290">
        <v>468</v>
      </c>
      <c r="B542" s="172" t="s">
        <v>855</v>
      </c>
      <c r="C542" s="171" t="s">
        <v>856</v>
      </c>
      <c r="D542" s="171" t="s">
        <v>67</v>
      </c>
      <c r="E542" s="297">
        <v>72.953999999999994</v>
      </c>
      <c r="F542" s="298">
        <v>72.953999999999994</v>
      </c>
      <c r="G542" s="299">
        <v>71.873999999999995</v>
      </c>
      <c r="H542" s="83" t="s">
        <v>1329</v>
      </c>
      <c r="I542" s="74" t="s">
        <v>35</v>
      </c>
      <c r="J542" s="75" t="s">
        <v>1330</v>
      </c>
      <c r="K542" s="297">
        <v>77.760000000000005</v>
      </c>
      <c r="L542" s="299">
        <v>72.856999999999999</v>
      </c>
      <c r="M542" s="348">
        <f t="shared" ref="M542:M547" si="40">L542-K542</f>
        <v>-4.9030000000000058</v>
      </c>
      <c r="N542" s="299" t="s">
        <v>2183</v>
      </c>
      <c r="O542" s="58" t="s">
        <v>981</v>
      </c>
      <c r="P542" s="57" t="s">
        <v>1331</v>
      </c>
      <c r="Q542" s="77"/>
      <c r="R542" s="58" t="s">
        <v>618</v>
      </c>
      <c r="S542" s="62" t="s">
        <v>145</v>
      </c>
      <c r="T542" s="63" t="s">
        <v>928</v>
      </c>
      <c r="U542" s="52" t="s">
        <v>62</v>
      </c>
      <c r="V542" s="53"/>
      <c r="W542" s="198"/>
      <c r="X542" s="280">
        <v>467</v>
      </c>
      <c r="Y542" s="198"/>
      <c r="Z542" s="55"/>
      <c r="AA542" s="52"/>
      <c r="AB542" s="53"/>
      <c r="AC542" s="198"/>
      <c r="AD542" s="280"/>
      <c r="AE542" s="198"/>
      <c r="AF542" s="55"/>
      <c r="AG542" s="52"/>
      <c r="AH542" s="53"/>
      <c r="AI542" s="198"/>
      <c r="AJ542" s="54"/>
      <c r="AK542" s="198"/>
      <c r="AL542" s="55"/>
      <c r="AM542" s="56"/>
      <c r="AN542" s="65" t="s">
        <v>25</v>
      </c>
      <c r="AO542" s="66"/>
      <c r="AP542" s="66"/>
      <c r="AQ542" s="67"/>
    </row>
    <row r="543" spans="1:43" ht="99.75" customHeight="1" x14ac:dyDescent="0.15">
      <c r="A543" s="290">
        <v>469</v>
      </c>
      <c r="B543" s="170" t="s">
        <v>857</v>
      </c>
      <c r="C543" s="171" t="s">
        <v>66</v>
      </c>
      <c r="D543" s="171" t="s">
        <v>84</v>
      </c>
      <c r="E543" s="297">
        <v>656.04700000000003</v>
      </c>
      <c r="F543" s="298">
        <v>656.04700000000003</v>
      </c>
      <c r="G543" s="299">
        <v>656.04600000000005</v>
      </c>
      <c r="H543" s="83" t="s">
        <v>1344</v>
      </c>
      <c r="I543" s="74" t="s">
        <v>20</v>
      </c>
      <c r="J543" s="75" t="s">
        <v>1345</v>
      </c>
      <c r="K543" s="297">
        <v>520.79</v>
      </c>
      <c r="L543" s="299">
        <v>385.55700000000002</v>
      </c>
      <c r="M543" s="299">
        <f t="shared" si="40"/>
        <v>-135.23299999999995</v>
      </c>
      <c r="N543" s="299" t="s">
        <v>1296</v>
      </c>
      <c r="O543" s="58" t="s">
        <v>20</v>
      </c>
      <c r="P543" s="57" t="s">
        <v>1346</v>
      </c>
      <c r="Q543" s="77"/>
      <c r="R543" s="58" t="s">
        <v>852</v>
      </c>
      <c r="S543" s="62" t="s">
        <v>0</v>
      </c>
      <c r="T543" s="63" t="s">
        <v>858</v>
      </c>
      <c r="U543" s="52" t="s">
        <v>62</v>
      </c>
      <c r="V543" s="178"/>
      <c r="W543" s="179"/>
      <c r="X543" s="280">
        <v>468</v>
      </c>
      <c r="Y543" s="179"/>
      <c r="Z543" s="55"/>
      <c r="AA543" s="52"/>
      <c r="AB543" s="178"/>
      <c r="AC543" s="179"/>
      <c r="AD543" s="280"/>
      <c r="AE543" s="179"/>
      <c r="AF543" s="55"/>
      <c r="AG543" s="52"/>
      <c r="AH543" s="178"/>
      <c r="AI543" s="179"/>
      <c r="AJ543" s="54"/>
      <c r="AK543" s="179"/>
      <c r="AL543" s="55"/>
      <c r="AM543" s="165"/>
      <c r="AN543" s="65" t="s">
        <v>25</v>
      </c>
      <c r="AO543" s="66"/>
      <c r="AP543" s="66"/>
      <c r="AQ543" s="67"/>
    </row>
    <row r="544" spans="1:43" s="49" customFormat="1" ht="67.5" x14ac:dyDescent="0.15">
      <c r="A544" s="290">
        <v>470</v>
      </c>
      <c r="B544" s="170" t="s">
        <v>859</v>
      </c>
      <c r="C544" s="171" t="s">
        <v>149</v>
      </c>
      <c r="D544" s="171" t="s">
        <v>67</v>
      </c>
      <c r="E544" s="297">
        <v>6536</v>
      </c>
      <c r="F544" s="298">
        <v>3925.8449999999998</v>
      </c>
      <c r="G544" s="298">
        <v>3577.2559999999999</v>
      </c>
      <c r="H544" s="77" t="s">
        <v>55</v>
      </c>
      <c r="I544" s="74" t="s">
        <v>35</v>
      </c>
      <c r="J544" s="75" t="s">
        <v>1707</v>
      </c>
      <c r="K544" s="297">
        <v>400</v>
      </c>
      <c r="L544" s="352">
        <v>400</v>
      </c>
      <c r="M544" s="352">
        <f t="shared" si="40"/>
        <v>0</v>
      </c>
      <c r="N544" s="299" t="s">
        <v>55</v>
      </c>
      <c r="O544" s="58" t="s">
        <v>1143</v>
      </c>
      <c r="P544" s="271" t="s">
        <v>2230</v>
      </c>
      <c r="Q544" s="77"/>
      <c r="R544" s="58" t="s">
        <v>188</v>
      </c>
      <c r="S544" s="62" t="s">
        <v>0</v>
      </c>
      <c r="T544" s="63" t="s">
        <v>860</v>
      </c>
      <c r="U544" s="52" t="s">
        <v>62</v>
      </c>
      <c r="V544" s="178"/>
      <c r="W544" s="179"/>
      <c r="X544" s="280">
        <v>469</v>
      </c>
      <c r="Y544" s="179"/>
      <c r="Z544" s="55"/>
      <c r="AA544" s="52"/>
      <c r="AB544" s="178"/>
      <c r="AC544" s="179"/>
      <c r="AD544" s="280"/>
      <c r="AE544" s="179"/>
      <c r="AF544" s="55"/>
      <c r="AG544" s="52"/>
      <c r="AH544" s="178"/>
      <c r="AI544" s="179"/>
      <c r="AJ544" s="54"/>
      <c r="AK544" s="179"/>
      <c r="AL544" s="55"/>
      <c r="AM544" s="165"/>
      <c r="AN544" s="65" t="s">
        <v>54</v>
      </c>
      <c r="AO544" s="66"/>
      <c r="AP544" s="66" t="s">
        <v>32</v>
      </c>
      <c r="AQ544" s="67"/>
    </row>
    <row r="545" spans="1:43" ht="67.5" x14ac:dyDescent="0.15">
      <c r="A545" s="290">
        <v>471</v>
      </c>
      <c r="B545" s="172" t="s">
        <v>861</v>
      </c>
      <c r="C545" s="171" t="s">
        <v>197</v>
      </c>
      <c r="D545" s="171" t="s">
        <v>67</v>
      </c>
      <c r="E545" s="297">
        <v>247730.83300000001</v>
      </c>
      <c r="F545" s="298">
        <v>190196.721284</v>
      </c>
      <c r="G545" s="299">
        <v>178998.450159</v>
      </c>
      <c r="H545" s="83" t="s">
        <v>1296</v>
      </c>
      <c r="I545" s="74" t="s">
        <v>35</v>
      </c>
      <c r="J545" s="75" t="s">
        <v>1832</v>
      </c>
      <c r="K545" s="297">
        <v>41440.188999999998</v>
      </c>
      <c r="L545" s="299">
        <v>41371.394999999997</v>
      </c>
      <c r="M545" s="299">
        <f t="shared" si="40"/>
        <v>-68.794000000001688</v>
      </c>
      <c r="N545" s="299" t="s">
        <v>2183</v>
      </c>
      <c r="O545" s="58" t="s">
        <v>981</v>
      </c>
      <c r="P545" s="57" t="s">
        <v>1833</v>
      </c>
      <c r="Q545" s="77"/>
      <c r="R545" s="275" t="s">
        <v>123</v>
      </c>
      <c r="S545" s="156" t="s">
        <v>0</v>
      </c>
      <c r="T545" s="63" t="s">
        <v>860</v>
      </c>
      <c r="U545" s="52" t="s">
        <v>62</v>
      </c>
      <c r="V545" s="53"/>
      <c r="W545" s="198"/>
      <c r="X545" s="280">
        <v>470</v>
      </c>
      <c r="Y545" s="198"/>
      <c r="Z545" s="55"/>
      <c r="AA545" s="52"/>
      <c r="AB545" s="53"/>
      <c r="AC545" s="198"/>
      <c r="AD545" s="280"/>
      <c r="AE545" s="198"/>
      <c r="AF545" s="55"/>
      <c r="AG545" s="52"/>
      <c r="AH545" s="53"/>
      <c r="AI545" s="198"/>
      <c r="AJ545" s="54"/>
      <c r="AK545" s="198"/>
      <c r="AL545" s="55"/>
      <c r="AM545" s="56"/>
      <c r="AN545" s="65" t="s">
        <v>279</v>
      </c>
      <c r="AO545" s="66"/>
      <c r="AP545" s="66" t="s">
        <v>32</v>
      </c>
      <c r="AQ545" s="67"/>
    </row>
    <row r="546" spans="1:43" ht="54.75" customHeight="1" x14ac:dyDescent="0.15">
      <c r="A546" s="290">
        <v>472</v>
      </c>
      <c r="B546" s="172" t="s">
        <v>862</v>
      </c>
      <c r="C546" s="171" t="s">
        <v>412</v>
      </c>
      <c r="D546" s="171" t="s">
        <v>67</v>
      </c>
      <c r="E546" s="297">
        <v>38320.418000000005</v>
      </c>
      <c r="F546" s="298">
        <v>46272.252635999997</v>
      </c>
      <c r="G546" s="298">
        <v>45713.900057999999</v>
      </c>
      <c r="H546" s="92" t="s">
        <v>2183</v>
      </c>
      <c r="I546" s="90" t="s">
        <v>35</v>
      </c>
      <c r="J546" s="91" t="s">
        <v>2116</v>
      </c>
      <c r="K546" s="297">
        <v>9703.7189999999991</v>
      </c>
      <c r="L546" s="299">
        <v>9957</v>
      </c>
      <c r="M546" s="299">
        <f t="shared" si="40"/>
        <v>253.28100000000086</v>
      </c>
      <c r="N546" s="299" t="s">
        <v>2183</v>
      </c>
      <c r="O546" s="58" t="s">
        <v>981</v>
      </c>
      <c r="P546" s="57" t="s">
        <v>2117</v>
      </c>
      <c r="Q546" s="77"/>
      <c r="R546" s="275" t="s">
        <v>150</v>
      </c>
      <c r="S546" s="156" t="s">
        <v>0</v>
      </c>
      <c r="T546" s="63" t="s">
        <v>863</v>
      </c>
      <c r="U546" s="52" t="s">
        <v>62</v>
      </c>
      <c r="V546" s="53"/>
      <c r="W546" s="273"/>
      <c r="X546" s="280">
        <v>471</v>
      </c>
      <c r="Y546" s="273"/>
      <c r="Z546" s="55"/>
      <c r="AA546" s="52"/>
      <c r="AB546" s="53"/>
      <c r="AC546" s="273"/>
      <c r="AD546" s="280"/>
      <c r="AE546" s="273"/>
      <c r="AF546" s="55"/>
      <c r="AG546" s="52"/>
      <c r="AH546" s="53"/>
      <c r="AI546" s="273"/>
      <c r="AJ546" s="54"/>
      <c r="AK546" s="273"/>
      <c r="AL546" s="55"/>
      <c r="AM546" s="56"/>
      <c r="AN546" s="65" t="s">
        <v>54</v>
      </c>
      <c r="AO546" s="66" t="s">
        <v>32</v>
      </c>
      <c r="AP546" s="66"/>
      <c r="AQ546" s="67"/>
    </row>
    <row r="547" spans="1:43" ht="111.75" customHeight="1" x14ac:dyDescent="0.15">
      <c r="A547" s="290">
        <v>473</v>
      </c>
      <c r="B547" s="172" t="s">
        <v>864</v>
      </c>
      <c r="C547" s="171" t="s">
        <v>427</v>
      </c>
      <c r="D547" s="171" t="s">
        <v>67</v>
      </c>
      <c r="E547" s="297">
        <v>17.147000000000002</v>
      </c>
      <c r="F547" s="298">
        <v>17.146999999999998</v>
      </c>
      <c r="G547" s="298">
        <v>17.146999999999998</v>
      </c>
      <c r="H547" s="92" t="s">
        <v>2183</v>
      </c>
      <c r="I547" s="90" t="s">
        <v>34</v>
      </c>
      <c r="J547" s="91" t="s">
        <v>2118</v>
      </c>
      <c r="K547" s="297">
        <v>18.873999999999999</v>
      </c>
      <c r="L547" s="299">
        <v>20.774000000000001</v>
      </c>
      <c r="M547" s="299">
        <f t="shared" si="40"/>
        <v>1.9000000000000021</v>
      </c>
      <c r="N547" s="299" t="s">
        <v>2183</v>
      </c>
      <c r="O547" s="58" t="s">
        <v>981</v>
      </c>
      <c r="P547" s="57" t="s">
        <v>2119</v>
      </c>
      <c r="Q547" s="77"/>
      <c r="R547" s="275" t="s">
        <v>150</v>
      </c>
      <c r="S547" s="156" t="s">
        <v>0</v>
      </c>
      <c r="T547" s="63" t="s">
        <v>865</v>
      </c>
      <c r="U547" s="52" t="s">
        <v>62</v>
      </c>
      <c r="V547" s="53"/>
      <c r="W547" s="273"/>
      <c r="X547" s="280">
        <v>472</v>
      </c>
      <c r="Y547" s="273"/>
      <c r="Z547" s="55"/>
      <c r="AA547" s="52"/>
      <c r="AB547" s="53"/>
      <c r="AC547" s="273"/>
      <c r="AD547" s="280"/>
      <c r="AE547" s="273"/>
      <c r="AF547" s="55"/>
      <c r="AG547" s="52"/>
      <c r="AH547" s="53"/>
      <c r="AI547" s="273"/>
      <c r="AJ547" s="54"/>
      <c r="AK547" s="273"/>
      <c r="AL547" s="55"/>
      <c r="AM547" s="56"/>
      <c r="AN547" s="65" t="s">
        <v>54</v>
      </c>
      <c r="AO547" s="66"/>
      <c r="AP547" s="66"/>
      <c r="AQ547" s="67"/>
    </row>
    <row r="548" spans="1:43" ht="33.75" x14ac:dyDescent="0.15">
      <c r="A548" s="290">
        <v>474</v>
      </c>
      <c r="B548" s="170" t="s">
        <v>866</v>
      </c>
      <c r="C548" s="171" t="s">
        <v>242</v>
      </c>
      <c r="D548" s="171" t="s">
        <v>67</v>
      </c>
      <c r="E548" s="297">
        <v>19.555</v>
      </c>
      <c r="F548" s="298">
        <v>20</v>
      </c>
      <c r="G548" s="299">
        <v>20</v>
      </c>
      <c r="H548" s="83" t="s">
        <v>1179</v>
      </c>
      <c r="I548" s="74" t="s">
        <v>20</v>
      </c>
      <c r="J548" s="75" t="s">
        <v>1180</v>
      </c>
      <c r="K548" s="297">
        <v>13.746</v>
      </c>
      <c r="L548" s="299">
        <v>9.0090000000000003</v>
      </c>
      <c r="M548" s="299">
        <f t="shared" ref="M548:M549" si="41">L548-K548</f>
        <v>-4.7370000000000001</v>
      </c>
      <c r="N548" s="299" t="s">
        <v>2183</v>
      </c>
      <c r="O548" s="58" t="s">
        <v>20</v>
      </c>
      <c r="P548" s="57" t="s">
        <v>1181</v>
      </c>
      <c r="Q548" s="77"/>
      <c r="R548" s="109" t="s">
        <v>360</v>
      </c>
      <c r="S548" s="62" t="s">
        <v>145</v>
      </c>
      <c r="T548" s="63" t="s">
        <v>867</v>
      </c>
      <c r="U548" s="52" t="s">
        <v>62</v>
      </c>
      <c r="V548" s="53"/>
      <c r="W548" s="197"/>
      <c r="X548" s="280">
        <v>473</v>
      </c>
      <c r="Y548" s="197"/>
      <c r="Z548" s="55"/>
      <c r="AA548" s="52"/>
      <c r="AB548" s="53"/>
      <c r="AC548" s="197"/>
      <c r="AD548" s="280"/>
      <c r="AE548" s="197"/>
      <c r="AF548" s="55"/>
      <c r="AG548" s="52"/>
      <c r="AH548" s="53"/>
      <c r="AI548" s="197"/>
      <c r="AJ548" s="54"/>
      <c r="AK548" s="197"/>
      <c r="AL548" s="55"/>
      <c r="AM548" s="56"/>
      <c r="AN548" s="65" t="s">
        <v>25</v>
      </c>
      <c r="AO548" s="66"/>
      <c r="AP548" s="66" t="s">
        <v>32</v>
      </c>
      <c r="AQ548" s="67"/>
    </row>
    <row r="549" spans="1:43" ht="101.25" x14ac:dyDescent="0.15">
      <c r="A549" s="290">
        <v>475</v>
      </c>
      <c r="B549" s="314" t="s">
        <v>2198</v>
      </c>
      <c r="C549" s="171" t="s">
        <v>412</v>
      </c>
      <c r="D549" s="171" t="s">
        <v>67</v>
      </c>
      <c r="E549" s="297">
        <v>618.25</v>
      </c>
      <c r="F549" s="298">
        <v>59</v>
      </c>
      <c r="G549" s="299">
        <v>19</v>
      </c>
      <c r="H549" s="83" t="s">
        <v>1182</v>
      </c>
      <c r="I549" s="74" t="s">
        <v>35</v>
      </c>
      <c r="J549" s="75" t="s">
        <v>1183</v>
      </c>
      <c r="K549" s="297">
        <v>910</v>
      </c>
      <c r="L549" s="299">
        <v>910</v>
      </c>
      <c r="M549" s="299">
        <f t="shared" si="41"/>
        <v>0</v>
      </c>
      <c r="N549" s="299" t="s">
        <v>2183</v>
      </c>
      <c r="O549" s="58" t="s">
        <v>981</v>
      </c>
      <c r="P549" s="57" t="s">
        <v>1184</v>
      </c>
      <c r="Q549" s="77"/>
      <c r="R549" s="109" t="s">
        <v>360</v>
      </c>
      <c r="S549" s="62" t="s">
        <v>145</v>
      </c>
      <c r="T549" s="63" t="s">
        <v>868</v>
      </c>
      <c r="U549" s="52" t="s">
        <v>62</v>
      </c>
      <c r="V549" s="53"/>
      <c r="W549" s="197"/>
      <c r="X549" s="280">
        <v>474</v>
      </c>
      <c r="Y549" s="197"/>
      <c r="Z549" s="55"/>
      <c r="AA549" s="52"/>
      <c r="AB549" s="53"/>
      <c r="AC549" s="197"/>
      <c r="AD549" s="280"/>
      <c r="AE549" s="197"/>
      <c r="AF549" s="55"/>
      <c r="AG549" s="52"/>
      <c r="AH549" s="53"/>
      <c r="AI549" s="197"/>
      <c r="AJ549" s="54"/>
      <c r="AK549" s="197"/>
      <c r="AL549" s="55"/>
      <c r="AM549" s="56"/>
      <c r="AN549" s="65" t="s">
        <v>25</v>
      </c>
      <c r="AO549" s="66"/>
      <c r="AP549" s="66" t="s">
        <v>32</v>
      </c>
      <c r="AQ549" s="67"/>
    </row>
    <row r="550" spans="1:43" ht="33.75" x14ac:dyDescent="0.15">
      <c r="A550" s="290">
        <v>476</v>
      </c>
      <c r="B550" s="172" t="s">
        <v>912</v>
      </c>
      <c r="C550" s="171" t="s">
        <v>427</v>
      </c>
      <c r="D550" s="171" t="s">
        <v>67</v>
      </c>
      <c r="E550" s="297">
        <v>446.63900000000001</v>
      </c>
      <c r="F550" s="298">
        <v>446.63900000000001</v>
      </c>
      <c r="G550" s="299">
        <v>210.81738799999999</v>
      </c>
      <c r="H550" s="83" t="s">
        <v>2183</v>
      </c>
      <c r="I550" s="74" t="s">
        <v>20</v>
      </c>
      <c r="J550" s="126" t="s">
        <v>2007</v>
      </c>
      <c r="K550" s="297">
        <v>272.16000000000003</v>
      </c>
      <c r="L550" s="299">
        <v>261.065</v>
      </c>
      <c r="M550" s="299">
        <f>L550-K550</f>
        <v>-11.095000000000027</v>
      </c>
      <c r="N550" s="299" t="s">
        <v>55</v>
      </c>
      <c r="O550" s="58" t="s">
        <v>20</v>
      </c>
      <c r="P550" s="57" t="s">
        <v>2008</v>
      </c>
      <c r="Q550" s="77"/>
      <c r="R550" s="58" t="s">
        <v>158</v>
      </c>
      <c r="S550" s="62" t="s">
        <v>428</v>
      </c>
      <c r="T550" s="63" t="s">
        <v>869</v>
      </c>
      <c r="U550" s="52" t="s">
        <v>62</v>
      </c>
      <c r="V550" s="53"/>
      <c r="W550" s="242"/>
      <c r="X550" s="280">
        <v>475</v>
      </c>
      <c r="Y550" s="242"/>
      <c r="Z550" s="55"/>
      <c r="AA550" s="52"/>
      <c r="AB550" s="53"/>
      <c r="AC550" s="242"/>
      <c r="AD550" s="280"/>
      <c r="AE550" s="242"/>
      <c r="AF550" s="55"/>
      <c r="AG550" s="52"/>
      <c r="AH550" s="53"/>
      <c r="AI550" s="242"/>
      <c r="AJ550" s="54"/>
      <c r="AK550" s="242"/>
      <c r="AL550" s="55"/>
      <c r="AM550" s="56"/>
      <c r="AN550" s="65" t="s">
        <v>54</v>
      </c>
      <c r="AO550" s="66"/>
      <c r="AP550" s="66"/>
      <c r="AQ550" s="67"/>
    </row>
    <row r="551" spans="1:43" ht="45" x14ac:dyDescent="0.15">
      <c r="A551" s="290">
        <v>477</v>
      </c>
      <c r="B551" s="172" t="s">
        <v>913</v>
      </c>
      <c r="C551" s="171" t="s">
        <v>439</v>
      </c>
      <c r="D551" s="171" t="s">
        <v>67</v>
      </c>
      <c r="E551" s="297">
        <v>1779.549</v>
      </c>
      <c r="F551" s="298">
        <v>1779.549</v>
      </c>
      <c r="G551" s="299">
        <v>1081.1932280000001</v>
      </c>
      <c r="H551" s="85" t="s">
        <v>2183</v>
      </c>
      <c r="I551" s="74" t="s">
        <v>35</v>
      </c>
      <c r="J551" s="75" t="s">
        <v>2009</v>
      </c>
      <c r="K551" s="297">
        <v>1686.6489999999999</v>
      </c>
      <c r="L551" s="299">
        <v>2257.0540000000001</v>
      </c>
      <c r="M551" s="299">
        <f>L551-K551</f>
        <v>570.4050000000002</v>
      </c>
      <c r="N551" s="299" t="s">
        <v>1898</v>
      </c>
      <c r="O551" s="58" t="s">
        <v>981</v>
      </c>
      <c r="P551" s="57" t="s">
        <v>2010</v>
      </c>
      <c r="Q551" s="77"/>
      <c r="R551" s="58" t="s">
        <v>158</v>
      </c>
      <c r="S551" s="62" t="s">
        <v>160</v>
      </c>
      <c r="T551" s="63" t="s">
        <v>870</v>
      </c>
      <c r="U551" s="52" t="s">
        <v>62</v>
      </c>
      <c r="V551" s="53"/>
      <c r="W551" s="242"/>
      <c r="X551" s="280">
        <v>476</v>
      </c>
      <c r="Y551" s="242"/>
      <c r="Z551" s="55"/>
      <c r="AA551" s="52"/>
      <c r="AB551" s="53"/>
      <c r="AC551" s="242"/>
      <c r="AD551" s="280"/>
      <c r="AE551" s="242"/>
      <c r="AF551" s="55"/>
      <c r="AG551" s="52"/>
      <c r="AH551" s="53"/>
      <c r="AI551" s="242"/>
      <c r="AJ551" s="54"/>
      <c r="AK551" s="242"/>
      <c r="AL551" s="55"/>
      <c r="AM551" s="56"/>
      <c r="AN551" s="65" t="s">
        <v>54</v>
      </c>
      <c r="AO551" s="66"/>
      <c r="AP551" s="66"/>
      <c r="AQ551" s="67"/>
    </row>
    <row r="552" spans="1:43" ht="67.5" x14ac:dyDescent="0.15">
      <c r="A552" s="290">
        <v>478</v>
      </c>
      <c r="B552" s="172" t="s">
        <v>871</v>
      </c>
      <c r="C552" s="171" t="s">
        <v>335</v>
      </c>
      <c r="D552" s="171" t="s">
        <v>67</v>
      </c>
      <c r="E552" s="297">
        <v>4510.6710000000003</v>
      </c>
      <c r="F552" s="298">
        <v>15530.713411999999</v>
      </c>
      <c r="G552" s="299">
        <v>7157.4116599999998</v>
      </c>
      <c r="H552" s="85" t="s">
        <v>2054</v>
      </c>
      <c r="I552" s="74" t="s">
        <v>35</v>
      </c>
      <c r="J552" s="75" t="s">
        <v>2055</v>
      </c>
      <c r="K552" s="297">
        <v>1240.585</v>
      </c>
      <c r="L552" s="299">
        <v>1242.1179999999999</v>
      </c>
      <c r="M552" s="299">
        <f t="shared" ref="M552" si="42">L552-K552</f>
        <v>1.5329999999999018</v>
      </c>
      <c r="N552" s="299" t="s">
        <v>883</v>
      </c>
      <c r="O552" s="58" t="s">
        <v>981</v>
      </c>
      <c r="P552" s="57" t="s">
        <v>2056</v>
      </c>
      <c r="Q552" s="77" t="s">
        <v>2054</v>
      </c>
      <c r="R552" s="88" t="s">
        <v>133</v>
      </c>
      <c r="S552" s="62" t="s">
        <v>0</v>
      </c>
      <c r="T552" s="63" t="s">
        <v>872</v>
      </c>
      <c r="U552" s="52" t="s">
        <v>62</v>
      </c>
      <c r="V552" s="53"/>
      <c r="W552" s="242"/>
      <c r="X552" s="282">
        <v>477</v>
      </c>
      <c r="Y552" s="242"/>
      <c r="Z552" s="55"/>
      <c r="AA552" s="52"/>
      <c r="AB552" s="53"/>
      <c r="AC552" s="242"/>
      <c r="AD552" s="280"/>
      <c r="AE552" s="242"/>
      <c r="AF552" s="55"/>
      <c r="AG552" s="52"/>
      <c r="AH552" s="53"/>
      <c r="AI552" s="242"/>
      <c r="AJ552" s="54"/>
      <c r="AK552" s="242"/>
      <c r="AL552" s="55"/>
      <c r="AM552" s="56"/>
      <c r="AN552" s="65" t="s">
        <v>54</v>
      </c>
      <c r="AO552" s="66"/>
      <c r="AP552" s="66" t="s">
        <v>32</v>
      </c>
      <c r="AQ552" s="67"/>
    </row>
    <row r="553" spans="1:43" ht="152.25" customHeight="1" collapsed="1" x14ac:dyDescent="0.15">
      <c r="A553" s="290">
        <v>479</v>
      </c>
      <c r="B553" s="314" t="s">
        <v>873</v>
      </c>
      <c r="C553" s="171" t="s">
        <v>294</v>
      </c>
      <c r="D553" s="171" t="s">
        <v>67</v>
      </c>
      <c r="E553" s="297">
        <v>780.02099999999996</v>
      </c>
      <c r="F553" s="299">
        <v>1067.361416</v>
      </c>
      <c r="G553" s="299">
        <v>914.60828600000002</v>
      </c>
      <c r="H553" s="120" t="s">
        <v>1296</v>
      </c>
      <c r="I553" s="74" t="s">
        <v>35</v>
      </c>
      <c r="J553" s="75" t="s">
        <v>1565</v>
      </c>
      <c r="K553" s="297">
        <v>20.161000000000001</v>
      </c>
      <c r="L553" s="299">
        <v>582.20000000000005</v>
      </c>
      <c r="M553" s="299">
        <f>L553-K553</f>
        <v>562.03899999999999</v>
      </c>
      <c r="N553" s="299" t="s">
        <v>1296</v>
      </c>
      <c r="O553" s="58" t="s">
        <v>20</v>
      </c>
      <c r="P553" s="57" t="s">
        <v>1566</v>
      </c>
      <c r="Q553" s="77" t="s">
        <v>1296</v>
      </c>
      <c r="R553" s="58" t="s">
        <v>771</v>
      </c>
      <c r="S553" s="62" t="s">
        <v>0</v>
      </c>
      <c r="T553" s="63" t="s">
        <v>874</v>
      </c>
      <c r="U553" s="52" t="s">
        <v>62</v>
      </c>
      <c r="V553" s="53"/>
      <c r="W553" s="198"/>
      <c r="X553" s="280">
        <v>478</v>
      </c>
      <c r="Y553" s="198"/>
      <c r="Z553" s="55"/>
      <c r="AA553" s="52"/>
      <c r="AB553" s="53"/>
      <c r="AC553" s="198"/>
      <c r="AD553" s="280"/>
      <c r="AE553" s="198"/>
      <c r="AF553" s="55"/>
      <c r="AG553" s="52"/>
      <c r="AH553" s="53"/>
      <c r="AI553" s="198"/>
      <c r="AJ553" s="54"/>
      <c r="AK553" s="198"/>
      <c r="AL553" s="55"/>
      <c r="AM553" s="56"/>
      <c r="AN553" s="65" t="s">
        <v>54</v>
      </c>
      <c r="AO553" s="66"/>
      <c r="AP553" s="66"/>
      <c r="AQ553" s="67"/>
    </row>
    <row r="554" spans="1:43" ht="212.25" customHeight="1" x14ac:dyDescent="0.15">
      <c r="A554" s="290">
        <v>480</v>
      </c>
      <c r="B554" s="172" t="s">
        <v>875</v>
      </c>
      <c r="C554" s="171" t="s">
        <v>122</v>
      </c>
      <c r="D554" s="171" t="s">
        <v>67</v>
      </c>
      <c r="E554" s="297">
        <v>10.005000000000001</v>
      </c>
      <c r="F554" s="298">
        <v>10.005000000000001</v>
      </c>
      <c r="G554" s="299">
        <v>10.005000000000001</v>
      </c>
      <c r="H554" s="254" t="s">
        <v>2062</v>
      </c>
      <c r="I554" s="220" t="s">
        <v>35</v>
      </c>
      <c r="J554" s="221" t="s">
        <v>1128</v>
      </c>
      <c r="K554" s="385">
        <v>3.778</v>
      </c>
      <c r="L554" s="406">
        <v>104.70099999999999</v>
      </c>
      <c r="M554" s="406">
        <f>L554-K554</f>
        <v>100.92299999999999</v>
      </c>
      <c r="N554" s="304" t="s">
        <v>2183</v>
      </c>
      <c r="O554" s="218" t="s">
        <v>981</v>
      </c>
      <c r="P554" s="222" t="s">
        <v>1129</v>
      </c>
      <c r="Q554" s="219"/>
      <c r="R554" s="218" t="s">
        <v>825</v>
      </c>
      <c r="S554" s="235" t="s">
        <v>0</v>
      </c>
      <c r="T554" s="237" t="s">
        <v>876</v>
      </c>
      <c r="U554" s="225" t="s">
        <v>63</v>
      </c>
      <c r="V554" s="226"/>
      <c r="W554" s="227"/>
      <c r="X554" s="280">
        <v>480</v>
      </c>
      <c r="Y554" s="227"/>
      <c r="Z554" s="228"/>
      <c r="AA554" s="225"/>
      <c r="AB554" s="226"/>
      <c r="AC554" s="227"/>
      <c r="AD554" s="281"/>
      <c r="AE554" s="227"/>
      <c r="AF554" s="228"/>
      <c r="AG554" s="225"/>
      <c r="AH554" s="226"/>
      <c r="AI554" s="227"/>
      <c r="AJ554" s="229"/>
      <c r="AK554" s="227"/>
      <c r="AL554" s="228"/>
      <c r="AM554" s="230"/>
      <c r="AN554" s="231" t="s">
        <v>25</v>
      </c>
      <c r="AO554" s="232" t="s">
        <v>32</v>
      </c>
      <c r="AP554" s="232"/>
      <c r="AQ554" s="233"/>
    </row>
    <row r="555" spans="1:43" ht="33.75" x14ac:dyDescent="0.15">
      <c r="A555" s="290">
        <v>481</v>
      </c>
      <c r="B555" s="170" t="s">
        <v>877</v>
      </c>
      <c r="C555" s="171" t="s">
        <v>878</v>
      </c>
      <c r="D555" s="171" t="s">
        <v>67</v>
      </c>
      <c r="E555" s="297">
        <v>153.94499999999999</v>
      </c>
      <c r="F555" s="298">
        <v>152.94499999999999</v>
      </c>
      <c r="G555" s="299">
        <v>138.06</v>
      </c>
      <c r="H555" s="73" t="s">
        <v>2183</v>
      </c>
      <c r="I555" s="74" t="s">
        <v>20</v>
      </c>
      <c r="J555" s="75" t="s">
        <v>1595</v>
      </c>
      <c r="K555" s="297">
        <v>96.305999999999997</v>
      </c>
      <c r="L555" s="299">
        <v>96.498000000000005</v>
      </c>
      <c r="M555" s="299">
        <f>L555-K555</f>
        <v>0.19200000000000728</v>
      </c>
      <c r="N555" s="299" t="s">
        <v>1596</v>
      </c>
      <c r="O555" s="58" t="s">
        <v>20</v>
      </c>
      <c r="P555" s="57" t="s">
        <v>1597</v>
      </c>
      <c r="Q555" s="77"/>
      <c r="R555" s="109" t="s">
        <v>236</v>
      </c>
      <c r="S555" s="62" t="s">
        <v>145</v>
      </c>
      <c r="T555" s="63" t="s">
        <v>879</v>
      </c>
      <c r="U555" s="52" t="s">
        <v>62</v>
      </c>
      <c r="V555" s="53"/>
      <c r="W555" s="198"/>
      <c r="X555" s="280">
        <v>480</v>
      </c>
      <c r="Y555" s="198"/>
      <c r="Z555" s="55"/>
      <c r="AA555" s="52"/>
      <c r="AB555" s="53"/>
      <c r="AC555" s="198"/>
      <c r="AD555" s="280"/>
      <c r="AE555" s="198"/>
      <c r="AF555" s="55"/>
      <c r="AG555" s="52"/>
      <c r="AH555" s="53"/>
      <c r="AI555" s="198"/>
      <c r="AJ555" s="54"/>
      <c r="AK555" s="198"/>
      <c r="AL555" s="55"/>
      <c r="AM555" s="56"/>
      <c r="AN555" s="65" t="s">
        <v>54</v>
      </c>
      <c r="AO555" s="66"/>
      <c r="AP555" s="66"/>
      <c r="AQ555" s="67"/>
    </row>
    <row r="556" spans="1:43" ht="34.5" thickBot="1" x14ac:dyDescent="0.2">
      <c r="A556" s="296">
        <v>482</v>
      </c>
      <c r="B556" s="172" t="s">
        <v>880</v>
      </c>
      <c r="C556" s="171" t="s">
        <v>242</v>
      </c>
      <c r="D556" s="171" t="s">
        <v>67</v>
      </c>
      <c r="E556" s="297">
        <v>102.709</v>
      </c>
      <c r="F556" s="298">
        <v>88.838999999999999</v>
      </c>
      <c r="G556" s="299">
        <v>86.421999999999997</v>
      </c>
      <c r="H556" s="111" t="s">
        <v>2183</v>
      </c>
      <c r="I556" s="74" t="s">
        <v>35</v>
      </c>
      <c r="J556" s="112" t="s">
        <v>1009</v>
      </c>
      <c r="K556" s="297">
        <v>91.533000000000001</v>
      </c>
      <c r="L556" s="299">
        <v>2443.4949999999999</v>
      </c>
      <c r="M556" s="299">
        <v>2351.962</v>
      </c>
      <c r="N556" s="299" t="s">
        <v>2183</v>
      </c>
      <c r="O556" s="58" t="s">
        <v>981</v>
      </c>
      <c r="P556" s="57" t="s">
        <v>1057</v>
      </c>
      <c r="Q556" s="77" t="s">
        <v>1058</v>
      </c>
      <c r="R556" s="58" t="s">
        <v>243</v>
      </c>
      <c r="S556" s="62" t="s">
        <v>0</v>
      </c>
      <c r="T556" s="63" t="s">
        <v>881</v>
      </c>
      <c r="U556" s="52" t="s">
        <v>1012</v>
      </c>
      <c r="V556" s="53"/>
      <c r="W556" s="197"/>
      <c r="X556" s="280">
        <v>481</v>
      </c>
      <c r="Y556" s="197"/>
      <c r="Z556" s="55"/>
      <c r="AA556" s="52"/>
      <c r="AB556" s="53"/>
      <c r="AC556" s="197"/>
      <c r="AD556" s="280"/>
      <c r="AE556" s="197"/>
      <c r="AF556" s="55"/>
      <c r="AG556" s="52"/>
      <c r="AH556" s="53"/>
      <c r="AI556" s="197"/>
      <c r="AJ556" s="54"/>
      <c r="AK556" s="197"/>
      <c r="AL556" s="55"/>
      <c r="AM556" s="56"/>
      <c r="AN556" s="65" t="s">
        <v>54</v>
      </c>
      <c r="AO556" s="66"/>
      <c r="AP556" s="66"/>
      <c r="AQ556" s="67"/>
    </row>
    <row r="557" spans="1:43" ht="14.25" thickTop="1" x14ac:dyDescent="0.15">
      <c r="B557" s="572"/>
      <c r="C557" s="190"/>
      <c r="D557" s="190"/>
      <c r="E557" s="159">
        <v>6091554.9089999963</v>
      </c>
      <c r="F557" s="159">
        <v>6163913.3183959993</v>
      </c>
      <c r="G557" s="159">
        <v>6048058.0785740018</v>
      </c>
      <c r="H557" s="37"/>
      <c r="I557" s="574" t="s">
        <v>0</v>
      </c>
      <c r="J557" s="575"/>
      <c r="K557" s="159">
        <v>5217343.0459999992</v>
      </c>
      <c r="L557" s="36">
        <v>6263794.9009999968</v>
      </c>
      <c r="M557" s="36">
        <v>1046451.8549999977</v>
      </c>
      <c r="N557" s="36">
        <v>-2560.1489999999999</v>
      </c>
      <c r="O557" s="576"/>
      <c r="P557" s="576"/>
      <c r="Q557" s="537"/>
      <c r="R557" s="537"/>
      <c r="S557" s="540"/>
      <c r="T557" s="543"/>
      <c r="U557" s="543"/>
      <c r="V557" s="566"/>
      <c r="W557" s="566"/>
      <c r="X557" s="566"/>
      <c r="Y557" s="566"/>
      <c r="Z557" s="567"/>
      <c r="AA557" s="543"/>
      <c r="AB557" s="566"/>
      <c r="AC557" s="566"/>
      <c r="AD557" s="566"/>
      <c r="AE557" s="566"/>
      <c r="AF557" s="567"/>
      <c r="AG557" s="543"/>
      <c r="AH557" s="566"/>
      <c r="AI557" s="566"/>
      <c r="AJ557" s="566"/>
      <c r="AK557" s="566"/>
      <c r="AL557" s="567"/>
      <c r="AM557" s="559"/>
      <c r="AN557" s="559"/>
      <c r="AO557" s="559"/>
      <c r="AP557" s="559"/>
      <c r="AQ557" s="559"/>
    </row>
    <row r="558" spans="1:43" x14ac:dyDescent="0.15">
      <c r="B558" s="547"/>
      <c r="C558" s="191"/>
      <c r="D558" s="191"/>
      <c r="E558" s="160">
        <v>2623.7000000000003</v>
      </c>
      <c r="F558" s="442">
        <v>2623.7000000000003</v>
      </c>
      <c r="G558" s="443">
        <v>1397.3798589999999</v>
      </c>
      <c r="H558" s="26"/>
      <c r="I558" s="562" t="s">
        <v>428</v>
      </c>
      <c r="J558" s="563"/>
      <c r="K558" s="160">
        <v>2104.721</v>
      </c>
      <c r="L558" s="25">
        <v>1925.173</v>
      </c>
      <c r="M558" s="25">
        <v>-179.548</v>
      </c>
      <c r="N558" s="450" t="s">
        <v>2239</v>
      </c>
      <c r="O558" s="555"/>
      <c r="P558" s="555"/>
      <c r="Q558" s="538"/>
      <c r="R558" s="538"/>
      <c r="S558" s="541"/>
      <c r="T558" s="544"/>
      <c r="U558" s="544"/>
      <c r="V558" s="568"/>
      <c r="W558" s="568"/>
      <c r="X558" s="568"/>
      <c r="Y558" s="568"/>
      <c r="Z558" s="569"/>
      <c r="AA558" s="544"/>
      <c r="AB558" s="568"/>
      <c r="AC558" s="568"/>
      <c r="AD558" s="568"/>
      <c r="AE558" s="568"/>
      <c r="AF558" s="569"/>
      <c r="AG558" s="544"/>
      <c r="AH558" s="568"/>
      <c r="AI558" s="568"/>
      <c r="AJ558" s="568"/>
      <c r="AK558" s="568"/>
      <c r="AL558" s="569"/>
      <c r="AM558" s="560"/>
      <c r="AN558" s="560"/>
      <c r="AO558" s="560"/>
      <c r="AP558" s="560"/>
      <c r="AQ558" s="560"/>
    </row>
    <row r="559" spans="1:43" x14ac:dyDescent="0.15">
      <c r="B559" s="547"/>
      <c r="C559" s="191"/>
      <c r="D559" s="191"/>
      <c r="E559" s="162">
        <v>8904.619999999999</v>
      </c>
      <c r="F559" s="442">
        <v>8904.619999999999</v>
      </c>
      <c r="G559" s="443">
        <v>7794.7524570000005</v>
      </c>
      <c r="H559" s="26"/>
      <c r="I559" s="562" t="s">
        <v>160</v>
      </c>
      <c r="J559" s="563"/>
      <c r="K559" s="160">
        <v>8649.3289999999997</v>
      </c>
      <c r="L559" s="25">
        <v>10436.766</v>
      </c>
      <c r="M559" s="25">
        <v>1787.4369999999999</v>
      </c>
      <c r="N559" s="450" t="s">
        <v>2239</v>
      </c>
      <c r="O559" s="555"/>
      <c r="P559" s="555"/>
      <c r="Q559" s="538"/>
      <c r="R559" s="538"/>
      <c r="S559" s="541"/>
      <c r="T559" s="544"/>
      <c r="U559" s="544"/>
      <c r="V559" s="568"/>
      <c r="W559" s="568"/>
      <c r="X559" s="568"/>
      <c r="Y559" s="568"/>
      <c r="Z559" s="569"/>
      <c r="AA559" s="544"/>
      <c r="AB559" s="568"/>
      <c r="AC559" s="568"/>
      <c r="AD559" s="568"/>
      <c r="AE559" s="568"/>
      <c r="AF559" s="569"/>
      <c r="AG559" s="544"/>
      <c r="AH559" s="568"/>
      <c r="AI559" s="568"/>
      <c r="AJ559" s="568"/>
      <c r="AK559" s="568"/>
      <c r="AL559" s="569"/>
      <c r="AM559" s="560"/>
      <c r="AN559" s="560"/>
      <c r="AO559" s="560"/>
      <c r="AP559" s="560"/>
      <c r="AQ559" s="560"/>
    </row>
    <row r="560" spans="1:43" x14ac:dyDescent="0.15">
      <c r="B560" s="547"/>
      <c r="C560" s="191"/>
      <c r="D560" s="191"/>
      <c r="E560" s="160">
        <v>12354.897000000001</v>
      </c>
      <c r="F560" s="442">
        <v>12354.897000000001</v>
      </c>
      <c r="G560" s="443">
        <v>12084.308708999999</v>
      </c>
      <c r="H560" s="26"/>
      <c r="I560" s="562" t="s">
        <v>430</v>
      </c>
      <c r="J560" s="563"/>
      <c r="K560" s="160">
        <v>12742.759</v>
      </c>
      <c r="L560" s="25">
        <v>13838.141000000001</v>
      </c>
      <c r="M560" s="25">
        <v>1095.3820000000014</v>
      </c>
      <c r="N560" s="450" t="s">
        <v>2239</v>
      </c>
      <c r="O560" s="555"/>
      <c r="P560" s="555"/>
      <c r="Q560" s="538"/>
      <c r="R560" s="538"/>
      <c r="S560" s="541"/>
      <c r="T560" s="544"/>
      <c r="U560" s="544"/>
      <c r="V560" s="568"/>
      <c r="W560" s="568"/>
      <c r="X560" s="568"/>
      <c r="Y560" s="568"/>
      <c r="Z560" s="569"/>
      <c r="AA560" s="544"/>
      <c r="AB560" s="568"/>
      <c r="AC560" s="568"/>
      <c r="AD560" s="568"/>
      <c r="AE560" s="568"/>
      <c r="AF560" s="569"/>
      <c r="AG560" s="544"/>
      <c r="AH560" s="568"/>
      <c r="AI560" s="568"/>
      <c r="AJ560" s="568"/>
      <c r="AK560" s="568"/>
      <c r="AL560" s="569"/>
      <c r="AM560" s="560"/>
      <c r="AN560" s="560"/>
      <c r="AO560" s="560"/>
      <c r="AP560" s="560"/>
      <c r="AQ560" s="560"/>
    </row>
    <row r="561" spans="1:43" x14ac:dyDescent="0.15">
      <c r="B561" s="547"/>
      <c r="C561" s="191"/>
      <c r="D561" s="191"/>
      <c r="E561" s="162">
        <v>283973.98800000001</v>
      </c>
      <c r="F561" s="442">
        <v>288745.54124100012</v>
      </c>
      <c r="G561" s="443">
        <v>274221.80049699999</v>
      </c>
      <c r="H561" s="26"/>
      <c r="I561" s="562" t="s">
        <v>389</v>
      </c>
      <c r="J561" s="563"/>
      <c r="K561" s="160">
        <v>323772.27600000007</v>
      </c>
      <c r="L561" s="25">
        <v>315209.45299999998</v>
      </c>
      <c r="M561" s="25">
        <v>-8562.8230000000913</v>
      </c>
      <c r="N561" s="450" t="s">
        <v>2239</v>
      </c>
      <c r="O561" s="555"/>
      <c r="P561" s="555"/>
      <c r="Q561" s="538"/>
      <c r="R561" s="538"/>
      <c r="S561" s="541"/>
      <c r="T561" s="544"/>
      <c r="U561" s="544"/>
      <c r="V561" s="568"/>
      <c r="W561" s="568"/>
      <c r="X561" s="568"/>
      <c r="Y561" s="568"/>
      <c r="Z561" s="569"/>
      <c r="AA561" s="544"/>
      <c r="AB561" s="568"/>
      <c r="AC561" s="568"/>
      <c r="AD561" s="568"/>
      <c r="AE561" s="568"/>
      <c r="AF561" s="569"/>
      <c r="AG561" s="544"/>
      <c r="AH561" s="568"/>
      <c r="AI561" s="568"/>
      <c r="AJ561" s="568"/>
      <c r="AK561" s="568"/>
      <c r="AL561" s="569"/>
      <c r="AM561" s="560"/>
      <c r="AN561" s="560"/>
      <c r="AO561" s="560"/>
      <c r="AP561" s="560"/>
      <c r="AQ561" s="560"/>
    </row>
    <row r="562" spans="1:43" ht="14.25" thickBot="1" x14ac:dyDescent="0.2">
      <c r="B562" s="573"/>
      <c r="C562" s="192"/>
      <c r="D562" s="192"/>
      <c r="E562" s="161">
        <v>0</v>
      </c>
      <c r="F562" s="444">
        <v>1865.7446</v>
      </c>
      <c r="G562" s="445">
        <v>1841.0234</v>
      </c>
      <c r="H562" s="39"/>
      <c r="I562" s="564" t="s">
        <v>882</v>
      </c>
      <c r="J562" s="565"/>
      <c r="K562" s="161">
        <v>0</v>
      </c>
      <c r="L562" s="38">
        <v>0</v>
      </c>
      <c r="M562" s="38">
        <v>0</v>
      </c>
      <c r="N562" s="451" t="s">
        <v>2239</v>
      </c>
      <c r="O562" s="577"/>
      <c r="P562" s="577"/>
      <c r="Q562" s="539"/>
      <c r="R562" s="539"/>
      <c r="S562" s="542"/>
      <c r="T562" s="545"/>
      <c r="U562" s="545"/>
      <c r="V562" s="570"/>
      <c r="W562" s="570"/>
      <c r="X562" s="570"/>
      <c r="Y562" s="570"/>
      <c r="Z562" s="571"/>
      <c r="AA562" s="545"/>
      <c r="AB562" s="570"/>
      <c r="AC562" s="570"/>
      <c r="AD562" s="570"/>
      <c r="AE562" s="570"/>
      <c r="AF562" s="571"/>
      <c r="AG562" s="545"/>
      <c r="AH562" s="570"/>
      <c r="AI562" s="570"/>
      <c r="AJ562" s="570"/>
      <c r="AK562" s="570"/>
      <c r="AL562" s="571"/>
      <c r="AM562" s="561"/>
      <c r="AN562" s="561"/>
      <c r="AO562" s="561"/>
      <c r="AP562" s="561"/>
      <c r="AQ562" s="561"/>
    </row>
    <row r="563" spans="1:43" x14ac:dyDescent="0.15">
      <c r="B563" s="547"/>
      <c r="C563" s="191"/>
      <c r="D563" s="191"/>
      <c r="E563" s="176">
        <v>701943.82099999988</v>
      </c>
      <c r="F563" s="446">
        <v>1469936.9201220002</v>
      </c>
      <c r="G563" s="176">
        <v>1395385.4074820001</v>
      </c>
      <c r="H563" s="42"/>
      <c r="I563" s="549" t="s">
        <v>0</v>
      </c>
      <c r="J563" s="550"/>
      <c r="K563" s="176">
        <v>715978.06499999983</v>
      </c>
      <c r="L563" s="41">
        <v>737346</v>
      </c>
      <c r="M563" s="43">
        <v>21367.935000000172</v>
      </c>
      <c r="N563" s="551"/>
      <c r="O563" s="554"/>
      <c r="P563" s="554"/>
      <c r="Q563" s="557"/>
      <c r="R563" s="557"/>
      <c r="S563" s="581"/>
      <c r="T563" s="583"/>
      <c r="U563" s="544"/>
      <c r="V563" s="568"/>
      <c r="W563" s="568"/>
      <c r="X563" s="568"/>
      <c r="Y563" s="568"/>
      <c r="Z563" s="569"/>
      <c r="AA563" s="544"/>
      <c r="AB563" s="568"/>
      <c r="AC563" s="568"/>
      <c r="AD563" s="568"/>
      <c r="AE563" s="568"/>
      <c r="AF563" s="569"/>
      <c r="AG563" s="544"/>
      <c r="AH563" s="568"/>
      <c r="AI563" s="568"/>
      <c r="AJ563" s="568"/>
      <c r="AK563" s="568"/>
      <c r="AL563" s="569"/>
      <c r="AM563" s="560"/>
      <c r="AN563" s="560"/>
      <c r="AO563" s="560"/>
      <c r="AP563" s="560"/>
      <c r="AQ563" s="560"/>
    </row>
    <row r="564" spans="1:43" x14ac:dyDescent="0.15">
      <c r="B564" s="547"/>
      <c r="C564" s="191"/>
      <c r="D564" s="191"/>
      <c r="E564" s="176">
        <v>944.85900000000004</v>
      </c>
      <c r="F564" s="446">
        <v>944.85900000000004</v>
      </c>
      <c r="G564" s="176">
        <v>748.71995700000002</v>
      </c>
      <c r="H564" s="26"/>
      <c r="I564" s="562" t="s">
        <v>428</v>
      </c>
      <c r="J564" s="563"/>
      <c r="K564" s="176">
        <v>912.97699999999998</v>
      </c>
      <c r="L564" s="25">
        <v>1029</v>
      </c>
      <c r="M564" s="25">
        <v>116.02300000000002</v>
      </c>
      <c r="N564" s="552"/>
      <c r="O564" s="555"/>
      <c r="P564" s="555"/>
      <c r="Q564" s="538"/>
      <c r="R564" s="538"/>
      <c r="S564" s="541"/>
      <c r="T564" s="544"/>
      <c r="U564" s="544"/>
      <c r="V564" s="568"/>
      <c r="W564" s="568"/>
      <c r="X564" s="568"/>
      <c r="Y564" s="568"/>
      <c r="Z564" s="569"/>
      <c r="AA564" s="544"/>
      <c r="AB564" s="568"/>
      <c r="AC564" s="568"/>
      <c r="AD564" s="568"/>
      <c r="AE564" s="568"/>
      <c r="AF564" s="569"/>
      <c r="AG564" s="544"/>
      <c r="AH564" s="568"/>
      <c r="AI564" s="568"/>
      <c r="AJ564" s="568"/>
      <c r="AK564" s="568"/>
      <c r="AL564" s="569"/>
      <c r="AM564" s="560"/>
      <c r="AN564" s="560"/>
      <c r="AO564" s="560"/>
      <c r="AP564" s="560"/>
      <c r="AQ564" s="560"/>
    </row>
    <row r="565" spans="1:43" x14ac:dyDescent="0.15">
      <c r="B565" s="547"/>
      <c r="C565" s="191"/>
      <c r="D565" s="191"/>
      <c r="E565" s="176">
        <v>27320.683000000001</v>
      </c>
      <c r="F565" s="446">
        <v>27320.683000000001</v>
      </c>
      <c r="G565" s="176">
        <v>25531.380013999998</v>
      </c>
      <c r="H565" s="26"/>
      <c r="I565" s="562" t="s">
        <v>160</v>
      </c>
      <c r="J565" s="563"/>
      <c r="K565" s="176">
        <v>26640.238000000001</v>
      </c>
      <c r="L565" s="25">
        <v>28031</v>
      </c>
      <c r="M565" s="25">
        <v>1390.7619999999988</v>
      </c>
      <c r="N565" s="552"/>
      <c r="O565" s="555"/>
      <c r="P565" s="555"/>
      <c r="Q565" s="538"/>
      <c r="R565" s="538"/>
      <c r="S565" s="541"/>
      <c r="T565" s="544"/>
      <c r="U565" s="544"/>
      <c r="V565" s="568"/>
      <c r="W565" s="568"/>
      <c r="X565" s="568"/>
      <c r="Y565" s="568"/>
      <c r="Z565" s="569"/>
      <c r="AA565" s="544"/>
      <c r="AB565" s="568"/>
      <c r="AC565" s="568"/>
      <c r="AD565" s="568"/>
      <c r="AE565" s="568"/>
      <c r="AF565" s="569"/>
      <c r="AG565" s="544"/>
      <c r="AH565" s="568"/>
      <c r="AI565" s="568"/>
      <c r="AJ565" s="568"/>
      <c r="AK565" s="568"/>
      <c r="AL565" s="569"/>
      <c r="AM565" s="560"/>
      <c r="AN565" s="560"/>
      <c r="AO565" s="560"/>
      <c r="AP565" s="560"/>
      <c r="AQ565" s="560"/>
    </row>
    <row r="566" spans="1:43" x14ac:dyDescent="0.15">
      <c r="B566" s="547"/>
      <c r="C566" s="191"/>
      <c r="D566" s="191"/>
      <c r="E566" s="176">
        <v>301.68099999999998</v>
      </c>
      <c r="F566" s="446">
        <v>301.68099999999998</v>
      </c>
      <c r="G566" s="176">
        <v>316.519003</v>
      </c>
      <c r="H566" s="26"/>
      <c r="I566" s="562" t="s">
        <v>430</v>
      </c>
      <c r="J566" s="563"/>
      <c r="K566" s="176">
        <v>968.80200000000002</v>
      </c>
      <c r="L566" s="25">
        <v>788</v>
      </c>
      <c r="M566" s="25">
        <v>-180.80200000000002</v>
      </c>
      <c r="N566" s="552"/>
      <c r="O566" s="555"/>
      <c r="P566" s="555"/>
      <c r="Q566" s="538"/>
      <c r="R566" s="538"/>
      <c r="S566" s="541"/>
      <c r="T566" s="544"/>
      <c r="U566" s="544"/>
      <c r="V566" s="568"/>
      <c r="W566" s="568"/>
      <c r="X566" s="568"/>
      <c r="Y566" s="568"/>
      <c r="Z566" s="569"/>
      <c r="AA566" s="544"/>
      <c r="AB566" s="568"/>
      <c r="AC566" s="568"/>
      <c r="AD566" s="568"/>
      <c r="AE566" s="568"/>
      <c r="AF566" s="569"/>
      <c r="AG566" s="544"/>
      <c r="AH566" s="568"/>
      <c r="AI566" s="568"/>
      <c r="AJ566" s="568"/>
      <c r="AK566" s="568"/>
      <c r="AL566" s="569"/>
      <c r="AM566" s="560"/>
      <c r="AN566" s="560"/>
      <c r="AO566" s="560"/>
      <c r="AP566" s="560"/>
      <c r="AQ566" s="560"/>
    </row>
    <row r="567" spans="1:43" x14ac:dyDescent="0.15">
      <c r="B567" s="547"/>
      <c r="C567" s="191"/>
      <c r="D567" s="191"/>
      <c r="E567" s="176">
        <v>111092.99900000001</v>
      </c>
      <c r="F567" s="446">
        <v>111082.716476</v>
      </c>
      <c r="G567" s="176">
        <v>108619.78238399999</v>
      </c>
      <c r="H567" s="26"/>
      <c r="I567" s="562" t="s">
        <v>389</v>
      </c>
      <c r="J567" s="563"/>
      <c r="K567" s="176">
        <v>107874.33100000001</v>
      </c>
      <c r="L567" s="25">
        <v>104886</v>
      </c>
      <c r="M567" s="25">
        <v>-2988.3310000000056</v>
      </c>
      <c r="N567" s="552"/>
      <c r="O567" s="555"/>
      <c r="P567" s="555"/>
      <c r="Q567" s="538"/>
      <c r="R567" s="538"/>
      <c r="S567" s="541"/>
      <c r="T567" s="544"/>
      <c r="U567" s="544"/>
      <c r="V567" s="568"/>
      <c r="W567" s="568"/>
      <c r="X567" s="568"/>
      <c r="Y567" s="568"/>
      <c r="Z567" s="569"/>
      <c r="AA567" s="544"/>
      <c r="AB567" s="568"/>
      <c r="AC567" s="568"/>
      <c r="AD567" s="568"/>
      <c r="AE567" s="568"/>
      <c r="AF567" s="569"/>
      <c r="AG567" s="544"/>
      <c r="AH567" s="568"/>
      <c r="AI567" s="568"/>
      <c r="AJ567" s="568"/>
      <c r="AK567" s="568"/>
      <c r="AL567" s="569"/>
      <c r="AM567" s="560"/>
      <c r="AN567" s="560"/>
      <c r="AO567" s="560"/>
      <c r="AP567" s="560"/>
      <c r="AQ567" s="560"/>
    </row>
    <row r="568" spans="1:43" ht="14.25" thickBot="1" x14ac:dyDescent="0.2">
      <c r="B568" s="548"/>
      <c r="C568" s="193"/>
      <c r="D568" s="193"/>
      <c r="E568" s="177">
        <v>13.882999999999999</v>
      </c>
      <c r="F568" s="447">
        <v>13.882999999999999</v>
      </c>
      <c r="G568" s="177">
        <v>13.882647</v>
      </c>
      <c r="H568" s="44"/>
      <c r="I568" s="579" t="s">
        <v>882</v>
      </c>
      <c r="J568" s="580"/>
      <c r="K568" s="177">
        <v>28.018000000000001</v>
      </c>
      <c r="L568" s="35">
        <v>4</v>
      </c>
      <c r="M568" s="45">
        <v>-24.018000000000001</v>
      </c>
      <c r="N568" s="553"/>
      <c r="O568" s="556"/>
      <c r="P568" s="556"/>
      <c r="Q568" s="558"/>
      <c r="R568" s="558"/>
      <c r="S568" s="582"/>
      <c r="T568" s="584"/>
      <c r="U568" s="584"/>
      <c r="V568" s="585"/>
      <c r="W568" s="585"/>
      <c r="X568" s="585"/>
      <c r="Y568" s="585"/>
      <c r="Z568" s="586"/>
      <c r="AA568" s="584"/>
      <c r="AB568" s="585"/>
      <c r="AC568" s="585"/>
      <c r="AD568" s="585"/>
      <c r="AE568" s="585"/>
      <c r="AF568" s="586"/>
      <c r="AG568" s="584"/>
      <c r="AH568" s="585"/>
      <c r="AI568" s="585"/>
      <c r="AJ568" s="585"/>
      <c r="AK568" s="585"/>
      <c r="AL568" s="586"/>
      <c r="AM568" s="578"/>
      <c r="AN568" s="578"/>
      <c r="AO568" s="578"/>
      <c r="AP568" s="578"/>
      <c r="AQ568" s="578"/>
    </row>
    <row r="569" spans="1:43" ht="14.25" thickTop="1" x14ac:dyDescent="0.15">
      <c r="B569" s="572"/>
      <c r="C569" s="191"/>
      <c r="D569" s="191"/>
      <c r="E569" s="162">
        <v>6793498.7299999958</v>
      </c>
      <c r="F569" s="162">
        <v>7633850.2385179996</v>
      </c>
      <c r="G569" s="162">
        <v>7443443.4860560019</v>
      </c>
      <c r="H569" s="42"/>
      <c r="I569" s="574" t="s">
        <v>0</v>
      </c>
      <c r="J569" s="575"/>
      <c r="K569" s="162">
        <v>5933321.1109999986</v>
      </c>
      <c r="L569" s="41">
        <v>7001140.9009999968</v>
      </c>
      <c r="M569" s="40">
        <v>1067819.7899999977</v>
      </c>
      <c r="N569" s="588"/>
      <c r="O569" s="576"/>
      <c r="P569" s="576"/>
      <c r="Q569" s="537"/>
      <c r="R569" s="537"/>
      <c r="S569" s="540"/>
      <c r="T569" s="543"/>
      <c r="U569" s="543"/>
      <c r="V569" s="566"/>
      <c r="W569" s="566"/>
      <c r="X569" s="566"/>
      <c r="Y569" s="566"/>
      <c r="Z569" s="567"/>
      <c r="AA569" s="543"/>
      <c r="AB569" s="566"/>
      <c r="AC569" s="566"/>
      <c r="AD569" s="566"/>
      <c r="AE569" s="566"/>
      <c r="AF569" s="567"/>
      <c r="AG569" s="543"/>
      <c r="AH569" s="566"/>
      <c r="AI569" s="566"/>
      <c r="AJ569" s="566"/>
      <c r="AK569" s="566"/>
      <c r="AL569" s="567"/>
      <c r="AM569" s="559"/>
      <c r="AN569" s="559"/>
      <c r="AO569" s="559"/>
      <c r="AP569" s="559"/>
      <c r="AQ569" s="559"/>
    </row>
    <row r="570" spans="1:43" x14ac:dyDescent="0.15">
      <c r="B570" s="547"/>
      <c r="C570" s="191"/>
      <c r="D570" s="191"/>
      <c r="E570" s="160">
        <v>3568.5590000000002</v>
      </c>
      <c r="F570" s="442">
        <v>3568.5590000000002</v>
      </c>
      <c r="G570" s="443">
        <v>2146.0998159999999</v>
      </c>
      <c r="H570" s="26"/>
      <c r="I570" s="562" t="s">
        <v>428</v>
      </c>
      <c r="J570" s="563"/>
      <c r="K570" s="160">
        <v>3017.6979999999999</v>
      </c>
      <c r="L570" s="25">
        <v>2954.1729999999998</v>
      </c>
      <c r="M570" s="24">
        <v>-63.524999999999977</v>
      </c>
      <c r="N570" s="552"/>
      <c r="O570" s="555"/>
      <c r="P570" s="555"/>
      <c r="Q570" s="538"/>
      <c r="R570" s="538"/>
      <c r="S570" s="541"/>
      <c r="T570" s="544"/>
      <c r="U570" s="544"/>
      <c r="V570" s="568"/>
      <c r="W570" s="568"/>
      <c r="X570" s="568"/>
      <c r="Y570" s="568"/>
      <c r="Z570" s="569"/>
      <c r="AA570" s="544"/>
      <c r="AB570" s="568"/>
      <c r="AC570" s="568"/>
      <c r="AD570" s="568"/>
      <c r="AE570" s="568"/>
      <c r="AF570" s="569"/>
      <c r="AG570" s="544"/>
      <c r="AH570" s="568"/>
      <c r="AI570" s="568"/>
      <c r="AJ570" s="568"/>
      <c r="AK570" s="568"/>
      <c r="AL570" s="569"/>
      <c r="AM570" s="560"/>
      <c r="AN570" s="560"/>
      <c r="AO570" s="560"/>
      <c r="AP570" s="560"/>
      <c r="AQ570" s="560"/>
    </row>
    <row r="571" spans="1:43" x14ac:dyDescent="0.15">
      <c r="B571" s="547"/>
      <c r="C571" s="191"/>
      <c r="D571" s="191"/>
      <c r="E571" s="160">
        <v>36225.303</v>
      </c>
      <c r="F571" s="442">
        <v>36225.303</v>
      </c>
      <c r="G571" s="443">
        <v>33326.132470999997</v>
      </c>
      <c r="H571" s="26"/>
      <c r="I571" s="562" t="s">
        <v>160</v>
      </c>
      <c r="J571" s="563"/>
      <c r="K571" s="160">
        <v>35289.567000000003</v>
      </c>
      <c r="L571" s="25">
        <v>38467.766000000003</v>
      </c>
      <c r="M571" s="24">
        <v>3178.1989999999987</v>
      </c>
      <c r="N571" s="552"/>
      <c r="O571" s="555"/>
      <c r="P571" s="555"/>
      <c r="Q571" s="538"/>
      <c r="R571" s="538"/>
      <c r="S571" s="541"/>
      <c r="T571" s="544"/>
      <c r="U571" s="544"/>
      <c r="V571" s="568"/>
      <c r="W571" s="568"/>
      <c r="X571" s="568"/>
      <c r="Y571" s="568"/>
      <c r="Z571" s="569"/>
      <c r="AA571" s="544"/>
      <c r="AB571" s="568"/>
      <c r="AC571" s="568"/>
      <c r="AD571" s="568"/>
      <c r="AE571" s="568"/>
      <c r="AF571" s="569"/>
      <c r="AG571" s="544"/>
      <c r="AH571" s="568"/>
      <c r="AI571" s="568"/>
      <c r="AJ571" s="568"/>
      <c r="AK571" s="568"/>
      <c r="AL571" s="569"/>
      <c r="AM571" s="560"/>
      <c r="AN571" s="560"/>
      <c r="AO571" s="560"/>
      <c r="AP571" s="560"/>
      <c r="AQ571" s="560"/>
    </row>
    <row r="572" spans="1:43" x14ac:dyDescent="0.15">
      <c r="B572" s="547"/>
      <c r="C572" s="191"/>
      <c r="D572" s="191"/>
      <c r="E572" s="160">
        <v>12656.578000000001</v>
      </c>
      <c r="F572" s="442">
        <v>12656.578000000001</v>
      </c>
      <c r="G572" s="443">
        <v>12400.827711999998</v>
      </c>
      <c r="H572" s="26"/>
      <c r="I572" s="562" t="s">
        <v>430</v>
      </c>
      <c r="J572" s="563"/>
      <c r="K572" s="160">
        <v>13711.561</v>
      </c>
      <c r="L572" s="25">
        <v>14626.141000000001</v>
      </c>
      <c r="M572" s="24">
        <v>914.58000000000141</v>
      </c>
      <c r="N572" s="552"/>
      <c r="O572" s="555"/>
      <c r="P572" s="555"/>
      <c r="Q572" s="538"/>
      <c r="R572" s="538"/>
      <c r="S572" s="541"/>
      <c r="T572" s="544"/>
      <c r="U572" s="544"/>
      <c r="V572" s="568"/>
      <c r="W572" s="568"/>
      <c r="X572" s="568"/>
      <c r="Y572" s="568"/>
      <c r="Z572" s="569"/>
      <c r="AA572" s="544"/>
      <c r="AB572" s="568"/>
      <c r="AC572" s="568"/>
      <c r="AD572" s="568"/>
      <c r="AE572" s="568"/>
      <c r="AF572" s="569"/>
      <c r="AG572" s="544"/>
      <c r="AH572" s="568"/>
      <c r="AI572" s="568"/>
      <c r="AJ572" s="568"/>
      <c r="AK572" s="568"/>
      <c r="AL572" s="569"/>
      <c r="AM572" s="560"/>
      <c r="AN572" s="560"/>
      <c r="AO572" s="560"/>
      <c r="AP572" s="560"/>
      <c r="AQ572" s="560"/>
    </row>
    <row r="573" spans="1:43" x14ac:dyDescent="0.15">
      <c r="B573" s="547"/>
      <c r="C573" s="191"/>
      <c r="D573" s="191"/>
      <c r="E573" s="160">
        <v>395066.98700000002</v>
      </c>
      <c r="F573" s="442">
        <v>399828.25771700009</v>
      </c>
      <c r="G573" s="443">
        <v>382841.58288100001</v>
      </c>
      <c r="H573" s="26"/>
      <c r="I573" s="562" t="s">
        <v>389</v>
      </c>
      <c r="J573" s="563"/>
      <c r="K573" s="160">
        <v>431646.60700000008</v>
      </c>
      <c r="L573" s="25">
        <v>420095.45299999998</v>
      </c>
      <c r="M573" s="24">
        <v>-11551.154000000097</v>
      </c>
      <c r="N573" s="552"/>
      <c r="O573" s="555"/>
      <c r="P573" s="555"/>
      <c r="Q573" s="538"/>
      <c r="R573" s="538"/>
      <c r="S573" s="541"/>
      <c r="T573" s="544"/>
      <c r="U573" s="544"/>
      <c r="V573" s="568"/>
      <c r="W573" s="568"/>
      <c r="X573" s="568"/>
      <c r="Y573" s="568"/>
      <c r="Z573" s="569"/>
      <c r="AA573" s="544"/>
      <c r="AB573" s="568"/>
      <c r="AC573" s="568"/>
      <c r="AD573" s="568"/>
      <c r="AE573" s="568"/>
      <c r="AF573" s="569"/>
      <c r="AG573" s="544"/>
      <c r="AH573" s="568"/>
      <c r="AI573" s="568"/>
      <c r="AJ573" s="568"/>
      <c r="AK573" s="568"/>
      <c r="AL573" s="569"/>
      <c r="AM573" s="560"/>
      <c r="AN573" s="560"/>
      <c r="AO573" s="560"/>
      <c r="AP573" s="560"/>
      <c r="AQ573" s="560"/>
    </row>
    <row r="574" spans="1:43" ht="14.25" thickBot="1" x14ac:dyDescent="0.2">
      <c r="B574" s="573"/>
      <c r="C574" s="192"/>
      <c r="D574" s="192"/>
      <c r="E574" s="163">
        <v>13.882999999999999</v>
      </c>
      <c r="F574" s="448">
        <v>1879.6276</v>
      </c>
      <c r="G574" s="449">
        <v>1854.9060469999999</v>
      </c>
      <c r="H574" s="48"/>
      <c r="I574" s="564" t="s">
        <v>882</v>
      </c>
      <c r="J574" s="565"/>
      <c r="K574" s="163">
        <v>28.018000000000001</v>
      </c>
      <c r="L574" s="47">
        <v>4</v>
      </c>
      <c r="M574" s="46">
        <v>-24.018000000000001</v>
      </c>
      <c r="N574" s="589"/>
      <c r="O574" s="577"/>
      <c r="P574" s="577"/>
      <c r="Q574" s="539"/>
      <c r="R574" s="539"/>
      <c r="S574" s="542"/>
      <c r="T574" s="545"/>
      <c r="U574" s="584"/>
      <c r="V574" s="585"/>
      <c r="W574" s="585"/>
      <c r="X574" s="585"/>
      <c r="Y574" s="585"/>
      <c r="Z574" s="586"/>
      <c r="AA574" s="584"/>
      <c r="AB574" s="585"/>
      <c r="AC574" s="585"/>
      <c r="AD574" s="585"/>
      <c r="AE574" s="585"/>
      <c r="AF574" s="586"/>
      <c r="AG574" s="584"/>
      <c r="AH574" s="585"/>
      <c r="AI574" s="585"/>
      <c r="AJ574" s="585"/>
      <c r="AK574" s="585"/>
      <c r="AL574" s="586"/>
      <c r="AM574" s="578"/>
      <c r="AN574" s="578"/>
      <c r="AO574" s="578"/>
      <c r="AP574" s="578"/>
      <c r="AQ574" s="578"/>
    </row>
    <row r="575" spans="1:43" ht="18" customHeight="1" x14ac:dyDescent="0.15">
      <c r="A575" s="7" t="s">
        <v>33</v>
      </c>
    </row>
    <row r="576" spans="1:43" ht="48" customHeight="1" x14ac:dyDescent="0.15">
      <c r="B576" s="587"/>
      <c r="C576" s="587"/>
      <c r="D576" s="587"/>
      <c r="E576" s="587"/>
      <c r="F576" s="587"/>
      <c r="G576" s="587"/>
      <c r="H576" s="587"/>
      <c r="I576" s="587"/>
      <c r="J576" s="587"/>
      <c r="K576" s="587"/>
      <c r="L576" s="587"/>
      <c r="M576" s="587"/>
      <c r="N576" s="587"/>
      <c r="O576" s="587"/>
      <c r="P576" s="587"/>
      <c r="Q576" s="587"/>
      <c r="R576" s="587"/>
      <c r="S576" s="587"/>
      <c r="T576" s="587"/>
      <c r="U576" s="587"/>
      <c r="V576" s="587"/>
      <c r="W576" s="587"/>
      <c r="X576" s="587"/>
      <c r="Y576" s="587"/>
      <c r="Z576" s="587"/>
      <c r="AA576" s="587"/>
      <c r="AB576" s="587"/>
      <c r="AC576" s="587"/>
      <c r="AD576" s="587"/>
      <c r="AE576" s="587"/>
      <c r="AF576" s="587"/>
      <c r="AG576" s="587"/>
      <c r="AH576" s="587"/>
      <c r="AI576" s="587"/>
      <c r="AJ576" s="587"/>
      <c r="AK576" s="587"/>
      <c r="AL576" s="587"/>
      <c r="AM576" s="587"/>
      <c r="AN576" s="587"/>
      <c r="AO576" s="587"/>
      <c r="AP576" s="587"/>
      <c r="AQ576" s="587"/>
    </row>
    <row r="577" spans="1:14" x14ac:dyDescent="0.15">
      <c r="A577" s="2" t="s">
        <v>26</v>
      </c>
      <c r="N577" s="256"/>
    </row>
    <row r="578" spans="1:14" ht="18" customHeight="1" x14ac:dyDescent="0.15">
      <c r="A578" s="2" t="s">
        <v>41</v>
      </c>
    </row>
    <row r="579" spans="1:14" ht="18" customHeight="1" x14ac:dyDescent="0.15">
      <c r="A579" s="2" t="s">
        <v>42</v>
      </c>
    </row>
    <row r="580" spans="1:14" ht="18" customHeight="1" x14ac:dyDescent="0.15">
      <c r="A580" s="2" t="s">
        <v>43</v>
      </c>
    </row>
    <row r="581" spans="1:14" ht="17.649999999999999" customHeight="1" x14ac:dyDescent="0.15">
      <c r="A581" s="6" t="s">
        <v>29</v>
      </c>
    </row>
    <row r="582" spans="1:14" hidden="1" x14ac:dyDescent="0.15">
      <c r="A582" s="7"/>
    </row>
    <row r="599" spans="6:6" x14ac:dyDescent="0.15">
      <c r="F599" s="8"/>
    </row>
  </sheetData>
  <autoFilter ref="A3:AQ575"/>
  <mergeCells count="144">
    <mergeCell ref="B576:AQ576"/>
    <mergeCell ref="AM569:AM574"/>
    <mergeCell ref="AN569:AN574"/>
    <mergeCell ref="AO569:AO574"/>
    <mergeCell ref="AP569:AP574"/>
    <mergeCell ref="AQ569:AQ574"/>
    <mergeCell ref="I570:J570"/>
    <mergeCell ref="I571:J571"/>
    <mergeCell ref="I572:J572"/>
    <mergeCell ref="I573:J573"/>
    <mergeCell ref="I574:J574"/>
    <mergeCell ref="R569:R574"/>
    <mergeCell ref="S569:S574"/>
    <mergeCell ref="T569:T574"/>
    <mergeCell ref="U569:Z574"/>
    <mergeCell ref="AA569:AF574"/>
    <mergeCell ref="AG569:AL574"/>
    <mergeCell ref="B569:B574"/>
    <mergeCell ref="I569:J569"/>
    <mergeCell ref="N569:N574"/>
    <mergeCell ref="O569:O574"/>
    <mergeCell ref="P569:P574"/>
    <mergeCell ref="Q569:Q574"/>
    <mergeCell ref="AM563:AM568"/>
    <mergeCell ref="AN563:AN568"/>
    <mergeCell ref="AO563:AO568"/>
    <mergeCell ref="AP563:AP568"/>
    <mergeCell ref="AQ563:AQ568"/>
    <mergeCell ref="I564:J564"/>
    <mergeCell ref="I565:J565"/>
    <mergeCell ref="I566:J566"/>
    <mergeCell ref="I567:J567"/>
    <mergeCell ref="I568:J568"/>
    <mergeCell ref="R563:R568"/>
    <mergeCell ref="S563:S568"/>
    <mergeCell ref="T563:T568"/>
    <mergeCell ref="U563:Z568"/>
    <mergeCell ref="AA563:AF568"/>
    <mergeCell ref="AG563:AL568"/>
    <mergeCell ref="B563:B568"/>
    <mergeCell ref="I563:J563"/>
    <mergeCell ref="N563:N568"/>
    <mergeCell ref="O563:O568"/>
    <mergeCell ref="P563:P568"/>
    <mergeCell ref="Q563:Q568"/>
    <mergeCell ref="AP557:AP562"/>
    <mergeCell ref="AQ557:AQ562"/>
    <mergeCell ref="I558:J558"/>
    <mergeCell ref="I559:J559"/>
    <mergeCell ref="I560:J560"/>
    <mergeCell ref="I561:J561"/>
    <mergeCell ref="I562:J562"/>
    <mergeCell ref="U557:Z562"/>
    <mergeCell ref="AA557:AF562"/>
    <mergeCell ref="AG557:AL562"/>
    <mergeCell ref="AM557:AM562"/>
    <mergeCell ref="AN557:AN562"/>
    <mergeCell ref="AO557:AO562"/>
    <mergeCell ref="B557:B562"/>
    <mergeCell ref="I557:J557"/>
    <mergeCell ref="O557:O562"/>
    <mergeCell ref="P557:P562"/>
    <mergeCell ref="Q557:Q562"/>
    <mergeCell ref="R557:R562"/>
    <mergeCell ref="S557:S562"/>
    <mergeCell ref="T557:T562"/>
    <mergeCell ref="N234:N235"/>
    <mergeCell ref="O234:O235"/>
    <mergeCell ref="P234:P235"/>
    <mergeCell ref="R234:R235"/>
    <mergeCell ref="J152:J153"/>
    <mergeCell ref="O152:O153"/>
    <mergeCell ref="P152:P153"/>
    <mergeCell ref="R152:R153"/>
    <mergeCell ref="AP232:AP233"/>
    <mergeCell ref="AQ232:AQ233"/>
    <mergeCell ref="A234:A235"/>
    <mergeCell ref="B234:B235"/>
    <mergeCell ref="C234:C235"/>
    <mergeCell ref="D234:D235"/>
    <mergeCell ref="H234:H235"/>
    <mergeCell ref="I234:I235"/>
    <mergeCell ref="J234:J235"/>
    <mergeCell ref="O232:O233"/>
    <mergeCell ref="P232:P233"/>
    <mergeCell ref="Q232:Q233"/>
    <mergeCell ref="R232:R233"/>
    <mergeCell ref="AN232:AN233"/>
    <mergeCell ref="AO232:AO233"/>
    <mergeCell ref="AP234:AP235"/>
    <mergeCell ref="AQ234:AQ235"/>
    <mergeCell ref="AN234:AN235"/>
    <mergeCell ref="AO234:AO235"/>
    <mergeCell ref="A232:A233"/>
    <mergeCell ref="B232:B233"/>
    <mergeCell ref="C232:C233"/>
    <mergeCell ref="D232:D233"/>
    <mergeCell ref="H232:H233"/>
    <mergeCell ref="I232:I233"/>
    <mergeCell ref="J232:J233"/>
    <mergeCell ref="N232:N233"/>
    <mergeCell ref="U152:U153"/>
    <mergeCell ref="H152:H153"/>
    <mergeCell ref="I152:I153"/>
    <mergeCell ref="U4:AM5"/>
    <mergeCell ref="AN4:AN6"/>
    <mergeCell ref="AO4:AO6"/>
    <mergeCell ref="B7:E7"/>
    <mergeCell ref="B12:E12"/>
    <mergeCell ref="B35:E35"/>
    <mergeCell ref="B37:F37"/>
    <mergeCell ref="A152:A153"/>
    <mergeCell ref="B152:B153"/>
    <mergeCell ref="F5:F6"/>
    <mergeCell ref="G5:G6"/>
    <mergeCell ref="AN152:AN153"/>
    <mergeCell ref="V152:V153"/>
    <mergeCell ref="W152:W153"/>
    <mergeCell ref="X152:X153"/>
    <mergeCell ref="Y152:Y153"/>
    <mergeCell ref="Z152:Z153"/>
    <mergeCell ref="A4:A6"/>
    <mergeCell ref="B4:B6"/>
    <mergeCell ref="C4:C6"/>
    <mergeCell ref="D4:D6"/>
    <mergeCell ref="E4:E6"/>
    <mergeCell ref="F4:G4"/>
    <mergeCell ref="H4:H6"/>
    <mergeCell ref="AQ4:AQ6"/>
    <mergeCell ref="U6:Z6"/>
    <mergeCell ref="AA6:AF6"/>
    <mergeCell ref="AG6:AL6"/>
    <mergeCell ref="I4:J4"/>
    <mergeCell ref="M4:M5"/>
    <mergeCell ref="N4:P4"/>
    <mergeCell ref="Q4:Q6"/>
    <mergeCell ref="R4:R6"/>
    <mergeCell ref="S4:S6"/>
    <mergeCell ref="I5:I6"/>
    <mergeCell ref="J5:J6"/>
    <mergeCell ref="N5:N6"/>
    <mergeCell ref="O5:P6"/>
    <mergeCell ref="T4:T6"/>
    <mergeCell ref="AP4:AP6"/>
  </mergeCells>
  <phoneticPr fontId="6"/>
  <dataValidations count="11">
    <dataValidation type="list" allowBlank="1" showInputMessage="1" showErrorMessage="1" sqref="WVY60 WMC60 WCG60 VSK60 VIO60 UYS60 UOW60 UFA60 TVE60 TLI60 TBM60 SRQ60 SHU60 RXY60 ROC60 REG60 QUK60 QKO60 QAS60 PQW60 PHA60 OXE60 ONI60 ODM60 NTQ60 NJU60 MZY60 MQC60 MGG60 LWK60 LMO60 LCS60 KSW60 KJA60 JZE60 JPI60 JFM60 IVQ60 ILU60 IBY60 HSC60 HIG60 GYK60 GOO60 GES60 FUW60 FLA60 FBE60 ERI60 EHM60 DXQ60 DNU60 DDY60 CUC60 CKG60 CAK60 BQO60 BGS60 AWW60 ANA60 ADE60 TI60 JM60 WVY70 WMC70 WCG70 VSK70 VIO70 UYS70 UOW70 UFA70 TVE70 TLI70 TBM70 SRQ70 SHU70 RXY70 ROC70 REG70 QUK70 QKO70 QAS70 PQW70 PHA70 OXE70 ONI70 ODM70 NTQ70 NJU70 MZY70 MQC70 MGG70 LWK70 LMO70 LCS70 KSW70 KJA70 JZE70 JPI70 JFM70 IVQ70 ILU70 IBY70 HSC70 HIG70 GYK70 GOO70 GES70 FUW70 FLA70 FBE70 ERI70 EHM70 DXQ70 DNU70 DDY70 CUC70 CKG70 CAK70 BQO70 BGS70 AWW70 ANA70 ADE70 TI70 JM70 WVY73 WMC73 WCG73 VSK73 VIO73 UYS73 UOW73 UFA73 TVE73 TLI73 TBM73 SRQ73 SHU73 RXY73 ROC73 REG73 QUK73 QKO73 QAS73 PQW73 PHA73 OXE73 ONI73 ODM73 NTQ73 NJU73 MZY73 MQC73 MGG73 LWK73 LMO73 LCS73 KSW73 KJA73 JZE73 JPI73 JFM73 IVQ73 ILU73 IBY73 HSC73 HIG73 GYK73 GOO73 GES73 FUW73 FLA73 FBE73 ERI73 EHM73 DXQ73 DNU73 DDY73 CUC73 CKG73 CAK73 BQO73 BGS73 AWW73 ANA73 ADE73 TI73 JM73 WVY80 WMC80 WCG80 VSK80 VIO80 UYS80 UOW80 UFA80 TVE80 TLI80 TBM80 SRQ80 SHU80 RXY80 ROC80 REG80 QUK80 QKO80 QAS80 PQW80 PHA80 OXE80 ONI80 ODM80 NTQ80 NJU80 MZY80 MQC80 MGG80 LWK80 LMO80 LCS80 KSW80 KJA80 JZE80 JPI80 JFM80 IVQ80 ILU80 IBY80 HSC80 HIG80 GYK80 GOO80 GES80 FUW80 FLA80 FBE80 ERI80 EHM80 DXQ80 DNU80 DDY80 CUC80 CKG80 CAK80 BQO80 BGS80 AWW80 ANA80 ADE80 TI80 JM80 WVY92 WMC92 WCG92 VSK92 VIO92 UYS92 UOW92 UFA92 TVE92 TLI92 TBM92 SRQ92 SHU92 RXY92 ROC92 REG92 QUK92 QKO92 QAS92 PQW92 PHA92 OXE92 ONI92 ODM92 NTQ92 NJU92 MZY92 MQC92 MGG92 LWK92 LMO92 LCS92 KSW92 KJA92 JZE92 JPI92 JFM92 IVQ92 ILU92 IBY92 HSC92 HIG92 GYK92 GOO92 GES92 FUW92 FLA92 FBE92 ERI92 EHM92 DXQ92 DNU92 DDY92 CUC92 CKG92 CAK92 BQO92 BGS92 AWW92 ANA92 ADE92 TI92 JM92 TI122 ADE122 ANA122 AWW122 BGS122 BQO122 CAK122 CKG122 CUC122 DDY122 DNU122 DXQ122 EHM122 ERI122 FBE122 FLA122 FUW122 GES122 GOO122 GYK122 HIG122 HSC122 IBY122 ILU122 IVQ122 JFM122 JPI122 JZE122 KJA122 KSW122 LCS122 LMO122 LWK122 MGG122 MQC122 MZY122 NJU122 NTQ122 ODM122 ONI122 OXE122 PHA122 PQW122 QAS122 QKO122 QUK122 REG122 ROC122 RXY122 SHU122 SRQ122 TBM122 TLI122 TVE122 UFA122 UOW122 UYS122 VIO122 VSK122 WCG122 WMC122 WVY122 JM122 TI142 ADE142 ANA142 AWW142 BGS142 BQO142 CAK142 CKG142 CUC142 DDY142 DNU142 DXQ142 EHM142 ERI142 FBE142 FLA142 FUW142 GES142 GOO142 GYK142 HIG142 HSC142 IBY142 ILU142 IVQ142 JFM142 JPI142 JZE142 KJA142 KSW142 LCS142 LMO142 LWK142 MGG142 MQC142 MZY142 NJU142 NTQ142 ODM142 ONI142 OXE142 PHA142 PQW142 QAS142 QKO142 QUK142 REG142 ROC142 RXY142 SHU142 SRQ142 TBM142 TLI142 TVE142 UFA142 UOW142 UYS142 VIO142 VSK142 WCG142 WMC142 WVY142 JM142 TI170 JM170 WVY170 WMC170 WCG170 VSK170 VIO170 UYS170 UOW170 UFA170 TVE170 TLI170 TBM170 SRQ170 SHU170 RXY170 ROC170 REG170 QUK170 QKO170 QAS170 PQW170 PHA170 OXE170 ONI170 ODM170 NTQ170 NJU170 MZY170 MQC170 MGG170 LWK170 LMO170 LCS170 KSW170 KJA170 JZE170 JPI170 JFM170 IVQ170 ILU170 IBY170 HSC170 HIG170 GYK170 GOO170 GES170 FUW170 FLA170 FBE170 ERI170 EHM170 DXQ170 DNU170 DDY170 CUC170 CKG170 CAK170 BQO170 BGS170 AWW170 ANA170 ADE170 TI174 JM174 WVY174 WMC174 WCG174 VSK174 VIO174 UYS174 UOW174 UFA174 TVE174 TLI174 TBM174 SRQ174 SHU174 RXY174 ROC174 REG174 QUK174 QKO174 QAS174 PQW174 PHA174 OXE174 ONI174 ODM174 NTQ174 NJU174 MZY174 MQC174 MGG174 LWK174 LMO174 LCS174 KSW174 KJA174 JZE174 JPI174 JFM174 IVQ174 ILU174 IBY174 HSC174 HIG174 GYK174 GOO174 GES174 FUW174 FLA174 FBE174 ERI174 EHM174 DXQ174 DNU174 DDY174 CUC174 CKG174 CAK174 BQO174 BGS174 AWW174 ANA174 ADE174 TI208 JM208 WVY208 WMC208 WCG208 VSK208 VIO208 UYS208 UOW208 UFA208 TVE208 TLI208 TBM208 SRQ208 SHU208 RXY208 ROC208 REG208 QUK208 QKO208 QAS208 PQW208 PHA208 OXE208 ONI208 ODM208 NTQ208 NJU208 MZY208 MQC208 MGG208 LWK208 LMO208 LCS208 KSW208 KJA208 JZE208 JPI208 JFM208 IVQ208 ILU208 IBY208 HSC208 HIG208 GYK208 GOO208 GES208 FUW208 FLA208 FBE208 ERI208 EHM208 DXQ208 DNU208 DDY208 CUC208 CKG208 CAK208 BQO208 BGS208 AWW208 ANA208 ADE208 TI220 JM220 WVY220 WMC220 WCG220 VSK220 VIO220 UYS220 UOW220 UFA220 TVE220 TLI220 TBM220 SRQ220 SHU220 RXY220 ROC220 REG220 QUK220 QKO220 QAS220 PQW220 PHA220 OXE220 ONI220 ODM220 NTQ220 NJU220 MZY220 MQC220 MGG220 LWK220 LMO220 LCS220 KSW220 KJA220 JZE220 JPI220 JFM220 IVQ220 ILU220 IBY220 HSC220 HIG220 GYK220 GOO220 GES220 FUW220 FLA220 FBE220 ERI220 EHM220 DXQ220 DNU220 DDY220 CUC220 CKG220 CAK220 BQO220 BGS220 AWW220 ANA220 ADE220 TI230 JM230 WVY230 WMC230 WCG230 VSK230 VIO230 UYS230 UOW230 UFA230 TVE230 TLI230 TBM230 SRQ230 SHU230 RXY230 ROC230 REG230 QUK230 QKO230 QAS230 PQW230 PHA230 OXE230 ONI230 ODM230 NTQ230 NJU230 MZY230 MQC230 MGG230 LWK230 LMO230 LCS230 KSW230 KJA230 JZE230 JPI230 JFM230 IVQ230 ILU230 IBY230 HSC230 HIG230 GYK230 GOO230 GES230 FUW230 FLA230 FBE230 ERI230 EHM230 DXQ230 DNU230 DDY230 CUC230 CKG230 CAK230 BQO230 BGS230 AWW230 ANA230 ADE230 ERI236 FBE236 FLA236 TBM236 QUK236 REG236 GES236 TLI236 TVE236 UFA236 UOW236 UYS236 VIO236 VSK236 ROC236 RXY236 SHU236 GOO236 GYK236 HIG236 HSC236 IBY236 ILU236 IVQ236 JFM236 JPI236 JZE236 KJA236 KSW236 LCS236 LMO236 LWK236 MGG236 MQC236 MZY236 NJU236 NTQ236 ODM236 ONI236 OXE236 PHA236 PQW236 QAS236 QKO236 SRQ236 FUW236 WCG236 WMC236 WVY236 JM236 TI236 ADE236 ANA236 AWW236 BGS236 BQO236 CAK236 CKG236 CUC236 DDY236 DNU236 DXQ236 EHM236 ERI250 FBE250 FLA250 TBM250 QUK250 REG250 GES250 TLI250 TVE250 UFA250 UOW250 UYS250 VIO250 VSK250 ROC250 RXY250 SHU250 GOO250 GYK250 HIG250 HSC250 IBY250 ILU250 IVQ250 JFM250 JPI250 JZE250 KJA250 KSW250 LCS250 LMO250 LWK250 MGG250 MQC250 MZY250 NJU250 NTQ250 ODM250 ONI250 OXE250 PHA250 PQW250 QAS250 QKO250 SRQ250 FUW250 WCG250 WMC250 WVY250 JM250 TI250 ADE250 ANA250 AWW250 BGS250 BQO250 CAK250 CKG250 CUC250 DDY250 DNU250 DXQ250 EHM250 ERI266 FBE266 FLA266 TBM266 QUK266 REG266 GES266 TLI266 TVE266 UFA266 UOW266 UYS266 VIO266 VSK266 ROC266 RXY266 SHU266 GOO266 GYK266 HIG266 HSC266 IBY266 ILU266 IVQ266 JFM266 JPI266 JZE266 KJA266 KSW266 LCS266 LMO266 LWK266 MGG266 MQC266 MZY266 NJU266 NTQ266 ODM266 ONI266 OXE266 PHA266 PQW266 QAS266 QKO266 SRQ266 FUW266 WCG266 WMC266 WVY266 JM266 TI266 ADE266 ANA266 AWW266 BGS266 BQO266 CAK266 CKG266 CUC266 DDY266 DNU266 DXQ266 EHM266 ERI287 FBE287 FLA287 TBM287 QUK287 REG287 GES287 TLI287 TVE287 UFA287 UOW287 UYS287 VIO287 VSK287 ROC287 RXY287 SHU287 GOO287 GYK287 HIG287 HSC287 IBY287 ILU287 IVQ287 JFM287 JPI287 JZE287 KJA287 KSW287 LCS287 LMO287 LWK287 MGG287 MQC287 MZY287 NJU287 NTQ287 ODM287 ONI287 OXE287 PHA287 PQW287 QAS287 QKO287 SRQ287 FUW287 WCG287 WMC287 WVY287 JM287 TI287 ADE287 ANA287 AWW287 BGS287 BQO287 CAK287 CKG287 CUC287 DDY287 DNU287 DXQ287 EHM287 ERI289 FBE289 FLA289 TBM289 QUK289 REG289 GES289 TLI289 TVE289 UFA289 UOW289 UYS289 VIO289 VSK289 ROC289 RXY289 SHU289 GOO289 GYK289 HIG289 HSC289 IBY289 ILU289 IVQ289 JFM289 JPI289 JZE289 KJA289 KSW289 LCS289 LMO289 LWK289 MGG289 MQC289 MZY289 NJU289 NTQ289 ODM289 ONI289 OXE289 PHA289 PQW289 QAS289 QKO289 SRQ289 FUW289 WCG289 WMC289 WVY289 JM289 TI289 ADE289 ANA289 AWW289 BGS289 BQO289 CAK289 CKG289 CUC289 DDY289 DNU289 DXQ289 EHM289 ERI293 FBE293 FLA293 TBM293 QUK293 REG293 GES293 TLI293 TVE293 UFA293 UOW293 UYS293 VIO293 VSK293 ROC293 RXY293 SHU293 GOO293 GYK293 HIG293 HSC293 IBY293 ILU293 IVQ293 JFM293 JPI293 JZE293 KJA293 KSW293 LCS293 LMO293 LWK293 MGG293 MQC293 MZY293 NJU293 NTQ293 ODM293 ONI293 OXE293 PHA293 PQW293 QAS293 QKO293 SRQ293 FUW293 WCG293 WMC293 WVY293 JM293 TI293 ADE293 ANA293 AWW293 BGS293 BQO293 CAK293 CKG293 CUC293 DDY293 DNU293 DXQ293 EHM293 ERI297 FBE297 FLA297 TBM297 QUK297 REG297 GES297 TLI297 TVE297 UFA297 UOW297 UYS297 VIO297 VSK297 ROC297 RXY297 SHU297 GOO297 GYK297 HIG297 HSC297 IBY297 ILU297 IVQ297 JFM297 JPI297 JZE297 KJA297 KSW297 LCS297 LMO297 LWK297 MGG297 MQC297 MZY297 NJU297 NTQ297 ODM297 ONI297 OXE297 PHA297 PQW297 QAS297 QKO297 SRQ297 FUW297 WCG297 WMC297 WVY297 JM297 TI297 ADE297 ANA297 AWW297 BGS297 BQO297 CAK297 CKG297 CUC297 DDY297 DNU297 DXQ297 EHM297 ERI309 FBE309 FLA309 TBM309 QUK309 REG309 GES309 TLI309 TVE309 UFA309 UOW309 UYS309 VIO309 VSK309 ROC309 RXY309 SHU309 GOO309 GYK309 HIG309 HSC309 IBY309 ILU309 IVQ309 JFM309 JPI309 JZE309 KJA309 KSW309 LCS309 LMO309 LWK309 MGG309 MQC309 MZY309 NJU309 NTQ309 ODM309 ONI309 OXE309 PHA309 PQW309 QAS309 QKO309 SRQ309 FUW309 WCG309 WMC309 WVY309 JM309 TI309 ADE309 ANA309 AWW309 BGS309 BQO309 CAK309 CKG309 CUC309 DDY309 DNU309 DXQ309 EHM309 ERI331 FBE331 FLA331 TBM331 QUK331 REG331 GES331 TLI331 TVE331 UFA331 UOW331 UYS331 VIO331 VSK331 ROC331 RXY331 SHU331 GOO331 GYK331 HIG331 HSC331 IBY331 ILU331 IVQ331 JFM331 JPI331 JZE331 KJA331 KSW331 LCS331 LMO331 LWK331 MGG331 MQC331 MZY331 NJU331 NTQ331 ODM331 ONI331 OXE331 PHA331 PQW331 QAS331 QKO331 SRQ331 FUW331 WCG331 WMC331 WVY331 JM331 TI331 ADE331 ANA331 AWW331 BGS331 BQO331 CAK331 CKG331 CUC331 DDY331 DNU331 DXQ331 EHM331 ERI340 FBE340 FLA340 TBM340 QUK340 REG340 GES340 TLI340 TVE340 UFA340 UOW340 UYS340 VIO340 VSK340 ROC340 RXY340 SHU340 GOO340 GYK340 HIG340 HSC340 IBY340 ILU340 IVQ340 JFM340 JPI340 JZE340 KJA340 KSW340 LCS340 LMO340 LWK340 MGG340 MQC340 MZY340 NJU340 NTQ340 ODM340 ONI340 OXE340 PHA340 PQW340 QAS340 QKO340 SRQ340 FUW340 WCG340 WMC340 WVY340 JM340 TI340 ADE340 ANA340 AWW340 BGS340 BQO340 CAK340 CKG340 CUC340 DDY340 DNU340 DXQ340 EHM340 ERI347 FBE347 FLA347 TBM347 QUK347 REG347 GES347 TLI347 TVE347 UFA347 UOW347 UYS347 VIO347 VSK347 ROC347 RXY347 SHU347 GOO347 GYK347 HIG347 HSC347 IBY347 ILU347 IVQ347 JFM347 JPI347 JZE347 KJA347 KSW347 LCS347 LMO347 LWK347 MGG347 MQC347 MZY347 NJU347 NTQ347 ODM347 ONI347 OXE347 PHA347 PQW347 QAS347 QKO347 SRQ347 FUW347 WCG347 WMC347 WVY347 JM347 TI347 ADE347 ANA347 AWW347 BGS347 BQO347 CAK347 CKG347 CUC347 DDY347 DNU347 DXQ347 EHM347 ERI349 FBE349 FLA349 TBM349 QUK349 REG349 GES349 TLI349 TVE349 UFA349 UOW349 UYS349 VIO349 VSK349 ROC349 RXY349 SHU349 GOO349 GYK349 HIG349 HSC349 IBY349 ILU349 IVQ349 JFM349 JPI349 JZE349 KJA349 KSW349 LCS349 LMO349 LWK349 MGG349 MQC349 MZY349 NJU349 NTQ349 ODM349 ONI349 OXE349 PHA349 PQW349 QAS349 QKO349 SRQ349 FUW349 WCG349 WMC349 WVY349 JM349 TI349 ADE349 ANA349 AWW349 BGS349 BQO349 CAK349 CKG349 CUC349 DDY349 DNU349 DXQ349 EHM349 ERI355 FBE355 FLA355 TBM355 QUK355 REG355 GES355 TLI355 TVE355 UFA355 UOW355 UYS355 VIO355 VSK355 ROC355 RXY355 SHU355 GOO355 GYK355 HIG355 HSC355 IBY355 ILU355 IVQ355 JFM355 JPI355 JZE355 KJA355 KSW355 LCS355 LMO355 LWK355 MGG355 MQC355 MZY355 NJU355 NTQ355 ODM355 ONI355 OXE355 PHA355 PQW355 QAS355 QKO355 SRQ355 FUW355 WCG355 WMC355 WVY355 JM355 TI355 ADE355 ANA355 AWW355 BGS355 BQO355 CAK355 CKG355 CUC355 DDY355 DNU355 DXQ355 EHM355 ERI378 FBE378 FLA378 TBM378 QUK378 REG378 GES378 TLI378 TVE378 UFA378 UOW378 UYS378 VIO378 VSK378 ROC378 RXY378 SHU378 GOO378 GYK378 HIG378 HSC378 IBY378 ILU378 IVQ378 JFM378 JPI378 JZE378 KJA378 KSW378 LCS378 LMO378 LWK378 MGG378 MQC378 MZY378 NJU378 NTQ378 ODM378 ONI378 OXE378 PHA378 PQW378 QAS378 QKO378 SRQ378 FUW378 WCG378 WMC378 WVY378 JM378 TI378 ADE378 ANA378 AWW378 BGS378 BQO378 CAK378 CKG378 CUC378 DDY378 DNU378 DXQ378 EHM378 ERI399 FBE399 FLA399 TBM399 QUK399 REG399 GES399 TLI399 TVE399 UFA399 UOW399 UYS399 VIO399 VSK399 ROC399 RXY399 SHU399 GOO399 GYK399 HIG399 HSC399 IBY399 ILU399 IVQ399 JFM399 JPI399 JZE399 KJA399 KSW399 LCS399 LMO399 LWK399 MGG399 MQC399 MZY399 NJU399 NTQ399 ODM399 ONI399 OXE399 PHA399 PQW399 QAS399 QKO399 SRQ399 FUW399 WCG399 WMC399 WVY399 JM399 TI399 ADE399 ANA399 AWW399 BGS399 BQO399 CAK399 CKG399 CUC399 DDY399 DNU399 DXQ399 EHM399 ERI416 FBE416 FLA416 TBM416 QUK416 REG416 GES416 TLI416 TVE416 UFA416 UOW416 UYS416 VIO416 VSK416 ROC416 RXY416 SHU416 GOO416 GYK416 HIG416 HSC416 IBY416 ILU416 IVQ416 JFM416 JPI416 JZE416 KJA416 KSW416 LCS416 LMO416 LWK416 MGG416 MQC416 MZY416 NJU416 NTQ416 ODM416 ONI416 OXE416 PHA416 PQW416 QAS416 QKO416 SRQ416 FUW416 WCG416 WMC416 WVY416 JM416 TI416 ADE416 ANA416 AWW416 BGS416 BQO416 CAK416 CKG416 CUC416 DDY416 DNU416 DXQ416 EHM416 ERI420 FBE420 FLA420 TBM420 QUK420 REG420 GES420 TLI420 TVE420 UFA420 UOW420 UYS420 VIO420 VSK420 ROC420 RXY420 SHU420 GOO420 GYK420 HIG420 HSC420 IBY420 ILU420 IVQ420 JFM420 JPI420 JZE420 KJA420 KSW420 LCS420 LMO420 LWK420 MGG420 MQC420 MZY420 NJU420 NTQ420 ODM420 ONI420 OXE420 PHA420 PQW420 QAS420 QKO420 SRQ420 FUW420 WCG420 WMC420 WVY420 JM420 TI420 ADE420 ANA420 AWW420 BGS420 BQO420 CAK420 CKG420 CUC420 DDY420 DNU420 DXQ420 EHM420 ERI426 FBE426 FLA426 TBM426 QUK426 REG426 GES426 TLI426 TVE426 UFA426 UOW426 UYS426 VIO426 VSK426 ROC426 RXY426 SHU426 GOO426 GYK426 HIG426 HSC426 IBY426 ILU426 IVQ426 JFM426 JPI426 JZE426 KJA426 KSW426 LCS426 LMO426 LWK426 MGG426 MQC426 MZY426 NJU426 NTQ426 ODM426 ONI426 OXE426 PHA426 PQW426 QAS426 QKO426 SRQ426 FUW426 WCG426 WMC426 WVY426 JM426 TI426 ADE426 ANA426 AWW426 BGS426 BQO426 CAK426 CKG426 CUC426 DDY426 DNU426 DXQ426 EHM426 ERI430 FBE430 FLA430 TBM430 QUK430 REG430 GES430 TLI430 TVE430 UFA430 UOW430 UYS430 VIO430 VSK430 ROC430 RXY430 SHU430 GOO430 GYK430 HIG430 HSC430 IBY430 ILU430 IVQ430 JFM430 JPI430 JZE430 KJA430 KSW430 LCS430 LMO430 LWK430 MGG430 MQC430 MZY430 NJU430 NTQ430 ODM430 ONI430 OXE430 PHA430 PQW430 QAS430 QKO430 SRQ430 FUW430 WCG430 WMC430 WVY430 JM430 TI430 ADE430 ANA430 AWW430 BGS430 BQO430 CAK430 CKG430 CUC430 DDY430 DNU430 DXQ430 EHM430 ERI444 FBE444 FLA444 TBM444 QUK444 REG444 GES444 TLI444 TVE444 UFA444 UOW444 UYS444 VIO444 VSK444 ROC444 RXY444 SHU444 GOO444 GYK444 HIG444 HSC444 IBY444 ILU444 IVQ444 JFM444 JPI444 JZE444 KJA444 KSW444 LCS444 LMO444 LWK444 MGG444 MQC444 MZY444 NJU444 NTQ444 ODM444 ONI444 OXE444 PHA444 PQW444 QAS444 QKO444 SRQ444 FUW444 WCG444 WMC444 WVY444 JM444 TI444 ADE444 ANA444 AWW444 BGS444 BQO444 CAK444 CKG444 CUC444 DDY444 DNU444 DXQ444 EHM444 ERI463 FBE463 FLA463 TBM463 QUK463 REG463 GES463 TLI463 TVE463 UFA463 UOW463 UYS463 VIO463 VSK463 ROC463 RXY463 SHU463 GOO463 GYK463 HIG463 HSC463 IBY463 ILU463 IVQ463 JFM463 JPI463 JZE463 KJA463 KSW463 LCS463 LMO463 LWK463 MGG463 MQC463 MZY463 NJU463 NTQ463 ODM463 ONI463 OXE463 PHA463 PQW463 QAS463 QKO463 SRQ463 FUW463 WCG463 WMC463 WVY463 JM463 TI463 ADE463 ANA463 AWW463 BGS463 BQO463 CAK463 CKG463 CUC463 DDY463 DNU463 DXQ463 EHM463 ERI474 FBE474 FLA474 TBM474 QUK474 REG474 GES474 TLI474 TVE474 UFA474 UOW474 UYS474 VIO474 VSK474 ROC474 RXY474 SHU474 GOO474 GYK474 HIG474 HSC474 IBY474 ILU474 IVQ474 JFM474 JPI474 JZE474 KJA474 KSW474 LCS474 LMO474 LWK474 MGG474 MQC474 MZY474 NJU474 NTQ474 ODM474 ONI474 OXE474 PHA474 PQW474 QAS474 QKO474 SRQ474 FUW474 WCG474 WMC474 WVY474 JM474 TI474 ADE474 ANA474 AWW474 BGS474 BQO474 CAK474 CKG474 CUC474 DDY474 DNU474 DXQ474 EHM474 ERI479 FBE479 FLA479 TBM479 QUK479 REG479 GES479 TLI479 TVE479 UFA479 UOW479 UYS479 VIO479 VSK479 ROC479 RXY479 SHU479 GOO479 GYK479 HIG479 HSC479 IBY479 ILU479 IVQ479 JFM479 JPI479 JZE479 KJA479 KSW479 LCS479 LMO479 LWK479 MGG479 MQC479 MZY479 NJU479 NTQ479 ODM479 ONI479 OXE479 PHA479 PQW479 QAS479 QKO479 SRQ479 FUW479 WCG479 WMC479 WVY479 JM479 TI479 ADE479 ANA479 AWW479 BGS479 BQO479 CAK479 CKG479 CUC479 DDY479 DNU479 DXQ479 EHM479 ERI485 FBE485 FLA485 TBM485 QUK485 REG485 GES485 TLI485 TVE485 UFA485 UOW485 UYS485 VIO485 VSK485 ROC485 RXY485 SHU485 GOO485 GYK485 HIG485 HSC485 IBY485 ILU485 IVQ485 JFM485 JPI485 JZE485 KJA485 KSW485 LCS485 LMO485 LWK485 MGG485 MQC485 MZY485 NJU485 NTQ485 ODM485 ONI485 OXE485 PHA485 PQW485 QAS485 QKO485 SRQ485 FUW485 WCG485 WMC485 WVY485 JM485 TI485 ADE485 ANA485 AWW485 BGS485 BQO485 CAK485 CKG485 CUC485 DDY485 DNU485 DXQ485 EHM485 ERI529 FBE529 FLA529 TBM529 QUK529 REG529 GES529 TLI529 TVE529 UFA529 UOW529 UYS529 VIO529 VSK529 ROC529 RXY529 SHU529 GOO529 GYK529 HIG529 HSC529 IBY529 ILU529 IVQ529 JFM529 JPI529 JZE529 KJA529 KSW529 LCS529 LMO529 LWK529 MGG529 MQC529 MZY529 NJU529 NTQ529 ODM529 ONI529 OXE529 PHA529 PQW529 QAS529 QKO529 SRQ529 FUW529 WCG529 WMC529 WVY529 JM529 TI529 ADE529 ANA529 AWW529 BGS529 BQO529 CAK529 CKG529 CUC529 DDY529 DNU529 DXQ529 EHM529 ERI532 FBE532 FLA532 TBM532 QUK532 REG532 GES532 TLI532 TVE532 UFA532 UOW532 UYS532 VIO532 VSK532 ROC532 RXY532 SHU532 GOO532 GYK532 HIG532 HSC532 IBY532 ILU532 IVQ532 JFM532 JPI532 JZE532 KJA532 KSW532 LCS532 LMO532 LWK532 MGG532 MQC532 MZY532 NJU532 NTQ532 ODM532 ONI532 OXE532 PHA532 PQW532 QAS532 QKO532 SRQ532 FUW532 WCG532 WMC532 WVY532 JM532 TI532 ADE532 ANA532 AWW532 BGS532 BQO532 CAK532 CKG532 CUC532 DDY532 DNU532 DXQ532 EHM532 ERI538 FBE538 FLA538 TBM538 QUK538 REG538 GES538 TLI538 TVE538 UFA538 UOW538 UYS538 VIO538 VSK538 ROC538 RXY538 SHU538 GOO538 GYK538 HIG538 HSC538 IBY538 ILU538 IVQ538 JFM538 JPI538 JZE538 KJA538 KSW538 LCS538 LMO538 LWK538 MGG538 MQC538 MZY538 NJU538 NTQ538 ODM538 ONI538 OXE538 PHA538 PQW538 QAS538 QKO538 SRQ538 FUW538 WCG538 WMC538 WVY538 JM538 TI538 ADE538 ANA538 AWW538 BGS538 BQO538 CAK538 CKG538 CUC538 DDY538 DNU538 DXQ538 EHM538 ERI541 FBE541 FLA541 TBM541 QUK541 REG541 GES541 TLI541 TVE541 UFA541 UOW541 UYS541 VIO541 VSK541 ROC541 RXY541 SHU541 GOO541 GYK541 HIG541 HSC541 IBY541 ILU541 IVQ541 JFM541 JPI541 JZE541 KJA541 KSW541 LCS541 LMO541 LWK541 MGG541 MQC541 MZY541 NJU541 NTQ541 ODM541 ONI541 OXE541 PHA541 PQW541 QAS541 QKO541 SRQ541 FUW541 WCG541 WMC541 WVY541 JM541 TI541 ADE541 ANA541 AWW541 BGS541 BQO541 CAK541 CKG541 CUC541 DDY541 DNU541 DXQ541 EHM541">
      <formula1>"前年度新規,最終実施年度 ,行革推進会議,継続の是非,その他,平成２５年度対象,平成２６年度対象,平成２７年度対象"</formula1>
    </dataValidation>
    <dataValidation type="list" allowBlank="1" showInputMessage="1" showErrorMessage="1" sqref="O60 JF60 WVR60 WLV60 WBZ60 VSD60 VIH60 UYL60 UOP60 UET60 TUX60 TLB60 TBF60 SRJ60 SHN60 RXR60 RNV60 RDZ60 QUD60 QKH60 QAL60 PQP60 PGT60 OWX60 ONB60 ODF60 NTJ60 NJN60 MZR60 MPV60 MFZ60 LWD60 LMH60 LCL60 KSP60 KIT60 JYX60 JPB60 JFF60 IVJ60 ILN60 IBR60 HRV60 HHZ60 GYD60 GOH60 GEL60 FUP60 FKT60 FAX60 ERB60 EHF60 DXJ60 DNN60 DDR60 CTV60 CJZ60 CAD60 BQH60 BGL60 AWP60 AMT60 ACX60 TB60 O70 JF70 WVR70 WLV70 WBZ70 VSD70 VIH70 UYL70 UOP70 UET70 TUX70 TLB70 TBF70 SRJ70 SHN70 RXR70 RNV70 RDZ70 QUD70 QKH70 QAL70 PQP70 PGT70 OWX70 ONB70 ODF70 NTJ70 NJN70 MZR70 MPV70 MFZ70 LWD70 LMH70 LCL70 KSP70 KIT70 JYX70 JPB70 JFF70 IVJ70 ILN70 IBR70 HRV70 HHZ70 GYD70 GOH70 GEL70 FUP70 FKT70 FAX70 ERB70 EHF70 DXJ70 DNN70 DDR70 CTV70 CJZ70 CAD70 BQH70 BGL70 AWP70 AMT70 ACX70 TB70 O73 JF73 WVR73 WLV73 WBZ73 VSD73 VIH73 UYL73 UOP73 UET73 TUX73 TLB73 TBF73 SRJ73 SHN73 RXR73 RNV73 RDZ73 QUD73 QKH73 QAL73 PQP73 PGT73 OWX73 ONB73 ODF73 NTJ73 NJN73 MZR73 MPV73 MFZ73 LWD73 LMH73 LCL73 KSP73 KIT73 JYX73 JPB73 JFF73 IVJ73 ILN73 IBR73 HRV73 HHZ73 GYD73 GOH73 GEL73 FUP73 FKT73 FAX73 ERB73 EHF73 DXJ73 DNN73 DDR73 CTV73 CJZ73 CAD73 BQH73 BGL73 AWP73 AMT73 ACX73 TB73 O80 JF80 WVR80 WLV80 WBZ80 VSD80 VIH80 UYL80 UOP80 UET80 TUX80 TLB80 TBF80 SRJ80 SHN80 RXR80 RNV80 RDZ80 QUD80 QKH80 QAL80 PQP80 PGT80 OWX80 ONB80 ODF80 NTJ80 NJN80 MZR80 MPV80 MFZ80 LWD80 LMH80 LCL80 KSP80 KIT80 JYX80 JPB80 JFF80 IVJ80 ILN80 IBR80 HRV80 HHZ80 GYD80 GOH80 GEL80 FUP80 FKT80 FAX80 ERB80 EHF80 DXJ80 DNN80 DDR80 CTV80 CJZ80 CAD80 BQH80 BGL80 AWP80 AMT80 ACX80 TB80 O92 JF92 WVR92 WLV92 WBZ92 VSD92 VIH92 UYL92 UOP92 UET92 TUX92 TLB92 TBF92 SRJ92 SHN92 RXR92 RNV92 RDZ92 QUD92 QKH92 QAL92 PQP92 PGT92 OWX92 ONB92 ODF92 NTJ92 NJN92 MZR92 MPV92 MFZ92 LWD92 LMH92 LCL92 KSP92 KIT92 JYX92 JPB92 JFF92 IVJ92 ILN92 IBR92 HRV92 HHZ92 GYD92 GOH92 GEL92 FUP92 FKT92 FAX92 ERB92 EHF92 DXJ92 DNN92 DDR92 CTV92 CJZ92 CAD92 BQH92 BGL92 AWP92 AMT92 ACX92 TB92 TB122 ACX122 AMT122 AWP122 BGL122 BQH122 CAD122 CJZ122 CTV122 DDR122 DNN122 DXJ122 EHF122 ERB122 FAX122 FKT122 FUP122 GEL122 GOH122 GYD122 HHZ122 HRV122 IBR122 ILN122 IVJ122 JFF122 JPB122 JYX122 KIT122 KSP122 LCL122 LMH122 LWD122 MFZ122 MPV122 MZR122 NJN122 NTJ122 ODF122 ONB122 OWX122 PGT122 PQP122 QAL122 QKH122 QUD122 RDZ122 RNV122 RXR122 SHN122 SRJ122 TBF122 TLB122 TUX122 UET122 UOP122 UYL122 VIH122 VSD122 WBZ122 WLV122 WVR122 JF122 TB142 ACX142 AMT142 AWP142 BGL142 BQH142 CAD142 CJZ142 CTV142 DDR142 DNN142 DXJ142 EHF142 ERB142 FAX142 FKT142 FUP142 GEL142 GOH142 GYD142 HHZ142 HRV142 IBR142 ILN142 IVJ142 JFF142 JPB142 JYX142 KIT142 KSP142 LCL142 LMH142 LWD142 MFZ142 MPV142 MZR142 NJN142 NTJ142 ODF142 ONB142 OWX142 PGT142 PQP142 QAL142 QKH142 QUD142 RDZ142 RNV142 RXR142 SHN142 SRJ142 TBF142 TLB142 TUX142 UET142 UOP142 UYL142 VIH142 VSD142 WBZ142 WLV142 WVR142 JF142 TB170 JF170 WVR170 WLV170 WBZ170 VSD170 VIH170 UYL170 UOP170 UET170 TUX170 TLB170 TBF170 SRJ170 SHN170 RXR170 RNV170 RDZ170 QUD170 QKH170 QAL170 PQP170 PGT170 OWX170 ONB170 ODF170 NTJ170 NJN170 MZR170 MPV170 MFZ170 LWD170 LMH170 LCL170 KSP170 KIT170 JYX170 JPB170 JFF170 IVJ170 ILN170 IBR170 HRV170 HHZ170 GYD170 GOH170 GEL170 FUP170 FKT170 FAX170 ERB170 EHF170 DXJ170 DNN170 DDR170 CTV170 CJZ170 CAD170 BQH170 BGL170 AWP170 AMT170 ACX170 TB174 JF174 WVR174 WLV174 WBZ174 VSD174 VIH174 UYL174 UOP174 UET174 TUX174 TLB174 TBF174 SRJ174 SHN174 RXR174 RNV174 RDZ174 QUD174 QKH174 QAL174 PQP174 PGT174 OWX174 ONB174 ODF174 NTJ174 NJN174 MZR174 MPV174 MFZ174 LWD174 LMH174 LCL174 KSP174 KIT174 JYX174 JPB174 JFF174 IVJ174 ILN174 IBR174 HRV174 HHZ174 GYD174 GOH174 GEL174 FUP174 FKT174 FAX174 ERB174 EHF174 DXJ174 DNN174 DDR174 CTV174 CJZ174 CAD174 BQH174 BGL174 AWP174 AMT174 ACX174 TB208 JF208 WVR208 WLV208 WBZ208 VSD208 VIH208 UYL208 UOP208 UET208 TUX208 TLB208 TBF208 SRJ208 SHN208 RXR208 RNV208 RDZ208 QUD208 QKH208 QAL208 PQP208 PGT208 OWX208 ONB208 ODF208 NTJ208 NJN208 MZR208 MPV208 MFZ208 LWD208 LMH208 LCL208 KSP208 KIT208 JYX208 JPB208 JFF208 IVJ208 ILN208 IBR208 HRV208 HHZ208 GYD208 GOH208 GEL208 FUP208 FKT208 FAX208 ERB208 EHF208 DXJ208 DNN208 DDR208 CTV208 CJZ208 CAD208 BQH208 BGL208 AWP208 AMT208 ACX208 TB220 JF220 WVR220 WLV220 WBZ220 VSD220 VIH220 UYL220 UOP220 UET220 TUX220 TLB220 TBF220 SRJ220 SHN220 RXR220 RNV220 RDZ220 QUD220 QKH220 QAL220 PQP220 PGT220 OWX220 ONB220 ODF220 NTJ220 NJN220 MZR220 MPV220 MFZ220 LWD220 LMH220 LCL220 KSP220 KIT220 JYX220 JPB220 JFF220 IVJ220 ILN220 IBR220 HRV220 HHZ220 GYD220 GOH220 GEL220 FUP220 FKT220 FAX220 ERB220 EHF220 DXJ220 DNN220 DDR220 CTV220 CJZ220 CAD220 BQH220 BGL220 AWP220 AMT220 ACX220 TB230 JF230 WVR230 WLV230 WBZ230 VSD230 VIH230 UYL230 UOP230 UET230 TUX230 TLB230 TBF230 SRJ230 SHN230 RXR230 RNV230 RDZ230 QUD230 QKH230 QAL230 PQP230 PGT230 OWX230 ONB230 ODF230 NTJ230 NJN230 MZR230 MPV230 MFZ230 LWD230 LMH230 LCL230 KSP230 KIT230 JYX230 JPB230 JFF230 IVJ230 ILN230 IBR230 HRV230 HHZ230 GYD230 GOH230 GEL230 FUP230 FKT230 FAX230 ERB230 EHF230 DXJ230 DNN230 DDR230 CTV230 CJZ230 CAD230 BQH230 BGL230 AWP230 AMT230 ACX230 O445:O446 WVR236 JF236 TB236 ACX236 AMT236 AWP236 BGL236 BQH236 CAD236 CJZ236 CTV236 DDR236 DNN236 DXJ236 EHF236 ERB236 FAX236 FKT236 FUP236 GEL236 GOH236 GYD236 HHZ236 HRV236 IBR236 ILN236 IVJ236 JFF236 JPB236 JYX236 KIT236 KSP236 LCL236 LMH236 LWD236 MFZ236 MPV236 MZR236 NJN236 NTJ236 ODF236 ONB236 OWX236 PGT236 PQP236 QAL236 QKH236 QUD236 RDZ236 RNV236 RXR236 SHN236 SRJ236 TBF236 TLB236 TUX236 UET236 UOP236 UYL236 VIH236 VSD236 WBZ236 WLV236 WVR250 JF250 TB250 ACX250 AMT250 AWP250 BGL250 BQH250 CAD250 CJZ250 CTV250 DDR250 DNN250 DXJ250 EHF250 ERB250 FAX250 FKT250 FUP250 GEL250 GOH250 GYD250 HHZ250 HRV250 IBR250 ILN250 IVJ250 JFF250 JPB250 JYX250 KIT250 KSP250 LCL250 LMH250 LWD250 MFZ250 MPV250 MZR250 NJN250 NTJ250 ODF250 ONB250 OWX250 PGT250 PQP250 QAL250 QKH250 QUD250 RDZ250 RNV250 RXR250 SHN250 SRJ250 TBF250 TLB250 TUX250 UET250 UOP250 UYL250 VIH250 VSD250 WBZ250 WLV250 O234 WVR266 JF266 TB266 ACX266 AMT266 AWP266 BGL266 BQH266 CAD266 CJZ266 CTV266 DDR266 DNN266 DXJ266 EHF266 ERB266 FAX266 FKT266 FUP266 GEL266 GOH266 GYD266 HHZ266 HRV266 IBR266 ILN266 IVJ266 JFF266 JPB266 JYX266 KIT266 KSP266 LCL266 LMH266 LWD266 MFZ266 MPV266 MZR266 NJN266 NTJ266 ODF266 ONB266 OWX266 PGT266 PQP266 QAL266 QKH266 QUD266 RDZ266 RNV266 RXR266 SHN266 SRJ266 TBF266 TLB266 TUX266 UET266 UOP266 UYL266 VIH266 VSD266 WBZ266 WLV266 UYL287 VIH287 VSD287 WBZ287 WVR287 WLV287 JF287 TB287 ACX287 AMT287 AWP287 BGL287 BQH287 CAD287 CJZ287 CTV287 DDR287 DNN287 DXJ287 EHF287 ERB287 FAX287 FKT287 FUP287 GEL287 GOH287 GYD287 HHZ287 HRV287 IBR287 ILN287 IVJ287 JFF287 JPB287 JYX287 KIT287 KSP287 LCL287 LMH287 LWD287 MFZ287 MPV287 MZR287 NJN287 NTJ287 ODF287 ONB287 OWX287 PGT287 PQP287 QAL287 QKH287 QUD287 RDZ287 RNV287 RXR287 SHN287 SRJ287 TBF287 TLB287 TUX287 UET287 UOP287 UYL289 VIH289 VSD289 WBZ289 WVR289 WLV289 JF289 TB289 ACX289 AMT289 AWP289 BGL289 BQH289 CAD289 CJZ289 CTV289 DDR289 DNN289 DXJ289 EHF289 ERB289 FAX289 FKT289 FUP289 GEL289 GOH289 GYD289 HHZ289 HRV289 IBR289 ILN289 IVJ289 JFF289 JPB289 JYX289 KIT289 KSP289 LCL289 LMH289 LWD289 MFZ289 MPV289 MZR289 NJN289 NTJ289 ODF289 ONB289 OWX289 PGT289 PQP289 QAL289 QKH289 QUD289 RDZ289 RNV289 RXR289 SHN289 SRJ289 TBF289 TLB289 TUX289 UET289 UOP289 UYL293 VIH293 VSD293 WBZ293 WVR293 WLV293 JF293 TB293 ACX293 AMT293 AWP293 BGL293 BQH293 CAD293 CJZ293 CTV293 DDR293 DNN293 DXJ293 EHF293 ERB293 FAX293 FKT293 FUP293 GEL293 GOH293 GYD293 HHZ293 HRV293 IBR293 ILN293 IVJ293 JFF293 JPB293 JYX293 KIT293 KSP293 LCL293 LMH293 LWD293 MFZ293 MPV293 MZR293 NJN293 NTJ293 ODF293 ONB293 OWX293 PGT293 PQP293 QAL293 QKH293 QUD293 RDZ293 RNV293 RXR293 SHN293 SRJ293 TBF293 TLB293 TUX293 UET293 UOP293 UYL297 VIH297 VSD297 WBZ297 WVR297 WLV297 JF297 TB297 ACX297 AMT297 AWP297 BGL297 BQH297 CAD297 CJZ297 CTV297 DDR297 DNN297 DXJ297 EHF297 ERB297 FAX297 FKT297 FUP297 GEL297 GOH297 GYD297 HHZ297 HRV297 IBR297 ILN297 IVJ297 JFF297 JPB297 JYX297 KIT297 KSP297 LCL297 LMH297 LWD297 MFZ297 MPV297 MZR297 NJN297 NTJ297 ODF297 ONB297 OWX297 PGT297 PQP297 QAL297 QKH297 QUD297 RDZ297 RNV297 RXR297 SHN297 SRJ297 TBF297 TLB297 TUX297 UET297 UOP297 UYL309 VIH309 VSD309 WBZ309 WVR309 WLV309 JF309 TB309 ACX309 AMT309 AWP309 BGL309 BQH309 CAD309 CJZ309 CTV309 DDR309 DNN309 DXJ309 EHF309 ERB309 FAX309 FKT309 FUP309 GEL309 GOH309 GYD309 HHZ309 HRV309 IBR309 ILN309 IVJ309 JFF309 JPB309 JYX309 KIT309 KSP309 LCL309 LMH309 LWD309 MFZ309 MPV309 MZR309 NJN309 NTJ309 ODF309 ONB309 OWX309 PGT309 PQP309 QAL309 QKH309 QUD309 RDZ309 RNV309 RXR309 SHN309 SRJ309 TBF309 TLB309 TUX309 UET309 UOP309 UYL331 VIH331 VSD331 WBZ331 WVR331 WLV331 JF331 TB331 ACX331 AMT331 AWP331 BGL331 BQH331 CAD331 CJZ331 CTV331 DDR331 DNN331 DXJ331 EHF331 ERB331 FAX331 FKT331 FUP331 GEL331 GOH331 GYD331 HHZ331 HRV331 IBR331 ILN331 IVJ331 JFF331 JPB331 JYX331 KIT331 KSP331 LCL331 LMH331 LWD331 MFZ331 MPV331 MZR331 NJN331 NTJ331 ODF331 ONB331 OWX331 PGT331 PQP331 QAL331 QKH331 QUD331 RDZ331 RNV331 RXR331 SHN331 SRJ331 TBF331 TLB331 TUX331 UET331 UOP331 UYL340 VIH340 VSD340 WBZ340 WVR340 WLV340 JF340 TB340 ACX340 AMT340 AWP340 BGL340 BQH340 CAD340 CJZ340 CTV340 DDR340 DNN340 DXJ340 EHF340 ERB340 FAX340 FKT340 FUP340 GEL340 GOH340 GYD340 HHZ340 HRV340 IBR340 ILN340 IVJ340 JFF340 JPB340 JYX340 KIT340 KSP340 LCL340 LMH340 LWD340 MFZ340 MPV340 MZR340 NJN340 NTJ340 ODF340 ONB340 OWX340 PGT340 PQP340 QAL340 QKH340 QUD340 RDZ340 RNV340 RXR340 SHN340 SRJ340 TBF340 TLB340 TUX340 UET340 UOP340 VIH347 VSD347 WBZ347 WVR347 WLV347 JF347 TB347 ACX347 AMT347 AWP347 BGL347 BQH347 CAD347 CJZ347 CTV347 DDR347 DNN347 DXJ347 EHF347 ERB347 FAX347 FKT347 FUP347 GEL347 GOH347 GYD347 HHZ347 HRV347 IBR347 ILN347 IVJ347 JFF347 JPB347 JYX347 KIT347 KSP347 LCL347 LMH347 LWD347 MFZ347 MPV347 MZR347 NJN347 NTJ347 ODF347 ONB347 OWX347 PGT347 PQP347 QAL347 QKH347 QUD347 RDZ347 RNV347 RXR347 SHN347 SRJ347 TBF347 TLB347 TUX347 UET347 UOP347 UYL347 VIH349 VSD349 WBZ349 WVR349 WLV349 JF349 TB349 ACX349 AMT349 AWP349 BGL349 BQH349 CAD349 CJZ349 CTV349 DDR349 DNN349 DXJ349 EHF349 ERB349 FAX349 FKT349 FUP349 GEL349 GOH349 GYD349 HHZ349 HRV349 IBR349 ILN349 IVJ349 JFF349 JPB349 JYX349 KIT349 KSP349 LCL349 LMH349 LWD349 MFZ349 MPV349 MZR349 NJN349 NTJ349 ODF349 ONB349 OWX349 PGT349 PQP349 QAL349 QKH349 QUD349 RDZ349 RNV349 RXR349 SHN349 SRJ349 TBF349 TLB349 TUX349 UET349 UOP349 UYL349 UYL355 VIH355 VSD355 WBZ355 WVR355 WLV355 JF355 TB355 ACX355 AMT355 AWP355 BGL355 BQH355 CAD355 CJZ355 CTV355 DDR355 DNN355 DXJ355 EHF355 ERB355 FAX355 FKT355 FUP355 GEL355 GOH355 GYD355 HHZ355 HRV355 IBR355 ILN355 IVJ355 JFF355 JPB355 JYX355 KIT355 KSP355 LCL355 LMH355 LWD355 MFZ355 MPV355 MZR355 NJN355 NTJ355 ODF355 ONB355 OWX355 PGT355 PQP355 QAL355 QKH355 QUD355 RDZ355 RNV355 RXR355 SHN355 SRJ355 TBF355 TLB355 TUX355 UET355 UOP355 UYL378 VIH378 VSD378 WBZ378 WVR378 WLV378 JF378 TB378 ACX378 AMT378 AWP378 BGL378 BQH378 CAD378 CJZ378 CTV378 DDR378 DNN378 DXJ378 EHF378 ERB378 FAX378 FKT378 FUP378 GEL378 GOH378 GYD378 HHZ378 HRV378 IBR378 ILN378 IVJ378 JFF378 JPB378 JYX378 KIT378 KSP378 LCL378 LMH378 LWD378 MFZ378 MPV378 MZR378 NJN378 NTJ378 ODF378 ONB378 OWX378 PGT378 PQP378 QAL378 QKH378 QUD378 RDZ378 RNV378 RXR378 SHN378 SRJ378 TBF378 TLB378 TUX378 UET378 UOP378 UYL399 VIH399 VSD399 WBZ399 WVR399 WLV399 JF399 TB399 ACX399 AMT399 AWP399 BGL399 BQH399 CAD399 CJZ399 CTV399 DDR399 DNN399 DXJ399 EHF399 ERB399 FAX399 FKT399 FUP399 GEL399 GOH399 GYD399 HHZ399 HRV399 IBR399 ILN399 IVJ399 JFF399 JPB399 JYX399 KIT399 KSP399 LCL399 LMH399 LWD399 MFZ399 MPV399 MZR399 NJN399 NTJ399 ODF399 ONB399 OWX399 PGT399 PQP399 QAL399 QKH399 QUD399 RDZ399 RNV399 RXR399 SHN399 SRJ399 TBF399 TLB399 TUX399 UET399 UOP399 UYL416 VIH416 VSD416 WBZ416 WVR416 WLV416 JF416 TB416 ACX416 AMT416 AWP416 BGL416 BQH416 CAD416 CJZ416 CTV416 DDR416 DNN416 DXJ416 EHF416 ERB416 FAX416 FKT416 FUP416 GEL416 GOH416 GYD416 HHZ416 HRV416 IBR416 ILN416 IVJ416 JFF416 JPB416 JYX416 KIT416 KSP416 LCL416 LMH416 LWD416 MFZ416 MPV416 MZR416 NJN416 NTJ416 ODF416 ONB416 OWX416 PGT416 PQP416 QAL416 QKH416 QUD416 RDZ416 RNV416 RXR416 SHN416 SRJ416 TBF416 TLB416 TUX416 UET416 UOP416 UYL420 VIH420 VSD420 WBZ420 WVR420 WLV420 JF420 TB420 ACX420 AMT420 AWP420 BGL420 BQH420 CAD420 CJZ420 CTV420 DDR420 DNN420 DXJ420 EHF420 ERB420 FAX420 FKT420 FUP420 GEL420 GOH420 GYD420 HHZ420 HRV420 IBR420 ILN420 IVJ420 JFF420 JPB420 JYX420 KIT420 KSP420 LCL420 LMH420 LWD420 MFZ420 MPV420 MZR420 NJN420 NTJ420 ODF420 ONB420 OWX420 PGT420 PQP420 QAL420 QKH420 QUD420 RDZ420 RNV420 RXR420 SHN420 SRJ420 TBF420 TLB420 TUX420 UET420 UOP420 UYL426 VIH426 VSD426 WBZ426 WVR426 WLV426 JF426 TB426 ACX426 AMT426 AWP426 BGL426 BQH426 CAD426 CJZ426 CTV426 DDR426 DNN426 DXJ426 EHF426 ERB426 FAX426 FKT426 FUP426 GEL426 GOH426 GYD426 HHZ426 HRV426 IBR426 ILN426 IVJ426 JFF426 JPB426 JYX426 KIT426 KSP426 LCL426 LMH426 LWD426 MFZ426 MPV426 MZR426 NJN426 NTJ426 ODF426 ONB426 OWX426 PGT426 PQP426 QAL426 QKH426 QUD426 RDZ426 RNV426 RXR426 SHN426 SRJ426 TBF426 TLB426 TUX426 UET426 UOP426 UYL430 VIH430 VSD430 WBZ430 WVR430 WLV430 JF430 TB430 ACX430 AMT430 AWP430 BGL430 BQH430 CAD430 CJZ430 CTV430 DDR430 DNN430 DXJ430 EHF430 ERB430 FAX430 FKT430 FUP430 GEL430 GOH430 GYD430 HHZ430 HRV430 IBR430 ILN430 IVJ430 JFF430 JPB430 JYX430 KIT430 KSP430 LCL430 LMH430 LWD430 MFZ430 MPV430 MZR430 NJN430 NTJ430 ODF430 ONB430 OWX430 PGT430 PQP430 QAL430 QKH430 QUD430 RDZ430 RNV430 RXR430 SHN430 SRJ430 TBF430 TLB430 TUX430 UET430 UOP430 UYL444 VIH444 VSD444 WBZ444 WVR444 WLV444 JF444 TB444 ACX444 AMT444 AWP444 BGL444 BQH444 CAD444 CJZ444 CTV444 DDR444 DNN444 DXJ444 EHF444 ERB444 FAX444 FKT444 FUP444 GEL444 GOH444 GYD444 HHZ444 HRV444 IBR444 ILN444 IVJ444 JFF444 JPB444 JYX444 KIT444 KSP444 LCL444 LMH444 LWD444 MFZ444 MPV444 MZR444 NJN444 NTJ444 ODF444 ONB444 OWX444 PGT444 PQP444 QAL444 QKH444 QUD444 RDZ444 RNV444 RXR444 SHN444 SRJ444 TBF444 TLB444 TUX444 UET444 UOP444 UOP541 UYL463 VIH463 VSD463 WBZ463 WVR463 WLV463 JF463 TB463 ACX463 AMT463 AWP463 BGL463 BQH463 CAD463 CJZ463 CTV463 DDR463 DNN463 DXJ463 EHF463 ERB463 FAX463 FKT463 FUP463 GEL463 GOH463 GYD463 HHZ463 HRV463 IBR463 ILN463 IVJ463 JFF463 JPB463 JYX463 KIT463 KSP463 LCL463 LMH463 LWD463 MFZ463 MPV463 MZR463 NJN463 NTJ463 ODF463 ONB463 OWX463 PGT463 PQP463 QAL463 QKH463 QUD463 RDZ463 RNV463 RXR463 SHN463 SRJ463 TBF463 TLB463 TUX463 UET463 UOP463 UYL474 VIH474 VSD474 WBZ474 WVR474 WLV474 JF474 TB474 ACX474 AMT474 AWP474 BGL474 BQH474 CAD474 CJZ474 CTV474 DDR474 DNN474 DXJ474 EHF474 ERB474 FAX474 FKT474 FUP474 GEL474 GOH474 GYD474 HHZ474 HRV474 IBR474 ILN474 IVJ474 JFF474 JPB474 JYX474 KIT474 KSP474 LCL474 LMH474 LWD474 MFZ474 MPV474 MZR474 NJN474 NTJ474 ODF474 ONB474 OWX474 PGT474 PQP474 QAL474 QKH474 QUD474 RDZ474 RNV474 RXR474 SHN474 SRJ474 TBF474 TLB474 TUX474 UET474 UOP474 UYL479 VIH479 VSD479 WBZ479 WVR479 WLV479 JF479 TB479 ACX479 AMT479 AWP479 BGL479 BQH479 CAD479 CJZ479 CTV479 DDR479 DNN479 DXJ479 EHF479 ERB479 FAX479 FKT479 FUP479 GEL479 GOH479 GYD479 HHZ479 HRV479 IBR479 ILN479 IVJ479 JFF479 JPB479 JYX479 KIT479 KSP479 LCL479 LMH479 LWD479 MFZ479 MPV479 MZR479 NJN479 NTJ479 ODF479 ONB479 OWX479 PGT479 PQP479 QAL479 QKH479 QUD479 RDZ479 RNV479 RXR479 SHN479 SRJ479 TBF479 TLB479 TUX479 UET479 UOP479 UYL485 VIH485 VSD485 WBZ485 WVR485 WLV485 JF485 TB485 ACX485 AMT485 AWP485 BGL485 BQH485 CAD485 CJZ485 CTV485 DDR485 DNN485 DXJ485 EHF485 ERB485 FAX485 FKT485 FUP485 GEL485 GOH485 GYD485 HHZ485 HRV485 IBR485 ILN485 IVJ485 JFF485 JPB485 JYX485 KIT485 KSP485 LCL485 LMH485 LWD485 MFZ485 MPV485 MZR485 NJN485 NTJ485 ODF485 ONB485 OWX485 PGT485 PQP485 QAL485 QKH485 QUD485 RDZ485 RNV485 RXR485 SHN485 SRJ485 TBF485 TLB485 TUX485 UET485 UOP485 UYL529 VIH529 VSD529 WBZ529 WVR529 WLV529 JF529 TB529 ACX529 AMT529 AWP529 BGL529 BQH529 CAD529 CJZ529 CTV529 DDR529 DNN529 DXJ529 EHF529 ERB529 FAX529 FKT529 FUP529 GEL529 GOH529 GYD529 HHZ529 HRV529 IBR529 ILN529 IVJ529 JFF529 JPB529 JYX529 KIT529 KSP529 LCL529 LMH529 LWD529 MFZ529 MPV529 MZR529 NJN529 NTJ529 ODF529 ONB529 OWX529 PGT529 PQP529 QAL529 QKH529 QUD529 RDZ529 RNV529 RXR529 SHN529 SRJ529 TBF529 TLB529 TUX529 UET529 UOP529 UYL532 VIH532 VSD532 WBZ532 WVR532 WLV532 JF532 TB532 ACX532 AMT532 AWP532 BGL532 BQH532 CAD532 CJZ532 CTV532 DDR532 DNN532 DXJ532 EHF532 ERB532 FAX532 FKT532 FUP532 GEL532 GOH532 GYD532 HHZ532 HRV532 IBR532 ILN532 IVJ532 JFF532 JPB532 JYX532 KIT532 KSP532 LCL532 LMH532 LWD532 MFZ532 MPV532 MZR532 NJN532 NTJ532 ODF532 ONB532 OWX532 PGT532 PQP532 QAL532 QKH532 QUD532 RDZ532 RNV532 RXR532 SHN532 SRJ532 TBF532 TLB532 TUX532 UET532 UOP532 UYL538 VIH538 VSD538 WBZ538 WVR538 WLV538 JF538 TB538 ACX538 AMT538 AWP538 BGL538 BQH538 CAD538 CJZ538 CTV538 DDR538 DNN538 DXJ538 EHF538 ERB538 FAX538 FKT538 FUP538 GEL538 GOH538 GYD538 HHZ538 HRV538 IBR538 ILN538 IVJ538 JFF538 JPB538 JYX538 KIT538 KSP538 LCL538 LMH538 LWD538 MFZ538 MPV538 MZR538 NJN538 NTJ538 ODF538 ONB538 OWX538 PGT538 PQP538 QAL538 QKH538 QUD538 RDZ538 RNV538 RXR538 SHN538 SRJ538 TBF538 TLB538 TUX538 UET538 UOP538 UYL541 VIH541 VSD541 WBZ541 WVR541 WLV541 JF541 TB541 ACX541 AMT541 AWP541 BGL541 BQH541 CAD541 CJZ541 CTV541 DDR541 DNN541 DXJ541 EHF541 ERB541 FAX541 FKT541 FUP541 GEL541 GOH541 GYD541 HHZ541 HRV541 IBR541 ILN541 IVJ541 JFF541 JPB541 JYX541 KIT541 KSP541 LCL541 LMH541 LWD541 MFZ541 MPV541 MZR541 NJN541 NTJ541 ODF541 ONB541 OWX541 PGT541 PQP541 QAL541 QKH541 QUD541 RDZ541 RNV541 RXR541 SHN541 SRJ541 TBF541 TLB541 TUX541 UET541 O232 O254:O256">
      <formula1>"廃止,縮減, 執行等改善,予定通り終了,現状通り"</formula1>
    </dataValidation>
    <dataValidation type="list" allowBlank="1" showInputMessage="1" showErrorMessage="1" sqref="O464:O473 O427:O429 O231 O61:O69 O251:O253 O71:O72 O530:O531 O171:O173 O400:O415 O175:O207 O221:O229 O441 O8:O59 O154:O169 O81:O91 O290:O292 O480:O484 O533:O537 O294:O296 O310:O330 O542:O556 O486:O528 O288 O332:O339 O417:O419 O341:O346 O257:O265 O379:O398 O348 O93:O121 O421:O425 O447:O462 O209:O219 O539:O540 O237:O249 O74:O79 O475:O478 O350:O354 O143:O152 O356:O377 O298:O308 O267:O286 O435:O439 O431:O432 O123:O141">
      <formula1>"廃止,縮減, 執行等改善,年度内に改善を検討,予定通り終了,現状通り"</formula1>
    </dataValidation>
    <dataValidation type="list" allowBlank="1" showInputMessage="1" showErrorMessage="1" sqref="AO464:AQ473 JN60:JP60 TJ60:TL60 ADF60:ADH60 ANB60:AND60 AWX60:AWZ60 BGT60:BGV60 BQP60:BQR60 CAL60:CAN60 CKH60:CKJ60 CUD60:CUF60 DDZ60:DEB60 DNV60:DNX60 DXR60:DXT60 EHN60:EHP60 ERJ60:ERL60 FBF60:FBH60 FLB60:FLD60 FUX60:FUZ60 GET60:GEV60 GOP60:GOR60 GYL60:GYN60 HIH60:HIJ60 HSD60:HSF60 IBZ60:ICB60 ILV60:ILX60 IVR60:IVT60 JFN60:JFP60 JPJ60:JPL60 JZF60:JZH60 KJB60:KJD60 KSX60:KSZ60 LCT60:LCV60 LMP60:LMR60 LWL60:LWN60 MGH60:MGJ60 MQD60:MQF60 MZZ60:NAB60 NJV60:NJX60 NTR60:NTT60 ODN60:ODP60 ONJ60:ONL60 OXF60:OXH60 PHB60:PHD60 PQX60:PQZ60 QAT60:QAV60 QKP60:QKR60 QUL60:QUN60 REH60:REJ60 ROD60:ROF60 RXZ60:RYB60 SHV60:SHX60 SRR60:SRT60 TBN60:TBP60 TLJ60:TLL60 TVF60:TVH60 UFB60:UFD60 UOX60:UOZ60 UYT60:UYV60 VIP60:VIR60 VSL60:VSN60 WCH60:WCJ60 WMD60:WMF60 WVZ60:WWB60 AO427:AQ429 JN70:JP70 TJ70:TL70 ADF70:ADH70 ANB70:AND70 AWX70:AWZ70 BGT70:BGV70 BQP70:BQR70 CAL70:CAN70 CKH70:CKJ70 CUD70:CUF70 DDZ70:DEB70 DNV70:DNX70 DXR70:DXT70 EHN70:EHP70 ERJ70:ERL70 FBF70:FBH70 FLB70:FLD70 FUX70:FUZ70 GET70:GEV70 GOP70:GOR70 GYL70:GYN70 HIH70:HIJ70 HSD70:HSF70 IBZ70:ICB70 ILV70:ILX70 IVR70:IVT70 JFN70:JFP70 JPJ70:JPL70 JZF70:JZH70 KJB70:KJD70 KSX70:KSZ70 LCT70:LCV70 LMP70:LMR70 LWL70:LWN70 MGH70:MGJ70 MQD70:MQF70 MZZ70:NAB70 NJV70:NJX70 NTR70:NTT70 ODN70:ODP70 ONJ70:ONL70 OXF70:OXH70 PHB70:PHD70 PQX70:PQZ70 QAT70:QAV70 QKP70:QKR70 QUL70:QUN70 REH70:REJ70 ROD70:ROF70 RXZ70:RYB70 SHV70:SHX70 SRR70:SRT70 TBN70:TBP70 TLJ70:TLL70 TVF70:TVH70 UFB70:UFD70 UOX70:UOZ70 UYT70:UYV70 VIP70:VIR70 VSL70:VSN70 WCH70:WCJ70 WMD70:WMF70 WVZ70:WWB70 AO539:AQ540 JN73:JP73 TJ73:TL73 ADF73:ADH73 ANB73:AND73 AWX73:AWZ73 BGT73:BGV73 BQP73:BQR73 CAL73:CAN73 CKH73:CKJ73 CUD73:CUF73 DDZ73:DEB73 DNV73:DNX73 DXR73:DXT73 EHN73:EHP73 ERJ73:ERL73 FBF73:FBH73 FLB73:FLD73 FUX73:FUZ73 GET73:GEV73 GOP73:GOR73 GYL73:GYN73 HIH73:HIJ73 HSD73:HSF73 IBZ73:ICB73 ILV73:ILX73 IVR73:IVT73 JFN73:JFP73 JPJ73:JPL73 JZF73:JZH73 KJB73:KJD73 KSX73:KSZ73 LCT73:LCV73 LMP73:LMR73 LWL73:LWN73 MGH73:MGJ73 MQD73:MQF73 MZZ73:NAB73 NJV73:NJX73 NTR73:NTT73 ODN73:ODP73 ONJ73:ONL73 OXF73:OXH73 PHB73:PHD73 PQX73:PQZ73 QAT73:QAV73 QKP73:QKR73 QUL73:QUN73 REH73:REJ73 ROD73:ROF73 RXZ73:RYB73 SHV73:SHX73 SRR73:SRT73 TBN73:TBP73 TLJ73:TLL73 TVF73:TVH73 UFB73:UFD73 UOX73:UOZ73 UYT73:UYV73 VIP73:VIR73 VSL73:VSN73 WCH73:WCJ73 WMD73:WMF73 WVZ73:WWB73 AO61:AQ69 JN80:JP80 TJ80:TL80 ADF80:ADH80 ANB80:AND80 AWX80:AWZ80 BGT80:BGV80 BQP80:BQR80 CAL80:CAN80 CKH80:CKJ80 CUD80:CUF80 DDZ80:DEB80 DNV80:DNX80 DXR80:DXT80 EHN80:EHP80 ERJ80:ERL80 FBF80:FBH80 FLB80:FLD80 FUX80:FUZ80 GET80:GEV80 GOP80:GOR80 GYL80:GYN80 HIH80:HIJ80 HSD80:HSF80 IBZ80:ICB80 ILV80:ILX80 IVR80:IVT80 JFN80:JFP80 JPJ80:JPL80 JZF80:JZH80 KJB80:KJD80 KSX80:KSZ80 LCT80:LCV80 LMP80:LMR80 LWL80:LWN80 MGH80:MGJ80 MQD80:MQF80 MZZ80:NAB80 NJV80:NJX80 NTR80:NTT80 ODN80:ODP80 ONJ80:ONL80 OXF80:OXH80 PHB80:PHD80 PQX80:PQZ80 QAT80:QAV80 QKP80:QKR80 QUL80:QUN80 REH80:REJ80 ROD80:ROF80 RXZ80:RYB80 SHV80:SHX80 SRR80:SRT80 TBN80:TBP80 TLJ80:TLL80 TVF80:TVH80 UFB80:UFD80 UOX80:UOZ80 UYT80:UYV80 VIP80:VIR80 VSL80:VSN80 WCH80:WCJ80 WMD80:WMF80 WVZ80:WWB80 AO143:AQ169 JN92:JP92 TJ92:TL92 ADF92:ADH92 ANB92:AND92 AWX92:AWZ92 BGT92:BGV92 BQP92:BQR92 CAL92:CAN92 CKH92:CKJ92 CUD92:CUF92 DDZ92:DEB92 DNV92:DNX92 DXR92:DXT92 EHN92:EHP92 ERJ92:ERL92 FBF92:FBH92 FLB92:FLD92 FUX92:FUZ92 GET92:GEV92 GOP92:GOR92 GYL92:GYN92 HIH92:HIJ92 HSD92:HSF92 IBZ92:ICB92 ILV92:ILX92 IVR92:IVT92 JFN92:JFP92 JPJ92:JPL92 JZF92:JZH92 KJB92:KJD92 KSX92:KSZ92 LCT92:LCV92 LMP92:LMR92 LWL92:LWN92 MGH92:MGJ92 MQD92:MQF92 MZZ92:NAB92 NJV92:NJX92 NTR92:NTT92 ODN92:ODP92 ONJ92:ONL92 OXF92:OXH92 PHB92:PHD92 PQX92:PQZ92 QAT92:QAV92 QKP92:QKR92 QUL92:QUN92 REH92:REJ92 ROD92:ROF92 RXZ92:RYB92 SHV92:SHX92 SRR92:SRT92 TBN92:TBP92 TLJ92:TLL92 TVF92:TVH92 UFB92:UFD92 UOX92:UOZ92 UYT92:UYV92 VIP92:VIR92 VSL92:VSN92 WCH92:WCJ92 WMD92:WMF92 WVZ92:WWB92 AO71:AQ72 WMD122:WMF122 WVZ122:WWB122 JN122:JP122 TJ122:TL122 ADF122:ADH122 ANB122:AND122 AWX122:AWZ122 BGT122:BGV122 BQP122:BQR122 CAL122:CAN122 CKH122:CKJ122 CUD122:CUF122 DDZ122:DEB122 DNV122:DNX122 DXR122:DXT122 EHN122:EHP122 ERJ122:ERL122 FBF122:FBH122 FLB122:FLD122 FUX122:FUZ122 GET122:GEV122 GOP122:GOR122 GYL122:GYN122 HIH122:HIJ122 HSD122:HSF122 IBZ122:ICB122 ILV122:ILX122 IVR122:IVT122 JFN122:JFP122 JPJ122:JPL122 JZF122:JZH122 KJB122:KJD122 KSX122:KSZ122 LCT122:LCV122 LMP122:LMR122 LWL122:LWN122 MGH122:MGJ122 MQD122:MQF122 MZZ122:NAB122 NJV122:NJX122 NTR122:NTT122 ODN122:ODP122 ONJ122:ONL122 OXF122:OXH122 PHB122:PHD122 PQX122:PQZ122 QAT122:QAV122 QKP122:QKR122 QUL122:QUN122 REH122:REJ122 ROD122:ROF122 RXZ122:RYB122 SHV122:SHX122 SRR122:SRT122 TBN122:TBP122 TLJ122:TLL122 TVF122:TVH122 UFB122:UFD122 UOX122:UOZ122 UYT122:UYV122 VIP122:VIR122 VSL122:VSN122 WCH122:WCJ122 WMD142:WMF142 WVZ142:WWB142 JN142:JP142 TJ142:TL142 ADF142:ADH142 ANB142:AND142 AWX142:AWZ142 BGT142:BGV142 BQP142:BQR142 CAL142:CAN142 CKH142:CKJ142 CUD142:CUF142 DDZ142:DEB142 DNV142:DNX142 DXR142:DXT142 EHN142:EHP142 ERJ142:ERL142 FBF142:FBH142 FLB142:FLD142 FUX142:FUZ142 GET142:GEV142 GOP142:GOR142 GYL142:GYN142 HIH142:HIJ142 HSD142:HSF142 IBZ142:ICB142 ILV142:ILX142 IVR142:IVT142 JFN142:JFP142 JPJ142:JPL142 JZF142:JZH142 KJB142:KJD142 KSX142:KSZ142 LCT142:LCV142 LMP142:LMR142 LWL142:LWN142 MGH142:MGJ142 MQD142:MQF142 MZZ142:NAB142 NJV142:NJX142 NTR142:NTT142 ODN142:ODP142 ONJ142:ONL142 OXF142:OXH142 PHB142:PHD142 PQX142:PQZ142 QAT142:QAV142 QKP142:QKR142 QUL142:QUN142 REH142:REJ142 ROD142:ROF142 RXZ142:RYB142 SHV142:SHX142 SRR142:SRT142 TBN142:TBP142 TLJ142:TLL142 TVF142:TVH142 UFB142:UFD142 UOX142:UOZ142 UYT142:UYV142 VIP142:VIR142 VSL142:VSN142 WCH142:WCJ142 WMD170:WMF170 WVZ170:WWB170 JN170:JP170 TJ170:TL170 ADF170:ADH170 ANB170:AND170 AWX170:AWZ170 BGT170:BGV170 BQP170:BQR170 CAL170:CAN170 CKH170:CKJ170 CUD170:CUF170 DDZ170:DEB170 DNV170:DNX170 DXR170:DXT170 EHN170:EHP170 ERJ170:ERL170 FBF170:FBH170 FLB170:FLD170 FUX170:FUZ170 GET170:GEV170 GOP170:GOR170 GYL170:GYN170 HIH170:HIJ170 HSD170:HSF170 IBZ170:ICB170 ILV170:ILX170 IVR170:IVT170 JFN170:JFP170 JPJ170:JPL170 JZF170:JZH170 KJB170:KJD170 KSX170:KSZ170 LCT170:LCV170 LMP170:LMR170 LWL170:LWN170 MGH170:MGJ170 MQD170:MQF170 MZZ170:NAB170 NJV170:NJX170 NTR170:NTT170 ODN170:ODP170 ONJ170:ONL170 OXF170:OXH170 PHB170:PHD170 PQX170:PQZ170 QAT170:QAV170 QKP170:QKR170 QUL170:QUN170 REH170:REJ170 ROD170:ROF170 RXZ170:RYB170 SHV170:SHX170 SRR170:SRT170 TBN170:TBP170 TLJ170:TLL170 TVF170:TVH170 UFB170:UFD170 UOX170:UOZ170 UYT170:UYV170 VIP170:VIR170 VSL170:VSN170 WCH170:WCJ170 AO171:AQ173 WMD174:WMF174 WVZ174:WWB174 JN174:JP174 TJ174:TL174 ADF174:ADH174 ANB174:AND174 AWX174:AWZ174 BGT174:BGV174 BQP174:BQR174 CAL174:CAN174 CKH174:CKJ174 CUD174:CUF174 DDZ174:DEB174 DNV174:DNX174 DXR174:DXT174 EHN174:EHP174 ERJ174:ERL174 FBF174:FBH174 FLB174:FLD174 FUX174:FUZ174 GET174:GEV174 GOP174:GOR174 GYL174:GYN174 HIH174:HIJ174 HSD174:HSF174 IBZ174:ICB174 ILV174:ILX174 IVR174:IVT174 JFN174:JFP174 JPJ174:JPL174 JZF174:JZH174 KJB174:KJD174 KSX174:KSZ174 LCT174:LCV174 LMP174:LMR174 LWL174:LWN174 MGH174:MGJ174 MQD174:MQF174 MZZ174:NAB174 NJV174:NJX174 NTR174:NTT174 ODN174:ODP174 ONJ174:ONL174 OXF174:OXH174 PHB174:PHD174 PQX174:PQZ174 QAT174:QAV174 QKP174:QKR174 QUL174:QUN174 REH174:REJ174 ROD174:ROF174 RXZ174:RYB174 SHV174:SHX174 SRR174:SRT174 TBN174:TBP174 TLJ174:TLL174 TVF174:TVH174 UFB174:UFD174 UOX174:UOZ174 UYT174:UYV174 VIP174:VIR174 VSL174:VSN174 WCH174:WCJ174 WMD208:WMF208 WVZ208:WWB208 JN208:JP208 TJ208:TL208 ADF208:ADH208 ANB208:AND208 AWX208:AWZ208 BGT208:BGV208 BQP208:BQR208 CAL208:CAN208 CKH208:CKJ208 CUD208:CUF208 DDZ208:DEB208 DNV208:DNX208 DXR208:DXT208 EHN208:EHP208 ERJ208:ERL208 FBF208:FBH208 FLB208:FLD208 FUX208:FUZ208 GET208:GEV208 GOP208:GOR208 GYL208:GYN208 HIH208:HIJ208 HSD208:HSF208 IBZ208:ICB208 ILV208:ILX208 IVR208:IVT208 JFN208:JFP208 JPJ208:JPL208 JZF208:JZH208 KJB208:KJD208 KSX208:KSZ208 LCT208:LCV208 LMP208:LMR208 LWL208:LWN208 MGH208:MGJ208 MQD208:MQF208 MZZ208:NAB208 NJV208:NJX208 NTR208:NTT208 ODN208:ODP208 ONJ208:ONL208 OXF208:OXH208 PHB208:PHD208 PQX208:PQZ208 QAT208:QAV208 QKP208:QKR208 QUL208:QUN208 REH208:REJ208 ROD208:ROF208 RXZ208:RYB208 SHV208:SHX208 SRR208:SRT208 TBN208:TBP208 TLJ208:TLL208 TVF208:TVH208 UFB208:UFD208 UOX208:UOZ208 UYT208:UYV208 VIP208:VIR208 VSL208:VSN208 WCH208:WCJ208 AO400:AQ415 WMD220:WMF220 WVZ220:WWB220 JN220:JP220 TJ220:TL220 ADF220:ADH220 ANB220:AND220 AWX220:AWZ220 BGT220:BGV220 BQP220:BQR220 CAL220:CAN220 CKH220:CKJ220 CUD220:CUF220 DDZ220:DEB220 DNV220:DNX220 DXR220:DXT220 EHN220:EHP220 ERJ220:ERL220 FBF220:FBH220 FLB220:FLD220 FUX220:FUZ220 GET220:GEV220 GOP220:GOR220 GYL220:GYN220 HIH220:HIJ220 HSD220:HSF220 IBZ220:ICB220 ILV220:ILX220 IVR220:IVT220 JFN220:JFP220 JPJ220:JPL220 JZF220:JZH220 KJB220:KJD220 KSX220:KSZ220 LCT220:LCV220 LMP220:LMR220 LWL220:LWN220 MGH220:MGJ220 MQD220:MQF220 MZZ220:NAB220 NJV220:NJX220 NTR220:NTT220 ODN220:ODP220 ONJ220:ONL220 OXF220:OXH220 PHB220:PHD220 PQX220:PQZ220 QAT220:QAV220 QKP220:QKR220 QUL220:QUN220 REH220:REJ220 ROD220:ROF220 RXZ220:RYB220 SHV220:SHX220 SRR220:SRT220 TBN220:TBP220 TLJ220:TLL220 TVF220:TVH220 UFB220:UFD220 UOX220:UOZ220 UYT220:UYV220 VIP220:VIR220 VSL220:VSN220 WCH220:WCJ220 AO175:AQ207 WMD230:WMF230 WVZ230:WWB230 JN230:JP230 TJ230:TL230 ADF230:ADH230 ANB230:AND230 AWX230:AWZ230 BGT230:BGV230 BQP230:BQR230 CAL230:CAN230 CKH230:CKJ230 CUD230:CUF230 DDZ230:DEB230 DNV230:DNX230 DXR230:DXT230 EHN230:EHP230 ERJ230:ERL230 FBF230:FBH230 FLB230:FLD230 FUX230:FUZ230 GET230:GEV230 GOP230:GOR230 GYL230:GYN230 HIH230:HIJ230 HSD230:HSF230 IBZ230:ICB230 ILV230:ILX230 IVR230:IVT230 JFN230:JFP230 JPJ230:JPL230 JZF230:JZH230 KJB230:KJD230 KSX230:KSZ230 LCT230:LCV230 LMP230:LMR230 LWL230:LWN230 MGH230:MGJ230 MQD230:MQF230 MZZ230:NAB230 NJV230:NJX230 NTR230:NTT230 ODN230:ODP230 ONJ230:ONL230 OXF230:OXH230 PHB230:PHD230 PQX230:PQZ230 QAT230:QAV230 QKP230:QKR230 QUL230:QUN230 REH230:REJ230 ROD230:ROF230 RXZ230:RYB230 SHV230:SHX230 SRR230:SRT230 TBN230:TBP230 TLJ230:TLL230 TVF230:TVH230 UFB230:UFD230 UOX230:UOZ230 UYT230:UYV230 VIP230:VIR230 VSL230:VSN230 WCH230:WCJ230 AO267:AQ286 AO221:AQ229 UFB236:UFD236 UOX236:UOZ236 UYT236:UYV236 VIP236:VIR236 VSL236:VSN236 WCH236:WCJ236 WMD236:WMF236 WVZ236:WWB236 JN236:JP236 TJ236:TL236 ADF236:ADH236 ANB236:AND236 AWX236:AWZ236 BGT236:BGV236 BQP236:BQR236 CAL236:CAN236 CKH236:CKJ236 CUD236:CUF236 DDZ236:DEB236 DNV236:DNX236 DXR236:DXT236 EHN236:EHP236 ERJ236:ERL236 FBF236:FBH236 FLB236:FLD236 FUX236:FUZ236 GET236:GEV236 GOP236:GOR236 GYL236:GYN236 HIH236:HIJ236 HSD236:HSF236 IBZ236:ICB236 ILV236:ILX236 IVR236:IVT236 JFN236:JFP236 JPJ236:JPL236 JZF236:JZH236 KJB236:KJD236 KSX236:KSZ236 LCT236:LCV236 LMP236:LMR236 LWL236:LWN236 MGH236:MGJ236 MQD236:MQF236 MZZ236:NAB236 NJV236:NJX236 NTR236:NTT236 ODN236:ODP236 ONJ236:ONL236 OXF236:OXH236 PHB236:PHD236 PQX236:PQZ236 QAT236:QAV236 QKP236:QKR236 QUL236:QUN236 REH236:REJ236 ROD236:ROF236 RXZ236:RYB236 SHV236:SHX236 SRR236:SRT236 TBN236:TBP236 TLJ236:TLL236 TVF236:TVH236 AO350:AQ354 UFB250:UFD250 UOX250:UOZ250 UYT250:UYV250 VIP250:VIR250 VSL250:VSN250 WCH250:WCJ250 WMD250:WMF250 WVZ250:WWB250 JN250:JP250 TJ250:TL250 ADF250:ADH250 ANB250:AND250 AWX250:AWZ250 BGT250:BGV250 BQP250:BQR250 CAL250:CAN250 CKH250:CKJ250 CUD250:CUF250 DDZ250:DEB250 DNV250:DNX250 DXR250:DXT250 EHN250:EHP250 ERJ250:ERL250 FBF250:FBH250 FLB250:FLD250 FUX250:FUZ250 GET250:GEV250 GOP250:GOR250 GYL250:GYN250 HIH250:HIJ250 HSD250:HSF250 IBZ250:ICB250 ILV250:ILX250 IVR250:IVT250 JFN250:JFP250 JPJ250:JPL250 JZF250:JZH250 KJB250:KJD250 KSX250:KSZ250 LCT250:LCV250 LMP250:LMR250 LWL250:LWN250 MGH250:MGJ250 MQD250:MQF250 MZZ250:NAB250 NJV250:NJX250 NTR250:NTT250 ODN250:ODP250 ONJ250:ONL250 OXF250:OXH250 PHB250:PHD250 PQX250:PQZ250 QAT250:QAV250 QKP250:QKR250 QUL250:QUN250 REH250:REJ250 ROD250:ROF250 RXZ250:RYB250 SHV250:SHX250 SRR250:SRT250 TBN250:TBP250 TLJ250:TLL250 TVF250:TVH250 AO7:AQ59 UFB266:UFD266 UOX266:UOZ266 UYT266:UYV266 VIP266:VIR266 VSL266:VSN266 WCH266:WCJ266 WMD266:WMF266 WVZ266:WWB266 JN266:JP266 TJ266:TL266 ADF266:ADH266 ANB266:AND266 AWX266:AWZ266 BGT266:BGV266 BQP266:BQR266 CAL266:CAN266 CKH266:CKJ266 CUD266:CUF266 DDZ266:DEB266 DNV266:DNX266 DXR266:DXT266 EHN266:EHP266 ERJ266:ERL266 FBF266:FBH266 FLB266:FLD266 FUX266:FUZ266 GET266:GEV266 GOP266:GOR266 GYL266:GYN266 HIH266:HIJ266 HSD266:HSF266 IBZ266:ICB266 ILV266:ILX266 IVR266:IVT266 JFN266:JFP266 JPJ266:JPL266 JZF266:JZH266 KJB266:KJD266 KSX266:KSZ266 LCT266:LCV266 LMP266:LMR266 LWL266:LWN266 MGH266:MGJ266 MQD266:MQF266 MZZ266:NAB266 NJV266:NJX266 NTR266:NTT266 ODN266:ODP266 ONJ266:ONL266 OXF266:OXH266 PHB266:PHD266 PQX266:PQZ266 QAT266:QAV266 QKP266:QKR266 QUL266:QUN266 REH266:REJ266 ROD266:ROF266 RXZ266:RYB266 SHV266:SHX266 SRR266:SRT266 TBN266:TBP266 TLJ266:TLL266 TVF266:TVH266 UFB287:UFD287 UOX287:UOZ287 UYT287:UYV287 VIP287:VIR287 VSL287:VSN287 WCH287:WCJ287 WMD287:WMF287 WVZ287:WWB287 JN287:JP287 TJ287:TL287 ADF287:ADH287 ANB287:AND287 AWX287:AWZ287 BGT287:BGV287 BQP287:BQR287 CAL287:CAN287 CKH287:CKJ287 CUD287:CUF287 DDZ287:DEB287 DNV287:DNX287 DXR287:DXT287 EHN287:EHP287 ERJ287:ERL287 FBF287:FBH287 FLB287:FLD287 FUX287:FUZ287 GET287:GEV287 GOP287:GOR287 GYL287:GYN287 HIH287:HIJ287 HSD287:HSF287 IBZ287:ICB287 ILV287:ILX287 IVR287:IVT287 JFN287:JFP287 JPJ287:JPL287 JZF287:JZH287 KJB287:KJD287 KSX287:KSZ287 LCT287:LCV287 LMP287:LMR287 LWL287:LWN287 MGH287:MGJ287 MQD287:MQF287 MZZ287:NAB287 NJV287:NJX287 NTR287:NTT287 ODN287:ODP287 ONJ287:ONL287 OXF287:OXH287 PHB287:PHD287 PQX287:PQZ287 QAT287:QAV287 QKP287:QKR287 QUL287:QUN287 REH287:REJ287 ROD287:ROF287 RXZ287:RYB287 SHV287:SHX287 SRR287:SRT287 TBN287:TBP287 TLJ287:TLL287 TVF287:TVH287 AO81:AQ91 UFB289:UFD289 UOX289:UOZ289 UYT289:UYV289 VIP289:VIR289 VSL289:VSN289 WCH289:WCJ289 WMD289:WMF289 WVZ289:WWB289 JN289:JP289 TJ289:TL289 ADF289:ADH289 ANB289:AND289 AWX289:AWZ289 BGT289:BGV289 BQP289:BQR289 CAL289:CAN289 CKH289:CKJ289 CUD289:CUF289 DDZ289:DEB289 DNV289:DNX289 DXR289:DXT289 EHN289:EHP289 ERJ289:ERL289 FBF289:FBH289 FLB289:FLD289 FUX289:FUZ289 GET289:GEV289 GOP289:GOR289 GYL289:GYN289 HIH289:HIJ289 HSD289:HSF289 IBZ289:ICB289 ILV289:ILX289 IVR289:IVT289 JFN289:JFP289 JPJ289:JPL289 JZF289:JZH289 KJB289:KJD289 KSX289:KSZ289 LCT289:LCV289 LMP289:LMR289 LWL289:LWN289 MGH289:MGJ289 MQD289:MQF289 MZZ289:NAB289 NJV289:NJX289 NTR289:NTT289 ODN289:ODP289 ONJ289:ONL289 OXF289:OXH289 PHB289:PHD289 PQX289:PQZ289 QAT289:QAV289 QKP289:QKR289 QUL289:QUN289 REH289:REJ289 ROD289:ROF289 RXZ289:RYB289 SHV289:SHX289 SRR289:SRT289 TBN289:TBP289 TLJ289:TLL289 TVF289:TVH289 AO290:AQ292 UFB293:UFD293 UOX293:UOZ293 UYT293:UYV293 VIP293:VIR293 VSL293:VSN293 WCH293:WCJ293 WMD293:WMF293 WVZ293:WWB293 JN293:JP293 TJ293:TL293 ADF293:ADH293 ANB293:AND293 AWX293:AWZ293 BGT293:BGV293 BQP293:BQR293 CAL293:CAN293 CKH293:CKJ293 CUD293:CUF293 DDZ293:DEB293 DNV293:DNX293 DXR293:DXT293 EHN293:EHP293 ERJ293:ERL293 FBF293:FBH293 FLB293:FLD293 FUX293:FUZ293 GET293:GEV293 GOP293:GOR293 GYL293:GYN293 HIH293:HIJ293 HSD293:HSF293 IBZ293:ICB293 ILV293:ILX293 IVR293:IVT293 JFN293:JFP293 JPJ293:JPL293 JZF293:JZH293 KJB293:KJD293 KSX293:KSZ293 LCT293:LCV293 LMP293:LMR293 LWL293:LWN293 MGH293:MGJ293 MQD293:MQF293 MZZ293:NAB293 NJV293:NJX293 NTR293:NTT293 ODN293:ODP293 ONJ293:ONL293 OXF293:OXH293 PHB293:PHD293 PQX293:PQZ293 QAT293:QAV293 QKP293:QKR293 QUL293:QUN293 REH293:REJ293 ROD293:ROF293 RXZ293:RYB293 SHV293:SHX293 SRR293:SRT293 TBN293:TBP293 TLJ293:TLL293 TVF293:TVH293 AO480:AQ484 UFB297:UFD297 UOX297:UOZ297 UYT297:UYV297 VIP297:VIR297 VSL297:VSN297 WCH297:WCJ297 WMD297:WMF297 WVZ297:WWB297 JN297:JP297 TJ297:TL297 ADF297:ADH297 ANB297:AND297 AWX297:AWZ297 BGT297:BGV297 BQP297:BQR297 CAL297:CAN297 CKH297:CKJ297 CUD297:CUF297 DDZ297:DEB297 DNV297:DNX297 DXR297:DXT297 EHN297:EHP297 ERJ297:ERL297 FBF297:FBH297 FLB297:FLD297 FUX297:FUZ297 GET297:GEV297 GOP297:GOR297 GYL297:GYN297 HIH297:HIJ297 HSD297:HSF297 IBZ297:ICB297 ILV297:ILX297 IVR297:IVT297 JFN297:JFP297 JPJ297:JPL297 JZF297:JZH297 KJB297:KJD297 KSX297:KSZ297 LCT297:LCV297 LMP297:LMR297 LWL297:LWN297 MGH297:MGJ297 MQD297:MQF297 MZZ297:NAB297 NJV297:NJX297 NTR297:NTT297 ODN297:ODP297 ONJ297:ONL297 OXF297:OXH297 PHB297:PHD297 PQX297:PQZ297 QAT297:QAV297 QKP297:QKR297 QUL297:QUN297 REH297:REJ297 ROD297:ROF297 RXZ297:RYB297 SHV297:SHX297 SRR297:SRT297 TBN297:TBP297 TLJ297:TLL297 TVF297:TVH297 UFB309:UFD309 UOX309:UOZ309 UYT309:UYV309 VIP309:VIR309 VSL309:VSN309 WCH309:WCJ309 WMD309:WMF309 WVZ309:WWB309 JN309:JP309 TJ309:TL309 ADF309:ADH309 ANB309:AND309 AWX309:AWZ309 BGT309:BGV309 BQP309:BQR309 CAL309:CAN309 CKH309:CKJ309 CUD309:CUF309 DDZ309:DEB309 DNV309:DNX309 DXR309:DXT309 EHN309:EHP309 ERJ309:ERL309 FBF309:FBH309 FLB309:FLD309 FUX309:FUZ309 GET309:GEV309 GOP309:GOR309 GYL309:GYN309 HIH309:HIJ309 HSD309:HSF309 IBZ309:ICB309 ILV309:ILX309 IVR309:IVT309 JFN309:JFP309 JPJ309:JPL309 JZF309:JZH309 KJB309:KJD309 KSX309:KSZ309 LCT309:LCV309 LMP309:LMR309 LWL309:LWN309 MGH309:MGJ309 MQD309:MQF309 MZZ309:NAB309 NJV309:NJX309 NTR309:NTT309 ODN309:ODP309 ONJ309:ONL309 OXF309:OXH309 PHB309:PHD309 PQX309:PQZ309 QAT309:QAV309 QKP309:QKR309 QUL309:QUN309 REH309:REJ309 ROD309:ROF309 RXZ309:RYB309 SHV309:SHX309 SRR309:SRT309 TBN309:TBP309 TLJ309:TLL309 TVF309:TVH309 AO533:AQ537 UFB331:UFD331 UOX331:UOZ331 UYT331:UYV331 VIP331:VIR331 VSL331:VSN331 WCH331:WCJ331 WMD331:WMF331 WVZ331:WWB331 JN331:JP331 TJ331:TL331 ADF331:ADH331 ANB331:AND331 AWX331:AWZ331 BGT331:BGV331 BQP331:BQR331 CAL331:CAN331 CKH331:CKJ331 CUD331:CUF331 DDZ331:DEB331 DNV331:DNX331 DXR331:DXT331 EHN331:EHP331 ERJ331:ERL331 FBF331:FBH331 FLB331:FLD331 FUX331:FUZ331 GET331:GEV331 GOP331:GOR331 GYL331:GYN331 HIH331:HIJ331 HSD331:HSF331 IBZ331:ICB331 ILV331:ILX331 IVR331:IVT331 JFN331:JFP331 JPJ331:JPL331 JZF331:JZH331 KJB331:KJD331 KSX331:KSZ331 LCT331:LCV331 LMP331:LMR331 LWL331:LWN331 MGH331:MGJ331 MQD331:MQF331 MZZ331:NAB331 NJV331:NJX331 NTR331:NTT331 ODN331:ODP331 ONJ331:ONL331 OXF331:OXH331 PHB331:PHD331 PQX331:PQZ331 QAT331:QAV331 QKP331:QKR331 QUL331:QUN331 REH331:REJ331 ROD331:ROF331 RXZ331:RYB331 SHV331:SHX331 SRR331:SRT331 TBN331:TBP331 TLJ331:TLL331 TVF331:TVH331 AO294:AQ296 UFB340:UFD340 UOX340:UOZ340 UYT340:UYV340 VIP340:VIR340 VSL340:VSN340 WCH340:WCJ340 WMD340:WMF340 WVZ340:WWB340 JN340:JP340 TJ340:TL340 ADF340:ADH340 ANB340:AND340 AWX340:AWZ340 BGT340:BGV340 BQP340:BQR340 CAL340:CAN340 CKH340:CKJ340 CUD340:CUF340 DDZ340:DEB340 DNV340:DNX340 DXR340:DXT340 EHN340:EHP340 ERJ340:ERL340 FBF340:FBH340 FLB340:FLD340 FUX340:FUZ340 GET340:GEV340 GOP340:GOR340 GYL340:GYN340 HIH340:HIJ340 HSD340:HSF340 IBZ340:ICB340 ILV340:ILX340 IVR340:IVT340 JFN340:JFP340 JPJ340:JPL340 JZF340:JZH340 KJB340:KJD340 KSX340:KSZ340 LCT340:LCV340 LMP340:LMR340 LWL340:LWN340 MGH340:MGJ340 MQD340:MQF340 MZZ340:NAB340 NJV340:NJX340 NTR340:NTT340 ODN340:ODP340 ONJ340:ONL340 OXF340:OXH340 PHB340:PHD340 PQX340:PQZ340 QAT340:QAV340 QKP340:QKR340 QUL340:QUN340 REH340:REJ340 ROD340:ROF340 RXZ340:RYB340 SHV340:SHX340 SRR340:SRT340 TBN340:TBP340 TLJ340:TLL340 TVF340:TVH340 UFB347:UFD347 UOX347:UOZ347 UYT347:UYV347 VIP347:VIR347 VSL347:VSN347 WCH347:WCJ347 WMD347:WMF347 WVZ347:WWB347 JN347:JP347 TJ347:TL347 ADF347:ADH347 ANB347:AND347 AWX347:AWZ347 BGT347:BGV347 BQP347:BQR347 CAL347:CAN347 CKH347:CKJ347 CUD347:CUF347 DDZ347:DEB347 DNV347:DNX347 DXR347:DXT347 EHN347:EHP347 ERJ347:ERL347 FBF347:FBH347 FLB347:FLD347 FUX347:FUZ347 GET347:GEV347 GOP347:GOR347 GYL347:GYN347 HIH347:HIJ347 HSD347:HSF347 IBZ347:ICB347 ILV347:ILX347 IVR347:IVT347 JFN347:JFP347 JPJ347:JPL347 JZF347:JZH347 KJB347:KJD347 KSX347:KSZ347 LCT347:LCV347 LMP347:LMR347 LWL347:LWN347 MGH347:MGJ347 MQD347:MQF347 MZZ347:NAB347 NJV347:NJX347 NTR347:NTT347 ODN347:ODP347 ONJ347:ONL347 OXF347:OXH347 PHB347:PHD347 PQX347:PQZ347 QAT347:QAV347 QKP347:QKR347 QUL347:QUN347 REH347:REJ347 ROD347:ROF347 RXZ347:RYB347 SHV347:SHX347 SRR347:SRT347 TBN347:TBP347 TLJ347:TLL347 TVF347:TVH347 AO310:AQ330 UFB349:UFD349 UOX349:UOZ349 UYT349:UYV349 VIP349:VIR349 VSL349:VSN349 WCH349:WCJ349 WMD349:WMF349 WVZ349:WWB349 JN349:JP349 TJ349:TL349 ADF349:ADH349 ANB349:AND349 AWX349:AWZ349 BGT349:BGV349 BQP349:BQR349 CAL349:CAN349 CKH349:CKJ349 CUD349:CUF349 DDZ349:DEB349 DNV349:DNX349 DXR349:DXT349 EHN349:EHP349 ERJ349:ERL349 FBF349:FBH349 FLB349:FLD349 FUX349:FUZ349 GET349:GEV349 GOP349:GOR349 GYL349:GYN349 HIH349:HIJ349 HSD349:HSF349 IBZ349:ICB349 ILV349:ILX349 IVR349:IVT349 JFN349:JFP349 JPJ349:JPL349 JZF349:JZH349 KJB349:KJD349 KSX349:KSZ349 LCT349:LCV349 LMP349:LMR349 LWL349:LWN349 MGH349:MGJ349 MQD349:MQF349 MZZ349:NAB349 NJV349:NJX349 NTR349:NTT349 ODN349:ODP349 ONJ349:ONL349 OXF349:OXH349 PHB349:PHD349 PQX349:PQZ349 QAT349:QAV349 QKP349:QKR349 QUL349:QUN349 REH349:REJ349 ROD349:ROF349 RXZ349:RYB349 SHV349:SHX349 SRR349:SRT349 TBN349:TBP349 TLJ349:TLL349 TVF349:TVH349 AO542:AQ556 UFB355:UFD355 UOX355:UOZ355 UYT355:UYV355 VIP355:VIR355 VSL355:VSN355 WCH355:WCJ355 WMD355:WMF355 WVZ355:WWB355 JN355:JP355 TJ355:TL355 ADF355:ADH355 ANB355:AND355 AWX355:AWZ355 BGT355:BGV355 BQP355:BQR355 CAL355:CAN355 CKH355:CKJ355 CUD355:CUF355 DDZ355:DEB355 DNV355:DNX355 DXR355:DXT355 EHN355:EHP355 ERJ355:ERL355 FBF355:FBH355 FLB355:FLD355 FUX355:FUZ355 GET355:GEV355 GOP355:GOR355 GYL355:GYN355 HIH355:HIJ355 HSD355:HSF355 IBZ355:ICB355 ILV355:ILX355 IVR355:IVT355 JFN355:JFP355 JPJ355:JPL355 JZF355:JZH355 KJB355:KJD355 KSX355:KSZ355 LCT355:LCV355 LMP355:LMR355 LWL355:LWN355 MGH355:MGJ355 MQD355:MQF355 MZZ355:NAB355 NJV355:NJX355 NTR355:NTT355 ODN355:ODP355 ONJ355:ONL355 OXF355:OXH355 PHB355:PHD355 PQX355:PQZ355 QAT355:QAV355 QKP355:QKR355 QUL355:QUN355 REH355:REJ355 ROD355:ROF355 RXZ355:RYB355 SHV355:SHX355 SRR355:SRT355 TBN355:TBP355 TLJ355:TLL355 TVF355:TVH355 AO486:AQ528 UFB378:UFD378 UOX378:UOZ378 UYT378:UYV378 VIP378:VIR378 VSL378:VSN378 WCH378:WCJ378 WMD378:WMF378 WVZ378:WWB378 JN378:JP378 TJ378:TL378 ADF378:ADH378 ANB378:AND378 AWX378:AWZ378 BGT378:BGV378 BQP378:BQR378 CAL378:CAN378 CKH378:CKJ378 CUD378:CUF378 DDZ378:DEB378 DNV378:DNX378 DXR378:DXT378 EHN378:EHP378 ERJ378:ERL378 FBF378:FBH378 FLB378:FLD378 FUX378:FUZ378 GET378:GEV378 GOP378:GOR378 GYL378:GYN378 HIH378:HIJ378 HSD378:HSF378 IBZ378:ICB378 ILV378:ILX378 IVR378:IVT378 JFN378:JFP378 JPJ378:JPL378 JZF378:JZH378 KJB378:KJD378 KSX378:KSZ378 LCT378:LCV378 LMP378:LMR378 LWL378:LWN378 MGH378:MGJ378 MQD378:MQF378 MZZ378:NAB378 NJV378:NJX378 NTR378:NTT378 ODN378:ODP378 ONJ378:ONL378 OXF378:OXH378 PHB378:PHD378 PQX378:PQZ378 QAT378:QAV378 QKP378:QKR378 QUL378:QUN378 REH378:REJ378 ROD378:ROF378 RXZ378:RYB378 SHV378:SHX378 SRR378:SRT378 TBN378:TBP378 TLJ378:TLL378 TVF378:TVH378 AO288:AQ288 UFB399:UFD399 UOX399:UOZ399 UYT399:UYV399 VIP399:VIR399 VSL399:VSN399 WCH399:WCJ399 WMD399:WMF399 WVZ399:WWB399 JN399:JP399 TJ399:TL399 ADF399:ADH399 ANB399:AND399 AWX399:AWZ399 BGT399:BGV399 BQP399:BQR399 CAL399:CAN399 CKH399:CKJ399 CUD399:CUF399 DDZ399:DEB399 DNV399:DNX399 DXR399:DXT399 EHN399:EHP399 ERJ399:ERL399 FBF399:FBH399 FLB399:FLD399 FUX399:FUZ399 GET399:GEV399 GOP399:GOR399 GYL399:GYN399 HIH399:HIJ399 HSD399:HSF399 IBZ399:ICB399 ILV399:ILX399 IVR399:IVT399 JFN399:JFP399 JPJ399:JPL399 JZF399:JZH399 KJB399:KJD399 KSX399:KSZ399 LCT399:LCV399 LMP399:LMR399 LWL399:LWN399 MGH399:MGJ399 MQD399:MQF399 MZZ399:NAB399 NJV399:NJX399 NTR399:NTT399 ODN399:ODP399 ONJ399:ONL399 OXF399:OXH399 PHB399:PHD399 PQX399:PQZ399 QAT399:QAV399 QKP399:QKR399 QUL399:QUN399 REH399:REJ399 ROD399:ROF399 RXZ399:RYB399 SHV399:SHX399 SRR399:SRT399 TBN399:TBP399 TLJ399:TLL399 TVF399:TVH399 UFB416:UFD416 UOX416:UOZ416 UYT416:UYV416 VIP416:VIR416 VSL416:VSN416 WCH416:WCJ416 WMD416:WMF416 WVZ416:WWB416 JN416:JP416 TJ416:TL416 ADF416:ADH416 ANB416:AND416 AWX416:AWZ416 BGT416:BGV416 BQP416:BQR416 CAL416:CAN416 CKH416:CKJ416 CUD416:CUF416 DDZ416:DEB416 DNV416:DNX416 DXR416:DXT416 EHN416:EHP416 ERJ416:ERL416 FBF416:FBH416 FLB416:FLD416 FUX416:FUZ416 GET416:GEV416 GOP416:GOR416 GYL416:GYN416 HIH416:HIJ416 HSD416:HSF416 IBZ416:ICB416 ILV416:ILX416 IVR416:IVT416 JFN416:JFP416 JPJ416:JPL416 JZF416:JZH416 KJB416:KJD416 KSX416:KSZ416 LCT416:LCV416 LMP416:LMR416 LWL416:LWN416 MGH416:MGJ416 MQD416:MQF416 MZZ416:NAB416 NJV416:NJX416 NTR416:NTT416 ODN416:ODP416 ONJ416:ONL416 OXF416:OXH416 PHB416:PHD416 PQX416:PQZ416 QAT416:QAV416 QKP416:QKR416 QUL416:QUN416 REH416:REJ416 ROD416:ROF416 RXZ416:RYB416 SHV416:SHX416 SRR416:SRT416 TBN416:TBP416 TLJ416:TLL416 TVF416:TVH416 AO332:AQ339 UFB420:UFD420 UOX420:UOZ420 UYT420:UYV420 VIP420:VIR420 VSL420:VSN420 WCH420:WCJ420 WMD420:WMF420 WVZ420:WWB420 JN420:JP420 TJ420:TL420 ADF420:ADH420 ANB420:AND420 AWX420:AWZ420 BGT420:BGV420 BQP420:BQR420 CAL420:CAN420 CKH420:CKJ420 CUD420:CUF420 DDZ420:DEB420 DNV420:DNX420 DXR420:DXT420 EHN420:EHP420 ERJ420:ERL420 FBF420:FBH420 FLB420:FLD420 FUX420:FUZ420 GET420:GEV420 GOP420:GOR420 GYL420:GYN420 HIH420:HIJ420 HSD420:HSF420 IBZ420:ICB420 ILV420:ILX420 IVR420:IVT420 JFN420:JFP420 JPJ420:JPL420 JZF420:JZH420 KJB420:KJD420 KSX420:KSZ420 LCT420:LCV420 LMP420:LMR420 LWL420:LWN420 MGH420:MGJ420 MQD420:MQF420 MZZ420:NAB420 NJV420:NJX420 NTR420:NTT420 ODN420:ODP420 ONJ420:ONL420 OXF420:OXH420 PHB420:PHD420 PQX420:PQZ420 QAT420:QAV420 QKP420:QKR420 QUL420:QUN420 REH420:REJ420 ROD420:ROF420 RXZ420:RYB420 SHV420:SHX420 SRR420:SRT420 TBN420:TBP420 TLJ420:TLL420 TVF420:TVH420 AO417:AQ419 UFB426:UFD426 UOX426:UOZ426 UYT426:UYV426 VIP426:VIR426 VSL426:VSN426 WCH426:WCJ426 WMD426:WMF426 WVZ426:WWB426 JN426:JP426 TJ426:TL426 ADF426:ADH426 ANB426:AND426 AWX426:AWZ426 BGT426:BGV426 BQP426:BQR426 CAL426:CAN426 CKH426:CKJ426 CUD426:CUF426 DDZ426:DEB426 DNV426:DNX426 DXR426:DXT426 EHN426:EHP426 ERJ426:ERL426 FBF426:FBH426 FLB426:FLD426 FUX426:FUZ426 GET426:GEV426 GOP426:GOR426 GYL426:GYN426 HIH426:HIJ426 HSD426:HSF426 IBZ426:ICB426 ILV426:ILX426 IVR426:IVT426 JFN426:JFP426 JPJ426:JPL426 JZF426:JZH426 KJB426:KJD426 KSX426:KSZ426 LCT426:LCV426 LMP426:LMR426 LWL426:LWN426 MGH426:MGJ426 MQD426:MQF426 MZZ426:NAB426 NJV426:NJX426 NTR426:NTT426 ODN426:ODP426 ONJ426:ONL426 OXF426:OXH426 PHB426:PHD426 PQX426:PQZ426 QAT426:QAV426 QKP426:QKR426 QUL426:QUN426 REH426:REJ426 ROD426:ROF426 RXZ426:RYB426 SHV426:SHX426 SRR426:SRT426 TBN426:TBP426 TLJ426:TLL426 TVF426:TVH426 AO341:AQ346 UFB430:UFD430 UOX430:UOZ430 UYT430:UYV430 VIP430:VIR430 VSL430:VSN430 WCH430:WCJ430 WMD430:WMF430 WVZ430:WWB430 JN430:JP430 TJ430:TL430 ADF430:ADH430 ANB430:AND430 AWX430:AWZ430 BGT430:BGV430 BQP430:BQR430 CAL430:CAN430 CKH430:CKJ430 CUD430:CUF430 DDZ430:DEB430 DNV430:DNX430 DXR430:DXT430 EHN430:EHP430 ERJ430:ERL430 FBF430:FBH430 FLB430:FLD430 FUX430:FUZ430 GET430:GEV430 GOP430:GOR430 GYL430:GYN430 HIH430:HIJ430 HSD430:HSF430 IBZ430:ICB430 ILV430:ILX430 IVR430:IVT430 JFN430:JFP430 JPJ430:JPL430 JZF430:JZH430 KJB430:KJD430 KSX430:KSZ430 LCT430:LCV430 LMP430:LMR430 LWL430:LWN430 MGH430:MGJ430 MQD430:MQF430 MZZ430:NAB430 NJV430:NJX430 NTR430:NTT430 ODN430:ODP430 ONJ430:ONL430 OXF430:OXH430 PHB430:PHD430 PQX430:PQZ430 QAT430:QAV430 QKP430:QKR430 QUL430:QUN430 REH430:REJ430 ROD430:ROF430 RXZ430:RYB430 SHV430:SHX430 SRR430:SRT430 TBN430:TBP430 TLJ430:TLL430 TVF430:TVH430 AO251:AQ265 UFB444:UFD444 UOX444:UOZ444 UYT444:UYV444 VIP444:VIR444 VSL444:VSN444 WCH444:WCJ444 WMD444:WMF444 WVZ444:WWB444 JN444:JP444 TJ444:TL444 ADF444:ADH444 ANB444:AND444 AWX444:AWZ444 BGT444:BGV444 BQP444:BQR444 CAL444:CAN444 CKH444:CKJ444 CUD444:CUF444 DDZ444:DEB444 DNV444:DNX444 DXR444:DXT444 EHN444:EHP444 ERJ444:ERL444 FBF444:FBH444 FLB444:FLD444 FUX444:FUZ444 GET444:GEV444 GOP444:GOR444 GYL444:GYN444 HIH444:HIJ444 HSD444:HSF444 IBZ444:ICB444 ILV444:ILX444 IVR444:IVT444 JFN444:JFP444 JPJ444:JPL444 JZF444:JZH444 KJB444:KJD444 KSX444:KSZ444 LCT444:LCV444 LMP444:LMR444 LWL444:LWN444 MGH444:MGJ444 MQD444:MQF444 MZZ444:NAB444 NJV444:NJX444 NTR444:NTT444 ODN444:ODP444 ONJ444:ONL444 OXF444:OXH444 PHB444:PHD444 PQX444:PQZ444 QAT444:QAV444 QKP444:QKR444 QUL444:QUN444 REH444:REJ444 ROD444:ROF444 RXZ444:RYB444 SHV444:SHX444 SRR444:SRT444 TBN444:TBP444 TLJ444:TLL444 TVF444:TVH444 AO234:AQ234 UFB463:UFD463 UOX463:UOZ463 UYT463:UYV463 VIP463:VIR463 VSL463:VSN463 WCH463:WCJ463 WMD463:WMF463 WVZ463:WWB463 JN463:JP463 TJ463:TL463 ADF463:ADH463 ANB463:AND463 AWX463:AWZ463 BGT463:BGV463 BQP463:BQR463 CAL463:CAN463 CKH463:CKJ463 CUD463:CUF463 DDZ463:DEB463 DNV463:DNX463 DXR463:DXT463 EHN463:EHP463 ERJ463:ERL463 FBF463:FBH463 FLB463:FLD463 FUX463:FUZ463 GET463:GEV463 GOP463:GOR463 GYL463:GYN463 HIH463:HIJ463 HSD463:HSF463 IBZ463:ICB463 ILV463:ILX463 IVR463:IVT463 JFN463:JFP463 JPJ463:JPL463 JZF463:JZH463 KJB463:KJD463 KSX463:KSZ463 LCT463:LCV463 LMP463:LMR463 LWL463:LWN463 MGH463:MGJ463 MQD463:MQF463 MZZ463:NAB463 NJV463:NJX463 NTR463:NTT463 ODN463:ODP463 ONJ463:ONL463 OXF463:OXH463 PHB463:PHD463 PQX463:PQZ463 QAT463:QAV463 QKP463:QKR463 QUL463:QUN463 REH463:REJ463 ROD463:ROF463 RXZ463:RYB463 SHV463:SHX463 SRR463:SRT463 TBN463:TBP463 TLJ463:TLL463 TVF463:TVH463 AO348:AQ348 UFB474:UFD474 UOX474:UOZ474 UYT474:UYV474 VIP474:VIR474 VSL474:VSN474 WCH474:WCJ474 WMD474:WMF474 WVZ474:WWB474 JN474:JP474 TJ474:TL474 ADF474:ADH474 ANB474:AND474 AWX474:AWZ474 BGT474:BGV474 BQP474:BQR474 CAL474:CAN474 CKH474:CKJ474 CUD474:CUF474 DDZ474:DEB474 DNV474:DNX474 DXR474:DXT474 EHN474:EHP474 ERJ474:ERL474 FBF474:FBH474 FLB474:FLD474 FUX474:FUZ474 GET474:GEV474 GOP474:GOR474 GYL474:GYN474 HIH474:HIJ474 HSD474:HSF474 IBZ474:ICB474 ILV474:ILX474 IVR474:IVT474 JFN474:JFP474 JPJ474:JPL474 JZF474:JZH474 KJB474:KJD474 KSX474:KSZ474 LCT474:LCV474 LMP474:LMR474 LWL474:LWN474 MGH474:MGJ474 MQD474:MQF474 MZZ474:NAB474 NJV474:NJX474 NTR474:NTT474 ODN474:ODP474 ONJ474:ONL474 OXF474:OXH474 PHB474:PHD474 PQX474:PQZ474 QAT474:QAV474 QKP474:QKR474 QUL474:QUN474 REH474:REJ474 ROD474:ROF474 RXZ474:RYB474 SHV474:SHX474 SRR474:SRT474 TBN474:TBP474 TLJ474:TLL474 TVF474:TVH474 AO93:AQ121 UFB479:UFD479 UOX479:UOZ479 UYT479:UYV479 VIP479:VIR479 VSL479:VSN479 WCH479:WCJ479 WMD479:WMF479 WVZ479:WWB479 JN479:JP479 TJ479:TL479 ADF479:ADH479 ANB479:AND479 AWX479:AWZ479 BGT479:BGV479 BQP479:BQR479 CAL479:CAN479 CKH479:CKJ479 CUD479:CUF479 DDZ479:DEB479 DNV479:DNX479 DXR479:DXT479 EHN479:EHP479 ERJ479:ERL479 FBF479:FBH479 FLB479:FLD479 FUX479:FUZ479 GET479:GEV479 GOP479:GOR479 GYL479:GYN479 HIH479:HIJ479 HSD479:HSF479 IBZ479:ICB479 ILV479:ILX479 IVR479:IVT479 JFN479:JFP479 JPJ479:JPL479 JZF479:JZH479 KJB479:KJD479 KSX479:KSZ479 LCT479:LCV479 LMP479:LMR479 LWL479:LWN479 MGH479:MGJ479 MQD479:MQF479 MZZ479:NAB479 NJV479:NJX479 NTR479:NTT479 ODN479:ODP479 ONJ479:ONL479 OXF479:OXH479 PHB479:PHD479 PQX479:PQZ479 QAT479:QAV479 QKP479:QKR479 QUL479:QUN479 REH479:REJ479 ROD479:ROF479 RXZ479:RYB479 SHV479:SHX479 SRR479:SRT479 TBN479:TBP479 TLJ479:TLL479 TVF479:TVH479 AO421:AQ425 UFB485:UFD485 UOX485:UOZ485 UYT485:UYV485 VIP485:VIR485 VSL485:VSN485 WCH485:WCJ485 WMD485:WMF485 WVZ485:WWB485 JN485:JP485 TJ485:TL485 ADF485:ADH485 ANB485:AND485 AWX485:AWZ485 BGT485:BGV485 BQP485:BQR485 CAL485:CAN485 CKH485:CKJ485 CUD485:CUF485 DDZ485:DEB485 DNV485:DNX485 DXR485:DXT485 EHN485:EHP485 ERJ485:ERL485 FBF485:FBH485 FLB485:FLD485 FUX485:FUZ485 GET485:GEV485 GOP485:GOR485 GYL485:GYN485 HIH485:HIJ485 HSD485:HSF485 IBZ485:ICB485 ILV485:ILX485 IVR485:IVT485 JFN485:JFP485 JPJ485:JPL485 JZF485:JZH485 KJB485:KJD485 KSX485:KSZ485 LCT485:LCV485 LMP485:LMR485 LWL485:LWN485 MGH485:MGJ485 MQD485:MQF485 MZZ485:NAB485 NJV485:NJX485 NTR485:NTT485 ODN485:ODP485 ONJ485:ONL485 OXF485:OXH485 PHB485:PHD485 PQX485:PQZ485 QAT485:QAV485 QKP485:QKR485 QUL485:QUN485 REH485:REJ485 ROD485:ROF485 RXZ485:RYB485 SHV485:SHX485 SRR485:SRT485 TBN485:TBP485 TLJ485:TLL485 TVF485:TVH485 UFB529:UFD529 UOX529:UOZ529 UYT529:UYV529 VIP529:VIR529 VSL529:VSN529 WCH529:WCJ529 WMD529:WMF529 WVZ529:WWB529 JN529:JP529 TJ529:TL529 ADF529:ADH529 ANB529:AND529 AWX529:AWZ529 BGT529:BGV529 BQP529:BQR529 CAL529:CAN529 CKH529:CKJ529 CUD529:CUF529 DDZ529:DEB529 DNV529:DNX529 DXR529:DXT529 EHN529:EHP529 ERJ529:ERL529 FBF529:FBH529 FLB529:FLD529 FUX529:FUZ529 GET529:GEV529 GOP529:GOR529 GYL529:GYN529 HIH529:HIJ529 HSD529:HSF529 IBZ529:ICB529 ILV529:ILX529 IVR529:IVT529 JFN529:JFP529 JPJ529:JPL529 JZF529:JZH529 KJB529:KJD529 KSX529:KSZ529 LCT529:LCV529 LMP529:LMR529 LWL529:LWN529 MGH529:MGJ529 MQD529:MQF529 MZZ529:NAB529 NJV529:NJX529 NTR529:NTT529 ODN529:ODP529 ONJ529:ONL529 OXF529:OXH529 PHB529:PHD529 PQX529:PQZ529 QAT529:QAV529 QKP529:QKR529 QUL529:QUN529 REH529:REJ529 ROD529:ROF529 RXZ529:RYB529 SHV529:SHX529 SRR529:SRT529 TBN529:TBP529 TLJ529:TLL529 TVF529:TVH529 AO445:AQ462 UFB532:UFD532 UOX532:UOZ532 UYT532:UYV532 VIP532:VIR532 VSL532:VSN532 WCH532:WCJ532 WMD532:WMF532 WVZ532:WWB532 JN532:JP532 TJ532:TL532 ADF532:ADH532 ANB532:AND532 AWX532:AWZ532 BGT532:BGV532 BQP532:BQR532 CAL532:CAN532 CKH532:CKJ532 CUD532:CUF532 DDZ532:DEB532 DNV532:DNX532 DXR532:DXT532 EHN532:EHP532 ERJ532:ERL532 FBF532:FBH532 FLB532:FLD532 FUX532:FUZ532 GET532:GEV532 GOP532:GOR532 GYL532:GYN532 HIH532:HIJ532 HSD532:HSF532 IBZ532:ICB532 ILV532:ILX532 IVR532:IVT532 JFN532:JFP532 JPJ532:JPL532 JZF532:JZH532 KJB532:KJD532 KSX532:KSZ532 LCT532:LCV532 LMP532:LMR532 LWL532:LWN532 MGH532:MGJ532 MQD532:MQF532 MZZ532:NAB532 NJV532:NJX532 NTR532:NTT532 ODN532:ODP532 ONJ532:ONL532 OXF532:OXH532 PHB532:PHD532 PQX532:PQZ532 QAT532:QAV532 QKP532:QKR532 QUL532:QUN532 REH532:REJ532 ROD532:ROF532 RXZ532:RYB532 SHV532:SHX532 SRR532:SRT532 TBN532:TBP532 TLJ532:TLL532 TVF532:TVH532 AO209:AQ219 UFB538:UFD538 UOX538:UOZ538 UYT538:UYV538 VIP538:VIR538 VSL538:VSN538 WCH538:WCJ538 WMD538:WMF538 WVZ538:WWB538 JN538:JP538 TJ538:TL538 ADF538:ADH538 ANB538:AND538 AWX538:AWZ538 BGT538:BGV538 BQP538:BQR538 CAL538:CAN538 CKH538:CKJ538 CUD538:CUF538 DDZ538:DEB538 DNV538:DNX538 DXR538:DXT538 EHN538:EHP538 ERJ538:ERL538 FBF538:FBH538 FLB538:FLD538 FUX538:FUZ538 GET538:GEV538 GOP538:GOR538 GYL538:GYN538 HIH538:HIJ538 HSD538:HSF538 IBZ538:ICB538 ILV538:ILX538 IVR538:IVT538 JFN538:JFP538 JPJ538:JPL538 JZF538:JZH538 KJB538:KJD538 KSX538:KSZ538 LCT538:LCV538 LMP538:LMR538 LWL538:LWN538 MGH538:MGJ538 MQD538:MQF538 MZZ538:NAB538 NJV538:NJX538 NTR538:NTT538 ODN538:ODP538 ONJ538:ONL538 OXF538:OXH538 PHB538:PHD538 PQX538:PQZ538 QAT538:QAV538 QKP538:QKR538 QUL538:QUN538 REH538:REJ538 ROD538:ROF538 RXZ538:RYB538 SHV538:SHX538 SRR538:SRT538 TBN538:TBP538 TLJ538:TLL538 TVF538:TVH538 AO123:AQ141 UFB541:UFD541 UOX541:UOZ541 UYT541:UYV541 VIP541:VIR541 VSL541:VSN541 WCH541:WCJ541 WMD541:WMF541 WVZ541:WWB541 JN541:JP541 TJ541:TL541 ADF541:ADH541 ANB541:AND541 AWX541:AWZ541 BGT541:BGV541 BQP541:BQR541 CAL541:CAN541 CKH541:CKJ541 CUD541:CUF541 DDZ541:DEB541 DNV541:DNX541 DXR541:DXT541 EHN541:EHP541 ERJ541:ERL541 FBF541:FBH541 FLB541:FLD541 FUX541:FUZ541 GET541:GEV541 GOP541:GOR541 GYL541:GYN541 HIH541:HIJ541 HSD541:HSF541 IBZ541:ICB541 ILV541:ILX541 IVR541:IVT541 JFN541:JFP541 JPJ541:JPL541 JZF541:JZH541 KJB541:KJD541 KSX541:KSZ541 LCT541:LCV541 LMP541:LMR541 LWL541:LWN541 MGH541:MGJ541 MQD541:MQF541 MZZ541:NAB541 NJV541:NJX541 NTR541:NTT541 ODN541:ODP541 ONJ541:ONL541 OXF541:OXH541 PHB541:PHD541 PQX541:PQZ541 QAT541:QAV541 QKP541:QKR541 QUL541:QUN541 REH541:REJ541 ROD541:ROF541 RXZ541:RYB541 SHV541:SHX541 SRR541:SRT541 TBN541:TBP541 TLJ541:TLL541 TVF541:TVH541 AO237:AQ249 AO74:AQ79 AO475:AQ478 AO431:AQ443 AO530:AQ531 AO356:AQ377 AO298:AQ308 AO231:AQ232 AO379:AQ398">
      <formula1>"○, 　,"</formula1>
    </dataValidation>
    <dataValidation type="list" allowBlank="1" showInputMessage="1" showErrorMessage="1" sqref="WVL60 WLP60 WBT60 VRX60 VIB60 UYF60 UOJ60 UEN60 TUR60 TKV60 TAZ60 SRD60 SHH60 RXL60 RNP60 RDT60 QTX60 QKB60 QAF60 PQJ60 PGN60 OWR60 OMV60 OCZ60 NTD60 NJH60 MZL60 MPP60 MFT60 LVX60 LMB60 LCF60 KSJ60 KIN60 JYR60 JOV60 JEZ60 IVD60 ILH60 IBL60 HRP60 HHT60 GXX60 GOB60 GEF60 FUJ60 FKN60 FAR60 EQV60 EGZ60 DXD60 DNH60 DDL60 CTP60 CJT60 BZX60 BQB60 BGF60 AWJ60 AMN60 ACR60 SV60 IZ60 WVL70 WLP70 WBT70 VRX70 VIB70 UYF70 UOJ70 UEN70 TUR70 TKV70 TAZ70 SRD70 SHH70 RXL70 RNP70 RDT70 QTX70 QKB70 QAF70 PQJ70 PGN70 OWR70 OMV70 OCZ70 NTD70 NJH70 MZL70 MPP70 MFT70 LVX70 LMB70 LCF70 KSJ70 KIN70 JYR70 JOV70 JEZ70 IVD70 ILH70 IBL70 HRP70 HHT70 GXX70 GOB70 GEF70 FUJ70 FKN70 FAR70 EQV70 EGZ70 DXD70 DNH70 DDL70 CTP70 CJT70 BZX70 BQB70 BGF70 AWJ70 AMN70 ACR70 SV70 IZ70 WVL73 WLP73 WBT73 VRX73 VIB73 UYF73 UOJ73 UEN73 TUR73 TKV73 TAZ73 SRD73 SHH73 RXL73 RNP73 RDT73 QTX73 QKB73 QAF73 PQJ73 PGN73 OWR73 OMV73 OCZ73 NTD73 NJH73 MZL73 MPP73 MFT73 LVX73 LMB73 LCF73 KSJ73 KIN73 JYR73 JOV73 JEZ73 IVD73 ILH73 IBL73 HRP73 HHT73 GXX73 GOB73 GEF73 FUJ73 FKN73 FAR73 EQV73 EGZ73 DXD73 DNH73 DDL73 CTP73 CJT73 BZX73 BQB73 BGF73 AWJ73 AMN73 ACR73 SV73 IZ73 WVL80 WLP80 WBT80 VRX80 VIB80 UYF80 UOJ80 UEN80 TUR80 TKV80 TAZ80 SRD80 SHH80 RXL80 RNP80 RDT80 QTX80 QKB80 QAF80 PQJ80 PGN80 OWR80 OMV80 OCZ80 NTD80 NJH80 MZL80 MPP80 MFT80 LVX80 LMB80 LCF80 KSJ80 KIN80 JYR80 JOV80 JEZ80 IVD80 ILH80 IBL80 HRP80 HHT80 GXX80 GOB80 GEF80 FUJ80 FKN80 FAR80 EQV80 EGZ80 DXD80 DNH80 DDL80 CTP80 CJT80 BZX80 BQB80 BGF80 AWJ80 AMN80 ACR80 SV80 IZ80 WVL92 WLP92 WBT92 VRX92 VIB92 UYF92 UOJ92 UEN92 TUR92 TKV92 TAZ92 SRD92 SHH92 RXL92 RNP92 RDT92 QTX92 QKB92 QAF92 PQJ92 PGN92 OWR92 OMV92 OCZ92 NTD92 NJH92 MZL92 MPP92 MFT92 LVX92 LMB92 LCF92 KSJ92 KIN92 JYR92 JOV92 JEZ92 IVD92 ILH92 IBL92 HRP92 HHT92 GXX92 GOB92 GEF92 FUJ92 FKN92 FAR92 EQV92 EGZ92 DXD92 DNH92 DDL92 CTP92 CJT92 BZX92 BQB92 BGF92 AWJ92 AMN92 ACR92 SV92 IZ92 WVL122 IZ122 SV122 ACR122 AMN122 AWJ122 BGF122 BQB122 BZX122 CJT122 CTP122 DDL122 DNH122 DXD122 EGZ122 EQV122 FAR122 FKN122 FUJ122 GEF122 GOB122 GXX122 HHT122 HRP122 IBL122 ILH122 IVD122 JEZ122 JOV122 JYR122 KIN122 KSJ122 LCF122 LMB122 LVX122 MFT122 MPP122 MZL122 NJH122 NTD122 OCZ122 OMV122 OWR122 PGN122 PQJ122 QAF122 QKB122 QTX122 RDT122 RNP122 RXL122 SHH122 SRD122 TAZ122 TKV122 TUR122 UEN122 UOJ122 UYF122 VIB122 VRX122 WBT122 WLP122 WVL142 IZ142 SV142 ACR142 AMN142 AWJ142 BGF142 BQB142 BZX142 CJT142 CTP142 DDL142 DNH142 DXD142 EGZ142 EQV142 FAR142 FKN142 FUJ142 GEF142 GOB142 GXX142 HHT142 HRP142 IBL142 ILH142 IVD142 JEZ142 JOV142 JYR142 KIN142 KSJ142 LCF142 LMB142 LVX142 MFT142 MPP142 MZL142 NJH142 NTD142 OCZ142 OMV142 OWR142 PGN142 PQJ142 QAF142 QKB142 QTX142 RDT142 RNP142 RXL142 SHH142 SRD142 TAZ142 TKV142 TUR142 UEN142 UOJ142 UYF142 VIB142 VRX142 WBT142 WLP142 I530:I531 SV170 IZ170 WVL170 WLP170 WBT170 VRX170 VIB170 UYF170 UOJ170 UEN170 TUR170 TKV170 TAZ170 SRD170 SHH170 RXL170 RNP170 RDT170 QTX170 QKB170 QAF170 PQJ170 PGN170 OWR170 OMV170 OCZ170 NTD170 NJH170 MZL170 MPP170 MFT170 LVX170 LMB170 LCF170 KSJ170 KIN170 JYR170 JOV170 JEZ170 IVD170 ILH170 IBL170 HRP170 HHT170 GXX170 GOB170 GEF170 FUJ170 FKN170 FAR170 EQV170 EGZ170 DXD170 DNH170 DDL170 CTP170 CJT170 BZX170 BQB170 BGF170 AWJ170 AMN170 ACR170 J174:AQ174 IZ174 WVL174 WLP174 WBT174 VRX174 VIB174 UYF174 UOJ174 UEN174 TUR174 TKV174 TAZ174 SRD174 SHH174 RXL174 RNP174 RDT174 QTX174 QKB174 QAF174 PQJ174 PGN174 OWR174 OMV174 OCZ174 NTD174 NJH174 MZL174 MPP174 MFT174 LVX174 LMB174 LCF174 KSJ174 KIN174 JYR174 JOV174 JEZ174 IVD174 ILH174 IBL174 HRP174 HHT174 GXX174 GOB174 GEF174 FUJ174 FKN174 FAR174 EQV174 EGZ174 DXD174 DNH174 DDL174 CTP174 CJT174 BZX174 BQB174 BGF174 AWJ174 AMN174 ACR174 SV174 SV208 IZ208 WVL208 WLP208 WBT208 VRX208 VIB208 UYF208 UOJ208 UEN208 TUR208 TKV208 TAZ208 SRD208 SHH208 RXL208 RNP208 RDT208 QTX208 QKB208 QAF208 PQJ208 PGN208 OWR208 OMV208 OCZ208 NTD208 NJH208 MZL208 MPP208 MFT208 LVX208 LMB208 LCF208 KSJ208 KIN208 JYR208 JOV208 JEZ208 IVD208 ILH208 IBL208 HRP208 HHT208 GXX208 GOB208 GEF208 FUJ208 FKN208 FAR208 EQV208 EGZ208 DXD208 DNH208 DDL208 CTP208 CJT208 BZX208 BQB208 BGF208 AWJ208 AMN208 ACR208 SV220 IZ220 WVL220 WLP220 WBT220 VRX220 VIB220 UYF220 UOJ220 UEN220 TUR220 TKV220 TAZ220 SRD220 SHH220 RXL220 RNP220 RDT220 QTX220 QKB220 QAF220 PQJ220 PGN220 OWR220 OMV220 OCZ220 NTD220 NJH220 MZL220 MPP220 MFT220 LVX220 LMB220 LCF220 KSJ220 KIN220 JYR220 JOV220 JEZ220 IVD220 ILH220 IBL220 HRP220 HHT220 GXX220 GOB220 GEF220 FUJ220 FKN220 FAR220 EQV220 EGZ220 DXD220 DNH220 DDL220 CTP220 CJT220 BZX220 BQB220 BGF220 AWJ220 AMN220 ACR220 J230:AQ230 IZ230 WVL230 WLP230 WBT230 VRX230 VIB230 UYF230 UOJ230 UEN230 TUR230 TKV230 TAZ230 SRD230 SHH230 RXL230 RNP230 RDT230 QTX230 QKB230 QAF230 PQJ230 PGN230 OWR230 OMV230 OCZ230 NTD230 NJH230 MZL230 MPP230 MFT230 LVX230 LMB230 LCF230 KSJ230 KIN230 JYR230 JOV230 JEZ230 IVD230 ILH230 IBL230 HRP230 HHT230 GXX230 GOB230 GEF230 FUJ230 FKN230 FAR230 EQV230 EGZ230 DXD230 DNH230 DDL230 CTP230 CJT230 BZX230 BQB230 BGF230 AWJ230 AMN230 ACR230 SV230 I350:I354 VIB236 VRX236 WBT236 WVL236 WLP236 IZ236 SV236 ACR236 AMN236 AWJ236 BGF236 BQB236 BZX236 CJT236 CTP236 DDL236 DNH236 DXD236 EGZ236 EQV236 FAR236 FKN236 FUJ236 GEF236 GOB236 GXX236 HHT236 HRP236 IBL236 ILH236 IVD236 JEZ236 JOV236 JYR236 KIN236 KSJ236 LCF236 LMB236 LVX236 MFT236 MPP236 MZL236 NJH236 NTD236 OCZ236 OMV236 OWR236 PGN236 PQJ236 QAF236 QKB236 QTX236 RDT236 RNP236 RXL236 SHH236 SRD236 TAZ236 TKV236 TUR236 UEN236 UOJ236 UYF236 J250:AQ250 VRX250 WBT250 WVL250 WLP250 IZ250 SV250 ACR250 AMN250 AWJ250 BGF250 BQB250 BZX250 CJT250 CTP250 DDL250 DNH250 DXD250 EGZ250 EQV250 FAR250 FKN250 FUJ250 GEF250 GOB250 GXX250 HHT250 HRP250 IBL250 ILH250 IVD250 JEZ250 JOV250 JYR250 KIN250 KSJ250 LCF250 LMB250 LVX250 MFT250 MPP250 MZL250 NJH250 NTD250 OCZ250 OMV250 OWR250 PGN250 PQJ250 QAF250 QKB250 QTX250 RDT250 RNP250 RXL250 SHH250 SRD250 TAZ250 TKV250 TUR250 UEN250 UOJ250 UYF250 VIB250 VIB266 VRX266 WBT266 WVL266 WLP266 IZ266 SV266 ACR266 AMN266 AWJ266 BGF266 BQB266 BZX266 CJT266 CTP266 DDL266 DNH266 DXD266 EGZ266 EQV266 FAR266 FKN266 FUJ266 GEF266 GOB266 GXX266 HHT266 HRP266 IBL266 ILH266 IVD266 JEZ266 JOV266 JYR266 KIN266 KSJ266 LCF266 LMB266 LVX266 MFT266 MPP266 MZL266 NJH266 NTD266 OCZ266 OMV266 OWR266 PGN266 PQJ266 QAF266 QKB266 QTX266 RDT266 RNP266 RXL266 SHH266 SRD266 TAZ266 TKV266 TUR266 UEN266 UOJ266 UYF266 O440 VIB287 VRX287 WBT287 WVL287 WLP287 IZ287 SV287 ACR287 AMN287 AWJ287 BGF287 BQB287 BZX287 CJT287 CTP287 DDL287 DNH287 DXD287 EGZ287 EQV287 FAR287 FKN287 FUJ287 GEF287 GOB287 GXX287 HHT287 HRP287 IBL287 ILH287 IVD287 JEZ287 JOV287 JYR287 KIN287 KSJ287 LCF287 LMB287 LVX287 MFT287 MPP287 MZL287 NJH287 NTD287 OCZ287 OMV287 OWR287 PGN287 PQJ287 QAF287 QKB287 QTX287 RDT287 RNP287 RXL287 SHH287 SRD287 TAZ287 TKV287 TUR287 UEN287 UOJ287 UYF287 VIB289 VRX289 WBT289 WVL289 WLP289 IZ289 SV289 ACR289 AMN289 AWJ289 BGF289 BQB289 BZX289 CJT289 CTP289 DDL289 DNH289 DXD289 EGZ289 EQV289 FAR289 FKN289 FUJ289 GEF289 GOB289 GXX289 HHT289 HRP289 IBL289 ILH289 IVD289 JEZ289 JOV289 JYR289 KIN289 KSJ289 LCF289 LMB289 LVX289 MFT289 MPP289 MZL289 NJH289 NTD289 OCZ289 OMV289 OWR289 PGN289 PQJ289 QAF289 QKB289 QTX289 RDT289 RNP289 RXL289 SHH289 SRD289 TAZ289 TKV289 TUR289 UEN289 UOJ289 UYF289 I400:I415 J293:AQ293 VRX293 WBT293 WVL293 WLP293 IZ293 SV293 ACR293 AMN293 AWJ293 BGF293 BQB293 BZX293 CJT293 CTP293 DDL293 DNH293 DXD293 EGZ293 EQV293 FAR293 FKN293 FUJ293 GEF293 GOB293 GXX293 HHT293 HRP293 IBL293 ILH293 IVD293 JEZ293 JOV293 JYR293 KIN293 KSJ293 LCF293 LMB293 LVX293 MFT293 MPP293 MZL293 NJH293 NTD293 OCZ293 OMV293 OWR293 PGN293 PQJ293 QAF293 QKB293 QTX293 RDT293 RNP293 RXL293 SHH293 SRD293 TAZ293 TKV293 TUR293 UEN293 UOJ293 UYF293 VIB293 VIB297 VRX297 WBT297 WVL297 WLP297 IZ297 SV297 ACR297 AMN297 AWJ297 BGF297 BQB297 BZX297 CJT297 CTP297 DDL297 DNH297 DXD297 EGZ297 EQV297 FAR297 FKN297 FUJ297 GEF297 GOB297 GXX297 HHT297 HRP297 IBL297 ILH297 IVD297 JEZ297 JOV297 JYR297 KIN297 KSJ297 LCF297 LMB297 LVX297 MFT297 MPP297 MZL297 NJH297 NTD297 OCZ297 OMV297 OWR297 PGN297 PQJ297 QAF297 QKB297 QTX297 RDT297 RNP297 RXL297 SHH297 SRD297 TAZ297 TKV297 TUR297 UEN297 UOJ297 UYF297 I267:I286 VIB309 VRX309 WBT309 WVL309 WLP309 IZ309 SV309 ACR309 AMN309 AWJ309 BGF309 BQB309 BZX309 CJT309 CTP309 DDL309 DNH309 DXD309 EGZ309 EQV309 FAR309 FKN309 FUJ309 GEF309 GOB309 GXX309 HHT309 HRP309 IBL309 ILH309 IVD309 JEZ309 JOV309 JYR309 KIN309 KSJ309 LCF309 LMB309 LVX309 MFT309 MPP309 MZL309 NJH309 NTD309 OCZ309 OMV309 OWR309 PGN309 PQJ309 QAF309 QKB309 QTX309 RDT309 RNP309 RXL309 SHH309 SRD309 TAZ309 TKV309 TUR309 UEN309 UOJ309 UYF309 VIB331 VRX331 WBT331 WVL331 WLP331 IZ331 SV331 ACR331 AMN331 AWJ331 BGF331 BQB331 BZX331 CJT331 CTP331 DDL331 DNH331 DXD331 EGZ331 EQV331 FAR331 FKN331 FUJ331 GEF331 GOB331 GXX331 HHT331 HRP331 IBL331 ILH331 IVD331 JEZ331 JOV331 JYR331 KIN331 KSJ331 LCF331 LMB331 LVX331 MFT331 MPP331 MZL331 NJH331 NTD331 OCZ331 OMV331 OWR331 PGN331 PQJ331 QAF331 QKB331 QTX331 RDT331 RNP331 RXL331 SHH331 SRD331 TAZ331 TKV331 TUR331 UEN331 UOJ331 UYF331 I486:I528 VIB340 VRX340 WBT340 WVL340 WLP340 IZ340 SV340 ACR340 AMN340 AWJ340 BGF340 BQB340 BZX340 CJT340 CTP340 DDL340 DNH340 DXD340 EGZ340 EQV340 FAR340 FKN340 FUJ340 GEF340 GOB340 GXX340 HHT340 HRP340 IBL340 ILH340 IVD340 JEZ340 JOV340 JYR340 KIN340 KSJ340 LCF340 LMB340 LVX340 MFT340 MPP340 MZL340 NJH340 NTD340 OCZ340 OMV340 OWR340 PGN340 PQJ340 QAF340 QKB340 QTX340 RDT340 RNP340 RXL340 SHH340 SRD340 TAZ340 TKV340 TUR340 UEN340 UOJ340 UYF340 I290:I296 J347:AQ347 VRX347 WBT347 WVL347 WLP347 IZ347 SV347 ACR347 AMN347 AWJ347 BGF347 BQB347 BZX347 CJT347 CTP347 DDL347 DNH347 DXD347 EGZ347 EQV347 FAR347 FKN347 FUJ347 GEF347 GOB347 GXX347 HHT347 HRP347 IBL347 ILH347 IVD347 JEZ347 JOV347 JYR347 KIN347 KSJ347 LCF347 LMB347 LVX347 MFT347 MPP347 MZL347 NJH347 NTD347 OCZ347 OMV347 OWR347 PGN347 PQJ347 QAF347 QKB347 QTX347 RDT347 RNP347 RXL347 SHH347 SRD347 TAZ347 TKV347 TUR347 UEN347 UOJ347 UYF347 VIB347 VIB349 VRX349 WBT349 WVL349 WLP349 IZ349 SV349 ACR349 AMN349 AWJ349 BGF349 BQB349 BZX349 CJT349 CTP349 DDL349 DNH349 DXD349 EGZ349 EQV349 FAR349 FKN349 FUJ349 GEF349 GOB349 GXX349 HHT349 HRP349 IBL349 ILH349 IVD349 JEZ349 JOV349 JYR349 KIN349 KSJ349 LCF349 LMB349 LVX349 MFT349 MPP349 MZL349 NJH349 NTD349 OCZ349 OMV349 OWR349 PGN349 PQJ349 QAF349 QKB349 QTX349 RDT349 RNP349 RXL349 SHH349 SRD349 TAZ349 TKV349 TUR349 UEN349 UOJ349 UYF349 VIB355 VRX355 WBT355 WVL355 WLP355 IZ355 SV355 ACR355 AMN355 AWJ355 BGF355 BQB355 BZX355 CJT355 CTP355 DDL355 DNH355 DXD355 EGZ355 EQV355 FAR355 FKN355 FUJ355 GEF355 GOB355 GXX355 HHT355 HRP355 IBL355 ILH355 IVD355 JEZ355 JOV355 JYR355 KIN355 KSJ355 LCF355 LMB355 LVX355 MFT355 MPP355 MZL355 NJH355 NTD355 OCZ355 OMV355 OWR355 PGN355 PQJ355 QAF355 QKB355 QTX355 RDT355 RNP355 RXL355 SHH355 SRD355 TAZ355 TKV355 TUR355 UEN355 UOJ355 UYF355 I542:I556 J378:AQ378 VRX378 WBT378 WVL378 WLP378 IZ378 SV378 ACR378 AMN378 AWJ378 BGF378 BQB378 BZX378 CJT378 CTP378 DDL378 DNH378 DXD378 EGZ378 EQV378 FAR378 FKN378 FUJ378 GEF378 GOB378 GXX378 HHT378 HRP378 IBL378 ILH378 IVD378 JEZ378 JOV378 JYR378 KIN378 KSJ378 LCF378 LMB378 LVX378 MFT378 MPP378 MZL378 NJH378 NTD378 OCZ378 OMV378 OWR378 PGN378 PQJ378 QAF378 QKB378 QTX378 RDT378 RNP378 RXL378 SHH378 SRD378 TAZ378 TKV378 TUR378 UEN378 UOJ378 UYF378 VIB378 VIB399 VRX399 WBT399 WVL399 WLP399 IZ399 SV399 ACR399 AMN399 AWJ399 BGF399 BQB399 BZX399 CJT399 CTP399 DDL399 DNH399 DXD399 EGZ399 EQV399 FAR399 FKN399 FUJ399 GEF399 GOB399 GXX399 HHT399 HRP399 IBL399 ILH399 IVD399 JEZ399 JOV399 JYR399 KIN399 KSJ399 LCF399 LMB399 LVX399 MFT399 MPP399 MZL399 NJH399 NTD399 OCZ399 OMV399 OWR399 PGN399 PQJ399 QAF399 QKB399 QTX399 RDT399 RNP399 RXL399 SHH399 SRD399 TAZ399 TKV399 TUR399 UEN399 UOJ399 UYF399 I480:I484 VIB416 VRX416 WBT416 WVL416 WLP416 IZ416 SV416 ACR416 AMN416 AWJ416 BGF416 BQB416 BZX416 CJT416 CTP416 DDL416 DNH416 DXD416 EGZ416 EQV416 FAR416 FKN416 FUJ416 GEF416 GOB416 GXX416 HHT416 HRP416 IBL416 ILH416 IVD416 JEZ416 JOV416 JYR416 KIN416 KSJ416 LCF416 LMB416 LVX416 MFT416 MPP416 MZL416 NJH416 NTD416 OCZ416 OMV416 OWR416 PGN416 PQJ416 QAF416 QKB416 QTX416 RDT416 RNP416 RXL416 SHH416 SRD416 TAZ416 TKV416 TUR416 UEN416 UOJ416 UYF416 VIB420 VRX420 WBT420 WVL420 WLP420 IZ420 SV420 ACR420 AMN420 AWJ420 BGF420 BQB420 BZX420 CJT420 CTP420 DDL420 DNH420 DXD420 EGZ420 EQV420 FAR420 FKN420 FUJ420 GEF420 GOB420 GXX420 HHT420 HRP420 IBL420 ILH420 IVD420 JEZ420 JOV420 JYR420 KIN420 KSJ420 LCF420 LMB420 LVX420 MFT420 MPP420 MZL420 NJH420 NTD420 OCZ420 OMV420 OWR420 PGN420 PQJ420 QAF420 QKB420 QTX420 RDT420 RNP420 RXL420 SHH420 SRD420 TAZ420 TKV420 TUR420 UEN420 UOJ420 UYF420 I332:I339 VIB426 VRX426 WBT426 WVL426 WLP426 IZ426 SV426 ACR426 AMN426 AWJ426 BGF426 BQB426 BZX426 CJT426 CTP426 DDL426 DNH426 DXD426 EGZ426 EQV426 FAR426 FKN426 FUJ426 GEF426 GOB426 GXX426 HHT426 HRP426 IBL426 ILH426 IVD426 JEZ426 JOV426 JYR426 KIN426 KSJ426 LCF426 LMB426 LVX426 MFT426 MPP426 MZL426 NJH426 NTD426 OCZ426 OMV426 OWR426 PGN426 PQJ426 QAF426 QKB426 QTX426 RDT426 RNP426 RXL426 SHH426 SRD426 TAZ426 TKV426 TUR426 UEN426 UOJ426 UYF426 I475:I478 VIB430 VRX430 WBT430 WVL430 WLP430 IZ430 SV430 ACR430 AMN430 AWJ430 BGF430 BQB430 BZX430 CJT430 CTP430 DDL430 DNH430 DXD430 EGZ430 EQV430 FAR430 FKN430 FUJ430 GEF430 GOB430 GXX430 HHT430 HRP430 IBL430 ILH430 IVD430 JEZ430 JOV430 JYR430 KIN430 KSJ430 LCF430 LMB430 LVX430 MFT430 MPP430 MZL430 NJH430 NTD430 OCZ430 OMV430 OWR430 PGN430 PQJ430 QAF430 QKB430 QTX430 RDT430 RNP430 RXL430 SHH430 SRD430 TAZ430 TKV430 TUR430 UEN430 UOJ430 UYF430 I341:I348 VIB444 VRX444 WBT444 WVL444 WLP444 IZ444 SV444 ACR444 AMN444 AWJ444 BGF444 BQB444 BZX444 CJT444 CTP444 DDL444 DNH444 DXD444 EGZ444 EQV444 FAR444 FKN444 FUJ444 GEF444 GOB444 GXX444 HHT444 HRP444 IBL444 ILH444 IVD444 JEZ444 JOV444 JYR444 KIN444 KSJ444 LCF444 LMB444 LVX444 MFT444 MPP444 MZL444 NJH444 NTD444 OCZ444 OMV444 OWR444 PGN444 PQJ444 QAF444 QKB444 QTX444 RDT444 RNP444 RXL444 SHH444 SRD444 TAZ444 TKV444 TUR444 UEN444 UOJ444 UYF444 I237:I265 VIB463 VRX463 WBT463 WVL463 WLP463 IZ463 SV463 ACR463 AMN463 AWJ463 BGF463 BQB463 BZX463 CJT463 CTP463 DDL463 DNH463 DXD463 EGZ463 EQV463 FAR463 FKN463 FUJ463 GEF463 GOB463 GXX463 HHT463 HRP463 IBL463 ILH463 IVD463 JEZ463 JOV463 JYR463 KIN463 KSJ463 LCF463 LMB463 LVX463 MFT463 MPP463 MZL463 NJH463 NTD463 OCZ463 OMV463 OWR463 PGN463 PQJ463 QAF463 QKB463 QTX463 RDT463 RNP463 RXL463 SHH463 SRD463 TAZ463 TKV463 TUR463 UEN463 UOJ463 UYF463 I310:I330 VIB474 VRX474 WBT474 WVL474 WLP474 IZ474 SV474 ACR474 AMN474 AWJ474 BGF474 BQB474 BZX474 CJT474 CTP474 DDL474 DNH474 DXD474 EGZ474 EQV474 FAR474 FKN474 FUJ474 GEF474 GOB474 GXX474 HHT474 HRP474 IBL474 ILH474 IVD474 JEZ474 JOV474 JYR474 KIN474 KSJ474 LCF474 LMB474 LVX474 MFT474 MPP474 MZL474 NJH474 NTD474 OCZ474 OMV474 OWR474 PGN474 PQJ474 QAF474 QKB474 QTX474 RDT474 RNP474 RXL474 SHH474 SRD474 TAZ474 TKV474 TUR474 UEN474 UOJ474 UYF474 I234 VIB479 VRX479 WBT479 WVL479 WLP479 IZ479 SV479 ACR479 AMN479 AWJ479 BGF479 BQB479 BZX479 CJT479 CTP479 DDL479 DNH479 DXD479 EGZ479 EQV479 FAR479 FKN479 FUJ479 GEF479 GOB479 GXX479 HHT479 HRP479 IBL479 ILH479 IVD479 JEZ479 JOV479 JYR479 KIN479 KSJ479 LCF479 LMB479 LVX479 MFT479 MPP479 MZL479 NJH479 NTD479 OCZ479 OMV479 OWR479 PGN479 PQJ479 QAF479 QKB479 QTX479 RDT479 RNP479 RXL479 SHH479 SRD479 TAZ479 TKV479 TUR479 UEN479 UOJ479 UYF479 I533:I537 VIB485 VRX485 WBT485 WVL485 WLP485 IZ485 SV485 ACR485 AMN485 AWJ485 BGF485 BQB485 BZX485 CJT485 CTP485 DDL485 DNH485 DXD485 EGZ485 EQV485 FAR485 FKN485 FUJ485 GEF485 GOB485 GXX485 HHT485 HRP485 IBL485 ILH485 IVD485 JEZ485 JOV485 JYR485 KIN485 KSJ485 LCF485 LMB485 LVX485 MFT485 MPP485 MZL485 NJH485 NTD485 OCZ485 OMV485 OWR485 PGN485 PQJ485 QAF485 QKB485 QTX485 RDT485 RNP485 RXL485 SHH485 SRD485 TAZ485 TKV485 TUR485 UEN485 UOJ485 UYF485 I421:I425 VIB529 VRX529 WBT529 WVL529 WLP529 IZ529 SV529 ACR529 AMN529 AWJ529 BGF529 BQB529 BZX529 CJT529 CTP529 DDL529 DNH529 DXD529 EGZ529 EQV529 FAR529 FKN529 FUJ529 GEF529 GOB529 GXX529 HHT529 HRP529 IBL529 ILH529 IVD529 JEZ529 JOV529 JYR529 KIN529 KSJ529 LCF529 LMB529 LVX529 MFT529 MPP529 MZL529 NJH529 NTD529 OCZ529 OMV529 OWR529 PGN529 PQJ529 QAF529 QKB529 QTX529 RDT529 RNP529 RXL529 SHH529 SRD529 TAZ529 TKV529 TUR529 UEN529 UOJ529 UYF529 VIB532 VRX532 WBT532 WVL532 WLP532 IZ532 SV532 ACR532 AMN532 AWJ532 BGF532 BQB532 BZX532 CJT532 CTP532 DDL532 DNH532 DXD532 EGZ532 EQV532 FAR532 FKN532 FUJ532 GEF532 GOB532 GXX532 HHT532 HRP532 IBL532 ILH532 IVD532 JEZ532 JOV532 JYR532 KIN532 KSJ532 LCF532 LMB532 LVX532 MFT532 MPP532 MZL532 NJH532 NTD532 OCZ532 OMV532 OWR532 PGN532 PQJ532 QAF532 QKB532 QTX532 RDT532 RNP532 RXL532 SHH532 SRD532 TAZ532 TKV532 TUR532 UEN532 UOJ532 UYF532 I445:I462 VIB538 VRX538 WBT538 WVL538 WLP538 IZ538 SV538 ACR538 AMN538 AWJ538 BGF538 BQB538 BZX538 CJT538 CTP538 DDL538 DNH538 DXD538 EGZ538 EQV538 FAR538 FKN538 FUJ538 GEF538 GOB538 GXX538 HHT538 HRP538 IBL538 ILH538 IVD538 JEZ538 JOV538 JYR538 KIN538 KSJ538 LCF538 LMB538 LVX538 MFT538 MPP538 MZL538 NJH538 NTD538 OCZ538 OMV538 OWR538 PGN538 PQJ538 QAF538 QKB538 QTX538 RDT538 RNP538 RXL538 SHH538 SRD538 TAZ538 TKV538 TUR538 UEN538 UOJ538 UYF538 I154:I232 VIB541 VRX541 WBT541 WVL541 WLP541 IZ541 SV541 ACR541 AMN541 AWJ541 BGF541 BQB541 BZX541 CJT541 CTP541 DDL541 DNH541 DXD541 EGZ541 EQV541 FAR541 FKN541 FUJ541 GEF541 GOB541 GXX541 HHT541 HRP541 IBL541 ILH541 IVD541 JEZ541 JOV541 JYR541 KIN541 KSJ541 LCF541 LMB541 LVX541 MFT541 MPP541 MZL541 NJH541 NTD541 OCZ541 OMV541 OWR541 PGN541 PQJ541 QAF541 QKB541 QTX541 RDT541 RNP541 RXL541 SHH541 SRD541 TAZ541 TKV541 TUR541 UEN541 UOJ541 UYF541 I417:I419 I539:I540 I288 I427:I429 I356:I398 I298:I308 I464:I473 O433:O434 I431:I443 O442:O443 I8:I152">
      <formula1>"廃止,事業全体の抜本的な改善,事業内容の一部改善,終了予定,現状通り"</formula1>
    </dataValidation>
    <dataValidation type="list" allowBlank="1" showInputMessage="1" showErrorMessage="1" sqref="U35:AM35 U37:AM37 AN464:AN473 AN427:AN429 AN539:AN540 AN61:AN69 AN143:AN169 AN71:AN72 AN171:AN173 AN400:AN415 AN175:AN207 AN221:AN229 AN350:AN354 AN8:AN59 AN81:AN91 AN290:AN292 AN480:AN484 AN533:AN537 AN294:AN296 AN310:AN330 AN542:AN556 AN486:AN528 AN288 AN332:AN339 AN417:AN419 AN341:AN346 AN251:AN265 AN231:AN235 AN348 AN93:AN121 AN421:AN425 AN445:AN462 AN209:AN219 AN123:AN141 AN237:AN249 AN74:AN79 AN475:AN478 AN431:AN443 AN530:AN531 AN356:AN377 AN298:AN308 AN267:AN286 AN379:AN398">
      <formula1>"前年度新規,最終実施年度 ,行革推進会議,継続の是非,その他,平成２６年度対象,平成２７年度対象,平成２８年度対象,平成２９年度対象"</formula1>
    </dataValidation>
    <dataValidation type="list" allowBlank="1" showInputMessage="1" showErrorMessage="1" sqref="AH8:AH34 AB8:AB34 V81:V91 AH533:AH537 AB74:AB79 AH74:AH79 AB61:AB69 AB171:AB173 AH171:AH173 V171:V173 AB209:AB219 AH209:AH219 AH175:AH207 V175:V207 AB175:AB207 AB221:AB229 AH221:AH229 V221:V229 V431:V443 AH431:AH443 AB290:AB292 AH290:AH292 V290:V292 V310:V330 AB310:AB330 AH294:AH296 V294:V296 AB294:AB296 AH288 V288 AH310:AH330 AH350:AH354 V350:V354 AH38:AH59 V237:V249 AB379:AB398 AH379:AH398 AB288 AB417:AB419 AH417:AH419 V332:V339 V421:V425 AB421:AB425 AB341:AB346 AH341:AH346 V341:V346 AB251:AB265 V251:V265 AH464:AH473 V464:V473 V445:V462 AB445:AB462 V348 AB93:AB121 AH421:AH425 AB530:AB531 AH530:AH531 AH445:AH462 AH237:AH249 AB237:AB249 V74:V79 AH123:AH141 V530:V531 V298:V308 AH231:AH235 AH267:AH286 AB298:AB308 AH298:AH308 AB356:AB377 AB332:AB339 AH332:AH339 AH539:AH540 AB464:AB473 V267:V286 AB267:AB286 AH71:AH72 V539:V540 AB539:AB540 V480:V484 AB475:AB478 V209:V219 AH475:AH478 V475:V478 AB143:AB169 V417:V419 AB480:AB484 AH480:AH484 V93:V121 AH93:AH121 AB486:AB528 AB71:AB72 V71:V72 AB348 AH348 AH61:AH69 V61:V69 AH542:AH556 V143:V152 AH143:AH169 V154:V169 V427:V429 V36 AH36 AB36 V8:V34 V356:V377 AH356:AH377 AH486:AH528 V486:V528 AB533:AB537 V533:V537 V231:V235 AB231:AB235 AB427:AB429 AH427:AH429 AH251:AH265 AB431:AB443 AB350:AB354 AB400:AB415 AB38:AB59 V38:V59 AH400:AH415 V400:V415 V542:V556 AB542:AB556 AH81:AH91 AB81:AB91 AB123:AB141 V123:V141 V379:V398">
      <formula1>"新29,新30"</formula1>
    </dataValidation>
    <dataValidation type="list" allowBlank="1" showInputMessage="1" showErrorMessage="1" sqref="I7">
      <formula1>"廃止,事業全体の抜本的改善,事業内容の改善,現状通り"</formula1>
    </dataValidation>
    <dataValidation type="list" allowBlank="1" showInputMessage="1" showErrorMessage="1" sqref="AN7">
      <formula1>"前年度新規,最終実施年度 ,その他"</formula1>
    </dataValidation>
    <dataValidation type="list" allowBlank="1" showInputMessage="1" showErrorMessage="1" sqref="AG427:AG429 U13:U34 AG13:AG34 U542:U556 AG81:AG91 AG533:AG537 AA74:AA79 U74:U79 U61:U69 U171:U173 AA171:AA173 AG171:AG173 U209:U219 AA209:AA219 U175:U207 AG175:AG207 AA221:AA229 AA175:AA207 AG221:AG229 AG431:AG443 AA431:AA443 U221:U229 U290:U292 AA290:AA292 AG290:AG292 U310:U330 AA310:AA330 U294:U296 AG294:AG296 AA294:AA296 AA288 AG288 U350:U354 AG310:AG330 AG350:AG354 U38:U59 AG237:AG249 AA379:AA398 AG379:AG398 U288 U417:U419 AA417:AA419 AG332:AG339 U421:U425 AA421:AA425 U341:U346 AA341:AA346 AA251:AA265 U251:U265 AG341:AG346 U464:U473 AG464:AG473 AA445:AA462 AG445:AG462 U348 AA93:AA121 AG421:AG425 U530:U531 AA530:AA531 U445:U462 AA237:AA249 U237:U249 AG74:AG79 U123:U141 AG530:AG531 AG298:AG308 U231:U235 U267:U286 U298:U308 AA298:AA308 U356:U377 AA332:AA339 U332:U339 AA539:AA540 AA464:AA473 AG267:AG286 AA267:AA286 AG71:AG72 U539:U540 AG539:AG540 U480:U484 U475:U478 AG209:AG219 AA475:AA478 AG475:AG478 AA143:AA169 AG417:AG419 AA480:AA484 AG480:AG484 U93:U121 AG93:AG121 AA486:AA528 AA71:AA72 U71:U72 AA348 AG348 AA61:AA69 AG61:AG69 AG8:AG11 U143:U152 AG143:AG169 U154:U169 AA542:AA556 AG542:AG556 AA36 U36 AG36 AA13:AA34 AG356:AG377 AA356:AA377 U486:U528 AG486:AG528 AA533:AA537 U533:U537 AG231:AG235 AA231:AA235 AA427:AA429 U427:U429 AG251:AG265 U431:U443 AA350:AA354 AA400:AA415 AA38:AA59 AG38:AG59 U400:U415 AG400:AG415 U8:U11 AA8:AA11 AA81:AA91 U81:U91 AA123:AA141 AG123:AG141 U379:U398">
      <formula1>"内閣官房,内閣府,個人情報保護委員会,公正取引委員会,警察庁,金融庁,消費者庁,復興庁,総務省,法務省,外務省,財務省,文部科学省,厚生労働省,農林水産省,経済産業省,国土交通省,環境省,原子力規制委員会,防衛省"</formula1>
    </dataValidation>
    <dataValidation type="whole" allowBlank="1" showInputMessage="1" showErrorMessage="1" sqref="Z427:Z429 AF13:AF34 Z542:Z556 AF81:AF91 AF533:AF537 Z74:Z79 Z61:Z69 Z171:Z173 AF171:AF173 Z209:Z219 AF175:AF207 Z175:Z207 AF221:AF229 Z221:Z229 AF431:AF443 AF290:AF292 Z290:Z292 Z310:Z330 Z294:Z296 AF294:AF296 Z288 AF310:AF330 Z350:Z354 Z38:Z59 Z237:Z249 AF379:AF398 AF288 Z417:Z419 AF332:AF339 AF421:AF425 AF341:AF346 Z341:Z346 AF251:AF265 Z539:Z540 AF464:AF473 Z445:Z462 Z348 Z93:Z121 Z421:Z425 AF530:AF531 AF445:AF462 AF237:AF249 AF74:AF79 Z123:Z141 AF143:AF169 Z530:Z531 AF298:AF308 AF231:AF235 Z267:Z286 Z298:Z308 Z356:Z377 Z332:Z339 Z464:Z473 AF267:AF286 AF71:AF72 AF539:AF540 Z480:Z484 AF475:AF478 AF209:AF219 Z475:Z478 AF417:AF419 AF480:AF484 AF93:AF121 AF486:AF528 Z71:Z72 AF348 AF61:AF69 Z8:Z11 Z143:Z152 Z154:Z169 AF542:AF556 Z36 AF36 Z13:Z34 AF356:AF377 Z486:Z528 Z533:Z537 Z231:Z235 AF427:AF429 Z251:Z265 Z431:Z443 AF350:AF354 Z400:Z415 AF38:AF59 AF400:AF415 AF8:AF11 Z81:Z91 AF123:AF141 Z379:Z398">
      <formula1>0</formula1>
      <formula2>99</formula2>
    </dataValidation>
  </dataValidations>
  <printOptions horizontalCentered="1"/>
  <pageMargins left="0.39370078740157483" right="0.39370078740157483" top="0.78740157480314965" bottom="0.59055118110236227" header="0.51181102362204722" footer="0.39370078740157483"/>
  <pageSetup paperSize="8" scale="39" fitToHeight="0" orientation="landscape" cellComments="asDisplayed" verticalDpi="300" r:id="rId1"/>
  <headerFooter alignWithMargins="0">
    <oddHeader>&amp;L&amp;28様式１&amp;R&amp;26別添３</oddHeader>
    <oddFooter>&amp;C&amp;P/&amp;N</oddFooter>
  </headerFooter>
  <rowBreaks count="1" manualBreakCount="1">
    <brk id="535" max="4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様式1(反映状況調)</vt:lpstr>
      <vt:lpstr>'様式1(反映状況調)'!Print_Area</vt:lpstr>
      <vt:lpstr>'様式1(反映状況調)'!Print_Titles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2018-09-07T07:51:07Z</dcterms:modified>
</cp:coreProperties>
</file>