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企画調査係長\02_行政事業レビュー\平成31年度\190625 会計課修正依頼\提出\"/>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<sst xmlns="http://schemas.openxmlformats.org/spreadsheetml/2006/main" count="2127" uniqueCount="553">
  <si>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</si>
  <si>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</si>
  <si>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</si>
  <si>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</si>
  <si>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</si>
  <si>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</si>
  <si>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</si>
  <si>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</si>
  <si>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</si>
  <si>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</si>
  <si>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</si>
  <si>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</si>
  <si>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</si>
  <si>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</si>
  <si>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</si>
  <si>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</si>
  <si>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</si>
  <si>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</si>
  <si>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</si>
  <si>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</si>
  <si>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</si>
  <si>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</si>
  <si>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</si>
  <si>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</si>
  <si>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</si>
  <si>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</si>
  <si>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</si>
  <si>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</si>
  <si>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</si>
  <si>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</si>
  <si>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</si>
  <si>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</si>
  <si>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</si>
  <si>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</si>
  <si>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</si>
  <si>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</si>
  <si>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</si>
  <si>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</si>
  <si>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</si>
  <si>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</si>
  <si>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</si>
  <si>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</si>
  <si>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</si>
  <si>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</si>
  <si>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</si>
  <si>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</si>
  <si>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</si>
  <si>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</si>
  <si>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</si>
  <si>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</si>
  <si>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</si>
  <si>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</si>
  <si>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</si>
  <si>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</si>
  <si>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</si>
  <si>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</si>
  <si>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</si>
  <si>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</si>
  <si>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</si>
  <si>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</si>
  <si>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</si>
  <si>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</si>
  <si>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</si>
  <si>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</si>
  <si>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</si>
  <si>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</si>
  <si>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</si>
  <si>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</si>
  <si>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</si>
  <si>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</si>
  <si>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</si>
  <si>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</si>
  <si>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</si>
  <si>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</si>
  <si>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</si>
  <si>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</si>
  <si>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</si>
  <si>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</si>
  <si>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</si>
  <si>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</si>
  <si>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</si>
  <si>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</si>
  <si>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</si>
  <si>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</si>
  <si>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</si>
  <si>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</si>
  <si>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</si>
  <si>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</si>
  <si>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</si>
  <si>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</si>
  <si>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</si>
  <si>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</si>
  <si>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</si>
  <si>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</si>
  <si>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</si>
  <si>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</si>
  <si>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</si>
  <si>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</si>
  <si>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</si>
  <si>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</si>
  <si>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</si>
  <si>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</si>
  <si>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</si>
  <si>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</si>
  <si>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</si>
  <si>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</si>
  <si>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</si>
  <si>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</si>
  <si>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</si>
  <si>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</si>
  <si>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</si>
  <si>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</si>
  <si>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</si>
  <si>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</si>
  <si>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</si>
  <si>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</si>
  <si>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</si>
  <si>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</si>
  <si>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</si>
  <si>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</si>
  <si>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</si>
  <si>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</si>
  <si>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</si>
  <si>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</si>
  <si>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</si>
  <si>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</si>
  <si>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</si>
  <si>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</si>
  <si>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</si>
  <si>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</si>
  <si>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</si>
  <si>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</si>
  <si>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</si>
  <si>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</si>
  <si>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</si>
  <si>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</si>
  <si>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</si>
  <si>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</si>
  <si>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</si>
  <si>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</si>
  <si>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</si>
  <si>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</si>
  <si>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</si>
  <si>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</si>
  <si>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</si>
  <si>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</si>
  <si>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</si>
  <si>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</si>
  <si>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</si>
  <si>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</si>
  <si>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</si>
  <si>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</si>
  <si>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</si>
  <si>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</si>
  <si>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</si>
  <si>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</si>
  <si>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</si>
  <si>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</si>
  <si>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</si>
  <si>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</si>
  <si>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</si>
  <si>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</si>
  <si>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</si>
  <si>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</si>
  <si>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</si>
  <si>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</si>
  <si>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</si>
  <si>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</si>
  <si>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</si>
  <si>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</si>
  <si>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</si>
  <si>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</si>
  <si>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</si>
  <si>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</si>
  <si>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</si>
  <si>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</si>
  <si>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</si>
  <si>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</si>
  <si>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</si>
  <si>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</si>
  <si>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</si>
  <si>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</si>
  <si>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</si>
  <si>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</si>
  <si>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</si>
  <si>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</si>
  <si>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</si>
  <si>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</si>
  <si>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</si>
  <si>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</si>
  <si>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</si>
  <si>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</si>
  <si>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</si>
  <si>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</si>
  <si>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</si>
  <si>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</si>
  <si>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</si>
  <si>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</si>
  <si>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</si>
  <si>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</si>
  <si>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</si>
  <si>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</si>
  <si>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</si>
  <si>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</si>
  <si>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</si>
  <si>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</si>
  <si>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</si>
  <si>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</si>
  <si>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</si>
  <si>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</si>
  <si>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</si>
  <si>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</si>
  <si>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</si>
  <si>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</si>
  <si>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</si>
  <si>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</si>
  <si>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</si>
  <si>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</si>
  <si>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</si>
  <si>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</si>
  <si>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</si>
  <si>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</si>
  <si>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</si>
  <si>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</si>
  <si>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</si>
  <si>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</si>
  <si>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</si>
  <si>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</si>
  <si>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</si>
  <si>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</si>
  <si>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</si>
  <si>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</si>
  <si>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</si>
  <si>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</si>
  <si>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</si>
  <si>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</si>
  <si>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</si>
  <si>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</si>
  <si>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</si>
  <si>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</si>
  <si>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</si>
  <si>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</si>
  <si>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</si>
  <si>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</si>
  <si>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</si>
  <si>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</si>
  <si>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</si>
  <si>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</si>
  <si>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</si>
  <si>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</si>
  <si>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</si>
  <si>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</si>
  <si>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</si>
  <si>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</si>
  <si>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</si>
  <si>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</si>
  <si>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</si>
  <si>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</si>
  <si>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</si>
  <si>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</si>
  <si>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</si>
  <si>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</si>
  <si>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</si>
  <si>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</si>
  <si>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</si>
  <si>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</si>
  <si>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</si>
  <si>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</si>
  <si>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</si>
  <si>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</si>
  <si>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</si>
  <si>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</si>
  <si>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</si>
  <si>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</si>
  <si>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</si>
  <si>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</si>
  <si>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</si>
  <si>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</si>
  <si>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</si>
  <si>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</si>
  <si>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</si>
  <si>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</si>
  <si>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</si>
  <si>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</si>
  <si>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</si>
  <si>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</si>
  <si>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</si>
  <si>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</si>
  <si>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</si>
  <si>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</si>
  <si>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</si>
  <si>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</si>
  <si>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</si>
  <si>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</si>
  <si>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</si>
  <si>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</si>
  <si>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</si>
  <si>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</si>
  <si>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</si>
  <si>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</si>
  <si>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</si>
  <si>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</si>
  <si>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</si>
  <si>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</si>
  <si>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</si>
  <si>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</si>
  <si>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</si>
  <si>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</si>
  <si>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</si>
  <si>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</si>
  <si>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</si>
  <si>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</si>
  <si>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</si>
  <si>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</si>
  <si>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</si>
  <si>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</si>
  <si>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</si>
  <si>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</si>
  <si>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</si>
  <si>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</si>
  <si>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</si>
  <si>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</si>
  <si>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</si>
  <si>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</si>
  <si>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</si>
  <si>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</si>
  <si>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</si>
  <si>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</si>
  <si>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</si>
  <si>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</si>
  <si>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</si>
  <si>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</si>
  <si>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</si>
  <si>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</si>
  <si>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</si>
  <si>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</si>
  <si>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</si>
  <si>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</si>
  <si>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</si>
  <si>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</si>
  <si>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</si>
  <si>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</si>
  <si>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</si>
  <si>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</si>
  <si>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</si>
  <si>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</si>
  <si>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</si>
  <si>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</si>
  <si>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</si>
  <si>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</si>
  <si>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</si>
  <si>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</si>
  <si>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</si>
  <si>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</si>
  <si>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</si>
  <si>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</si>
  <si>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</si>
  <si>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</si>
  <si>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</si>
  <si>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</si>
  <si>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</si>
  <si>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</si>
  <si>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</si>
  <si>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</si>
  <si>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</si>
  <si>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</si>
  <si>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</si>
  <si>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</si>
  <si>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</si>
  <si>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</si>
  <si>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</si>
  <si>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</si>
  <si>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</si>
  <si>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</si>
  <si>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</si>
  <si>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</si>
  <si>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</si>
  <si>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</si>
  <si>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</si>
  <si>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</si>
  <si>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</si>
  <si>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</si>
  <si>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</si>
  <si>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</si>
  <si>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</si>
  <si>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</si>
  <si>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</si>
  <si>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</si>
  <si>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</si>
  <si>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</si>
  <si>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</si>
  <si>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</si>
  <si>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</si>
  <si>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</si>
  <si>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</si>
  <si>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</si>
  <si>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</si>
  <si>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</si>
  <si>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</si>
  <si>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</si>
  <si>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</si>
  <si>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</si>
  <si>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</si>
  <si>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</si>
  <si>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</si>
  <si>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</si>
  <si>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</si>
  <si>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</si>
  <si>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</si>
  <si>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</si>
  <si>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</si>
  <si>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</si>
  <si>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</si>
  <si>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</si>
  <si>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</si>
  <si>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</si>
  <si>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</si>
  <si>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</si>
  <si>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</si>
  <si>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</si>
  <si>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</si>
  <si>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</si>
  <si>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</si>
  <si>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</si>
  <si>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</si>
  <si>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</si>
  <si>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</si>
  <si>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</si>
  <si>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</si>
  <si>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</si>
  <si>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</si>
  <si>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</si>
  <si>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</si>
  <si>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</si>
  <si>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</si>
  <si>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</si>
  <si>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</si>
  <si>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</si>
  <si>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</si>
  <si>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</si>
  <si>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</si>
  <si>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</si>
  <si>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</si>
  <si>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</si>
  <si>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</si>
  <si>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</si>
  <si>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</si>
  <si>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</si>
  <si>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</si>
  <si>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</si>
  <si>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</si>
  <si>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</si>
  <si>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</si>
  <si>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</si>
  <si>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</si>
  <si>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</si>
  <si>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</si>
  <si>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</si>
  <si>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</si>
  <si>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</si>
  <si>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</si>
  <si>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</si>
  <si>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</si>
  <si>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</si>
  <si>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</si>
  <si>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</si>
  <si>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</si>
  <si>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</si>
  <si>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</si>
  <si>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</si>
  <si>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</si>
  <si>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</si>
  <si>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</si>
  <si>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</si>
  <si>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</si>
  <si>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</si>
  <si>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</si>
  <si>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</si>
  <si>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</si>
  <si>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交通安全対策推進経費</t>
    <rPh sb="0" eb="2">
      <t>コウツウ</t>
    </rPh>
    <rPh sb="2" eb="4">
      <t>アンゼン</t>
    </rPh>
    <rPh sb="4" eb="6">
      <t>タイサク</t>
    </rPh>
    <rPh sb="6" eb="8">
      <t>スイシン</t>
    </rPh>
    <rPh sb="8" eb="10">
      <t>ケイヒ</t>
    </rPh>
    <phoneticPr fontId="5"/>
  </si>
  <si>
    <t>総合政策局</t>
    <rPh sb="0" eb="2">
      <t>ソウゴウ</t>
    </rPh>
    <rPh sb="2" eb="5">
      <t>セイサクキョク</t>
    </rPh>
    <phoneticPr fontId="5"/>
  </si>
  <si>
    <t>総務課交通安全対策室</t>
    <rPh sb="0" eb="3">
      <t>ソウムカ</t>
    </rPh>
    <rPh sb="3" eb="5">
      <t>コウツウ</t>
    </rPh>
    <rPh sb="5" eb="7">
      <t>アンゼン</t>
    </rPh>
    <rPh sb="7" eb="10">
      <t>タイサクシツ</t>
    </rPh>
    <phoneticPr fontId="5"/>
  </si>
  <si>
    <t>○</t>
  </si>
  <si>
    <t>交通安全対策基本法第３条</t>
    <rPh sb="0" eb="2">
      <t>コウツウ</t>
    </rPh>
    <rPh sb="2" eb="4">
      <t>アンゼン</t>
    </rPh>
    <rPh sb="4" eb="6">
      <t>タイサク</t>
    </rPh>
    <rPh sb="6" eb="9">
      <t>キホンホウ</t>
    </rPh>
    <rPh sb="9" eb="10">
      <t>ダイ</t>
    </rPh>
    <rPh sb="11" eb="12">
      <t>ジョウ</t>
    </rPh>
    <phoneticPr fontId="5"/>
  </si>
  <si>
    <t>交通安全基本計画</t>
    <rPh sb="0" eb="2">
      <t>コウツウ</t>
    </rPh>
    <rPh sb="2" eb="4">
      <t>アンゼン</t>
    </rPh>
    <rPh sb="4" eb="6">
      <t>キホン</t>
    </rPh>
    <rPh sb="6" eb="8">
      <t>ケイカク</t>
    </rPh>
    <phoneticPr fontId="5"/>
  </si>
  <si>
    <t>地方自治体における交通安全対策の推進並びに交通事故相談活動を通じた損害賠償の適正化及び安全啓発等により、交通の安全確保や交通事故被害者等の福祉の向上を図る。</t>
    <rPh sb="0" eb="2">
      <t>チホウ</t>
    </rPh>
    <rPh sb="2" eb="5">
      <t>ジチタイ</t>
    </rPh>
    <rPh sb="9" eb="11">
      <t>コウツウ</t>
    </rPh>
    <rPh sb="11" eb="13">
      <t>アンゼン</t>
    </rPh>
    <rPh sb="13" eb="15">
      <t>タイサク</t>
    </rPh>
    <rPh sb="16" eb="18">
      <t>スイシン</t>
    </rPh>
    <rPh sb="18" eb="19">
      <t>ナラ</t>
    </rPh>
    <rPh sb="21" eb="23">
      <t>コウツウ</t>
    </rPh>
    <rPh sb="23" eb="25">
      <t>ジコ</t>
    </rPh>
    <rPh sb="25" eb="27">
      <t>ソウダン</t>
    </rPh>
    <rPh sb="27" eb="29">
      <t>カツドウ</t>
    </rPh>
    <rPh sb="30" eb="31">
      <t>ツウ</t>
    </rPh>
    <rPh sb="33" eb="35">
      <t>ソンガイ</t>
    </rPh>
    <rPh sb="35" eb="37">
      <t>バイショウ</t>
    </rPh>
    <rPh sb="38" eb="41">
      <t>テキセイカ</t>
    </rPh>
    <rPh sb="41" eb="42">
      <t>オヨ</t>
    </rPh>
    <rPh sb="43" eb="45">
      <t>アンゼン</t>
    </rPh>
    <rPh sb="45" eb="47">
      <t>ケイハツ</t>
    </rPh>
    <rPh sb="47" eb="48">
      <t>トウ</t>
    </rPh>
    <rPh sb="52" eb="54">
      <t>コウツウ</t>
    </rPh>
    <rPh sb="55" eb="57">
      <t>アンゼン</t>
    </rPh>
    <rPh sb="57" eb="59">
      <t>カクホ</t>
    </rPh>
    <rPh sb="60" eb="62">
      <t>コウツウ</t>
    </rPh>
    <rPh sb="62" eb="64">
      <t>ジコ</t>
    </rPh>
    <rPh sb="64" eb="67">
      <t>ヒガイシャ</t>
    </rPh>
    <rPh sb="67" eb="68">
      <t>トウ</t>
    </rPh>
    <rPh sb="69" eb="71">
      <t>フクシ</t>
    </rPh>
    <rPh sb="72" eb="74">
      <t>コウジョウ</t>
    </rPh>
    <rPh sb="75" eb="76">
      <t>ハカ</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</si>
  <si>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</si>
  <si>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</si>
  <si>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</si>
  <si>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</si>
  <si>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調査事項が異なるため。</t>
    <rPh sb="0" eb="2">
      <t>チョウサ</t>
    </rPh>
    <rPh sb="2" eb="4">
      <t>ジコウ</t>
    </rPh>
    <rPh sb="5" eb="6">
      <t>コト</t>
    </rPh>
    <phoneticPr fontId="5"/>
  </si>
  <si>
    <t>年間の24時間交通事故死者数
※初期値: 4,117人（平成27年）</t>
    <rPh sb="0" eb="2">
      <t>ネンカン</t>
    </rPh>
    <rPh sb="5" eb="7">
      <t>ジカン</t>
    </rPh>
    <rPh sb="7" eb="9">
      <t>コウツウ</t>
    </rPh>
    <rPh sb="9" eb="11">
      <t>ジコ</t>
    </rPh>
    <rPh sb="11" eb="14">
      <t>シシャスウ</t>
    </rPh>
    <rPh sb="16" eb="19">
      <t>ショキチ</t>
    </rPh>
    <rPh sb="26" eb="27">
      <t>ニン</t>
    </rPh>
    <rPh sb="28" eb="30">
      <t>ヘイセイ</t>
    </rPh>
    <rPh sb="32" eb="33">
      <t>ネン</t>
    </rPh>
    <phoneticPr fontId="5"/>
  </si>
  <si>
    <t>人</t>
    <rPh sb="0" eb="1">
      <t>ニン</t>
    </rPh>
    <phoneticPr fontId="5"/>
  </si>
  <si>
    <t>-</t>
    <phoneticPr fontId="5"/>
  </si>
  <si>
    <t>年間の交通事故死傷者数
※初期値: 670,140人（平成27年）</t>
    <rPh sb="0" eb="2">
      <t>ネンカン</t>
    </rPh>
    <rPh sb="3" eb="5">
      <t>コウツウ</t>
    </rPh>
    <rPh sb="5" eb="7">
      <t>ジコ</t>
    </rPh>
    <rPh sb="7" eb="11">
      <t>シショウシャスウ</t>
    </rPh>
    <rPh sb="13" eb="16">
      <t>ショキチ</t>
    </rPh>
    <rPh sb="25" eb="26">
      <t>ニン</t>
    </rPh>
    <rPh sb="27" eb="29">
      <t>ヘイセイ</t>
    </rPh>
    <rPh sb="31" eb="32">
      <t>ネン</t>
    </rPh>
    <phoneticPr fontId="5"/>
  </si>
  <si>
    <t>-</t>
    <phoneticPr fontId="5"/>
  </si>
  <si>
    <t>-</t>
    <phoneticPr fontId="5"/>
  </si>
  <si>
    <t>交通事故発生件数に対する相談件数の割合を１０％以上とする。</t>
    <rPh sb="0" eb="2">
      <t>コウツウ</t>
    </rPh>
    <rPh sb="2" eb="4">
      <t>ジコ</t>
    </rPh>
    <rPh sb="4" eb="6">
      <t>ハッセイ</t>
    </rPh>
    <rPh sb="6" eb="8">
      <t>ケンスウ</t>
    </rPh>
    <rPh sb="9" eb="10">
      <t>タイ</t>
    </rPh>
    <rPh sb="12" eb="14">
      <t>ソウダン</t>
    </rPh>
    <rPh sb="14" eb="16">
      <t>ケンスウ</t>
    </rPh>
    <rPh sb="17" eb="19">
      <t>ワリアイ</t>
    </rPh>
    <rPh sb="23" eb="25">
      <t>イジョウ</t>
    </rPh>
    <phoneticPr fontId="5"/>
  </si>
  <si>
    <t>交通事故発生件数に対する相談件数の割合
（相談件数／交通事故発生件数×１００）</t>
    <rPh sb="0" eb="2">
      <t>コウツウ</t>
    </rPh>
    <rPh sb="2" eb="4">
      <t>ジコ</t>
    </rPh>
    <rPh sb="4" eb="6">
      <t>ハッセイ</t>
    </rPh>
    <rPh sb="6" eb="8">
      <t>ケンスウ</t>
    </rPh>
    <rPh sb="9" eb="10">
      <t>タイ</t>
    </rPh>
    <rPh sb="12" eb="14">
      <t>ソウダン</t>
    </rPh>
    <rPh sb="14" eb="16">
      <t>ケンスウ</t>
    </rPh>
    <rPh sb="17" eb="19">
      <t>ワリアイ</t>
    </rPh>
    <rPh sb="21" eb="23">
      <t>ソウダン</t>
    </rPh>
    <rPh sb="23" eb="25">
      <t>ケンスウ</t>
    </rPh>
    <rPh sb="26" eb="28">
      <t>コウツウ</t>
    </rPh>
    <rPh sb="28" eb="30">
      <t>ジコ</t>
    </rPh>
    <rPh sb="30" eb="32">
      <t>ハッセイ</t>
    </rPh>
    <rPh sb="32" eb="34">
      <t>ケンスウ</t>
    </rPh>
    <phoneticPr fontId="5"/>
  </si>
  <si>
    <t>交通安全対策の推進に係る調査件数</t>
    <rPh sb="0" eb="2">
      <t>コウツウ</t>
    </rPh>
    <rPh sb="2" eb="4">
      <t>アンゼン</t>
    </rPh>
    <rPh sb="4" eb="6">
      <t>タイサク</t>
    </rPh>
    <rPh sb="7" eb="9">
      <t>スイシン</t>
    </rPh>
    <rPh sb="10" eb="11">
      <t>カカ</t>
    </rPh>
    <rPh sb="12" eb="14">
      <t>チョウサ</t>
    </rPh>
    <rPh sb="14" eb="16">
      <t>ケンスウ</t>
    </rPh>
    <phoneticPr fontId="5"/>
  </si>
  <si>
    <t>件</t>
    <rPh sb="0" eb="1">
      <t>ケン</t>
    </rPh>
    <phoneticPr fontId="5"/>
  </si>
  <si>
    <t>実務必携発刊、研修等開催回数</t>
    <rPh sb="0" eb="2">
      <t>ジツム</t>
    </rPh>
    <rPh sb="2" eb="4">
      <t>ヒッケイ</t>
    </rPh>
    <rPh sb="4" eb="6">
      <t>ハッカン</t>
    </rPh>
    <rPh sb="7" eb="10">
      <t>ケンシュウトウ</t>
    </rPh>
    <rPh sb="10" eb="12">
      <t>カイサイ</t>
    </rPh>
    <rPh sb="12" eb="14">
      <t>カイスウ</t>
    </rPh>
    <phoneticPr fontId="5"/>
  </si>
  <si>
    <t>回</t>
    <rPh sb="0" eb="1">
      <t>カイ</t>
    </rPh>
    <phoneticPr fontId="5"/>
  </si>
  <si>
    <t>調査執行額（X）／調査件数（Y）　　　　　　　　　　　　　　</t>
    <rPh sb="0" eb="2">
      <t>チョウサ</t>
    </rPh>
    <rPh sb="2" eb="4">
      <t>シッコウ</t>
    </rPh>
    <rPh sb="4" eb="5">
      <t>ガク</t>
    </rPh>
    <rPh sb="9" eb="11">
      <t>チョウサ</t>
    </rPh>
    <rPh sb="11" eb="13">
      <t>ケンスウ</t>
    </rPh>
    <phoneticPr fontId="5"/>
  </si>
  <si>
    <t>百万円</t>
    <rPh sb="0" eb="2">
      <t>ヒャクマン</t>
    </rPh>
    <rPh sb="2" eb="3">
      <t>エン</t>
    </rPh>
    <phoneticPr fontId="5"/>
  </si>
  <si>
    <t>　X/Y</t>
    <phoneticPr fontId="5"/>
  </si>
  <si>
    <t>5/1</t>
    <phoneticPr fontId="5"/>
  </si>
  <si>
    <t>2/1</t>
    <phoneticPr fontId="5"/>
  </si>
  <si>
    <t>人材育成（実務必携発刊、研修等）経費（X）／回数（Y）　</t>
    <rPh sb="0" eb="2">
      <t>ジンザイ</t>
    </rPh>
    <rPh sb="2" eb="4">
      <t>イクセイ</t>
    </rPh>
    <rPh sb="5" eb="7">
      <t>ジツム</t>
    </rPh>
    <rPh sb="7" eb="9">
      <t>ヒッケイ</t>
    </rPh>
    <rPh sb="9" eb="11">
      <t>ハッカン</t>
    </rPh>
    <rPh sb="12" eb="15">
      <t>ケンシュウトウ</t>
    </rPh>
    <rPh sb="16" eb="18">
      <t>ケイヒ</t>
    </rPh>
    <rPh sb="22" eb="24">
      <t>カイスウ</t>
    </rPh>
    <phoneticPr fontId="5"/>
  </si>
  <si>
    <t>12/4</t>
    <phoneticPr fontId="5"/>
  </si>
  <si>
    <t>12/4</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</si>
  <si>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</si>
  <si>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１４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5"/>
  </si>
  <si>
    <t>事業用自動車による交通事故死者数（年）</t>
    <rPh sb="0" eb="3">
      <t>ジギョウヨウ</t>
    </rPh>
    <rPh sb="3" eb="6">
      <t>ジドウシャ</t>
    </rPh>
    <rPh sb="9" eb="11">
      <t>コウツウ</t>
    </rPh>
    <rPh sb="11" eb="13">
      <t>ジコ</t>
    </rPh>
    <rPh sb="13" eb="16">
      <t>シシャスウ</t>
    </rPh>
    <rPh sb="17" eb="18">
      <t>ネン</t>
    </rPh>
    <phoneticPr fontId="5"/>
  </si>
  <si>
    <t>人</t>
    <rPh sb="0" eb="1">
      <t>ニン</t>
    </rPh>
    <phoneticPr fontId="5"/>
  </si>
  <si>
    <t>事業用自動車による人身事故件数（年）</t>
    <rPh sb="0" eb="3">
      <t>ジギョウヨウ</t>
    </rPh>
    <rPh sb="3" eb="6">
      <t>ジドウシャ</t>
    </rPh>
    <rPh sb="9" eb="11">
      <t>ジンシン</t>
    </rPh>
    <rPh sb="11" eb="13">
      <t>ジコ</t>
    </rPh>
    <rPh sb="13" eb="15">
      <t>ケンスウ</t>
    </rPh>
    <rPh sb="16" eb="17">
      <t>ネン</t>
    </rPh>
    <phoneticPr fontId="5"/>
  </si>
  <si>
    <t>地方自治体における交通安全対策の効率的な実施、交通事故相談活動を通じた損害賠償の適正化や安全啓発等により、安全で安心できる交通の確保に寄与するものである。</t>
    <rPh sb="0" eb="2">
      <t>チホウ</t>
    </rPh>
    <rPh sb="2" eb="5">
      <t>ジチタイ</t>
    </rPh>
    <rPh sb="9" eb="11">
      <t>コウツウ</t>
    </rPh>
    <rPh sb="11" eb="13">
      <t>アンゼン</t>
    </rPh>
    <rPh sb="13" eb="15">
      <t>タイサク</t>
    </rPh>
    <rPh sb="16" eb="19">
      <t>コウリツテキ</t>
    </rPh>
    <rPh sb="20" eb="22">
      <t>ジッシ</t>
    </rPh>
    <rPh sb="23" eb="25">
      <t>コウツウ</t>
    </rPh>
    <rPh sb="25" eb="27">
      <t>ジコ</t>
    </rPh>
    <rPh sb="27" eb="29">
      <t>ソウダン</t>
    </rPh>
    <rPh sb="29" eb="31">
      <t>カツドウ</t>
    </rPh>
    <rPh sb="32" eb="33">
      <t>ツウ</t>
    </rPh>
    <rPh sb="35" eb="37">
      <t>ソンガイ</t>
    </rPh>
    <rPh sb="37" eb="39">
      <t>バイショウ</t>
    </rPh>
    <rPh sb="40" eb="43">
      <t>テキセイカ</t>
    </rPh>
    <rPh sb="44" eb="46">
      <t>アンゼン</t>
    </rPh>
    <rPh sb="46" eb="48">
      <t>ケイハツ</t>
    </rPh>
    <rPh sb="48" eb="49">
      <t>トウ</t>
    </rPh>
    <rPh sb="53" eb="55">
      <t>アンゼン</t>
    </rPh>
    <rPh sb="56" eb="58">
      <t>アンシン</t>
    </rPh>
    <rPh sb="61" eb="63">
      <t>コウツウ</t>
    </rPh>
    <rPh sb="64" eb="66">
      <t>カクホ</t>
    </rPh>
    <rPh sb="67" eb="69">
      <t>キヨ</t>
    </rPh>
    <phoneticPr fontId="5"/>
  </si>
  <si>
    <t>新28-0016</t>
    <rPh sb="0" eb="1">
      <t>シン</t>
    </rPh>
    <phoneticPr fontId="5"/>
  </si>
  <si>
    <t>0147</t>
    <phoneticPr fontId="5"/>
  </si>
  <si>
    <t>政府全体として、交通事故削減に向けて目標が掲げられており、当該目標の達成するための対策を講じていく必要がある。</t>
    <rPh sb="0" eb="2">
      <t>セイフ</t>
    </rPh>
    <rPh sb="2" eb="4">
      <t>ゼンタイ</t>
    </rPh>
    <rPh sb="8" eb="10">
      <t>コウツウ</t>
    </rPh>
    <rPh sb="10" eb="12">
      <t>ジコ</t>
    </rPh>
    <rPh sb="12" eb="14">
      <t>サクゲン</t>
    </rPh>
    <rPh sb="15" eb="16">
      <t>ム</t>
    </rPh>
    <rPh sb="18" eb="20">
      <t>モクヒョウ</t>
    </rPh>
    <rPh sb="21" eb="22">
      <t>カカ</t>
    </rPh>
    <rPh sb="29" eb="31">
      <t>トウガイ</t>
    </rPh>
    <rPh sb="31" eb="33">
      <t>モクヒョウ</t>
    </rPh>
    <rPh sb="34" eb="36">
      <t>タッセイ</t>
    </rPh>
    <rPh sb="41" eb="43">
      <t>タイサク</t>
    </rPh>
    <rPh sb="44" eb="45">
      <t>コウ</t>
    </rPh>
    <rPh sb="49" eb="51">
      <t>ヒツヨウ</t>
    </rPh>
    <phoneticPr fontId="5"/>
  </si>
  <si>
    <t>政府全体として、交通事故削減に向けて目標が掲げられており、当該目標の達成するための対策を講じていく必要がある。</t>
    <phoneticPr fontId="5"/>
  </si>
  <si>
    <t>支出先の選定については、一般競争入札を活用するとともに、より多くの事業者が入札に参加できるよう競争参加資格を拡大し、競争性の確保とコストの削減に努めている。</t>
    <rPh sb="0" eb="2">
      <t>シシュツ</t>
    </rPh>
    <rPh sb="2" eb="3">
      <t>サキ</t>
    </rPh>
    <rPh sb="4" eb="6">
      <t>センテイ</t>
    </rPh>
    <rPh sb="12" eb="14">
      <t>イッパン</t>
    </rPh>
    <rPh sb="14" eb="16">
      <t>キョウソウ</t>
    </rPh>
    <rPh sb="16" eb="18">
      <t>ニュウサツ</t>
    </rPh>
    <rPh sb="19" eb="21">
      <t>カツヨウ</t>
    </rPh>
    <rPh sb="58" eb="61">
      <t>キョウソウセイ</t>
    </rPh>
    <rPh sb="62" eb="64">
      <t>カクホ</t>
    </rPh>
    <rPh sb="69" eb="71">
      <t>サクゲン</t>
    </rPh>
    <rPh sb="72" eb="73">
      <t>ツト</t>
    </rPh>
    <phoneticPr fontId="5"/>
  </si>
  <si>
    <t>‐</t>
  </si>
  <si>
    <t>事業の実施に当たっては、相談員や関係者のニーズを把握した上で、必要最低限の調査項目や専門家による講義、事例研究等カリキュラムを決定するなど、必要なものに限定している。</t>
    <rPh sb="0" eb="2">
      <t>ジギョウ</t>
    </rPh>
    <rPh sb="3" eb="5">
      <t>ジッシ</t>
    </rPh>
    <rPh sb="6" eb="7">
      <t>ア</t>
    </rPh>
    <rPh sb="12" eb="15">
      <t>ソウダンイン</t>
    </rPh>
    <rPh sb="16" eb="19">
      <t>カンケイシャ</t>
    </rPh>
    <rPh sb="24" eb="26">
      <t>ハアク</t>
    </rPh>
    <rPh sb="28" eb="29">
      <t>ウエ</t>
    </rPh>
    <rPh sb="31" eb="33">
      <t>ヒツヨウ</t>
    </rPh>
    <rPh sb="33" eb="36">
      <t>サイテイゲン</t>
    </rPh>
    <rPh sb="37" eb="39">
      <t>チョウサ</t>
    </rPh>
    <rPh sb="39" eb="41">
      <t>コウモク</t>
    </rPh>
    <rPh sb="42" eb="45">
      <t>センモンカ</t>
    </rPh>
    <rPh sb="48" eb="50">
      <t>コウギ</t>
    </rPh>
    <rPh sb="51" eb="53">
      <t>ジレイ</t>
    </rPh>
    <rPh sb="53" eb="55">
      <t>ケンキュウ</t>
    </rPh>
    <rPh sb="55" eb="56">
      <t>トウ</t>
    </rPh>
    <rPh sb="63" eb="65">
      <t>ケッテイ</t>
    </rPh>
    <rPh sb="70" eb="72">
      <t>ヒツヨウ</t>
    </rPh>
    <rPh sb="76" eb="78">
      <t>ゲンテイ</t>
    </rPh>
    <phoneticPr fontId="5"/>
  </si>
  <si>
    <t>事業の実施に当たっては、相談員や関係者のニーズを把握した上で、必要最低限の調査項目や専門家による講義、事例研究等カリキュラムを決定するなど、必要なものに限定している。</t>
    <rPh sb="70" eb="72">
      <t>ヒツヨウ</t>
    </rPh>
    <rPh sb="76" eb="78">
      <t>ゲンテイ</t>
    </rPh>
    <phoneticPr fontId="5"/>
  </si>
  <si>
    <t>研修会場は、国土交通省内の会議室や公共施設を利用する等コストの削減に努めている。</t>
    <rPh sb="0" eb="2">
      <t>ケンシュウ</t>
    </rPh>
    <rPh sb="2" eb="4">
      <t>カイジョウ</t>
    </rPh>
    <rPh sb="10" eb="11">
      <t>ショウ</t>
    </rPh>
    <rPh sb="11" eb="12">
      <t>ナイ</t>
    </rPh>
    <rPh sb="13" eb="15">
      <t>カイギ</t>
    </rPh>
    <rPh sb="15" eb="16">
      <t>シツ</t>
    </rPh>
    <rPh sb="17" eb="19">
      <t>コウキョウ</t>
    </rPh>
    <rPh sb="19" eb="21">
      <t>シセツ</t>
    </rPh>
    <rPh sb="22" eb="24">
      <t>リヨウ</t>
    </rPh>
    <rPh sb="26" eb="27">
      <t>トウ</t>
    </rPh>
    <rPh sb="31" eb="33">
      <t>サクゲン</t>
    </rPh>
    <rPh sb="34" eb="35">
      <t>ツト</t>
    </rPh>
    <phoneticPr fontId="5"/>
  </si>
  <si>
    <t>成果実績は成果目標に見合ったものとなっている。</t>
    <rPh sb="0" eb="2">
      <t>セイカ</t>
    </rPh>
    <rPh sb="2" eb="4">
      <t>ジッセキ</t>
    </rPh>
    <rPh sb="5" eb="7">
      <t>セイカ</t>
    </rPh>
    <rPh sb="7" eb="9">
      <t>モクヒョウ</t>
    </rPh>
    <rPh sb="10" eb="12">
      <t>ミア</t>
    </rPh>
    <phoneticPr fontId="5"/>
  </si>
  <si>
    <t>事業の実施に当たっては、相談員や関係者のニーズを把握した上で、必要最低限の調査項目や専門家による講義、事例研究等カリキュラムを決定するなど、効果的・効率的に実施している。</t>
    <rPh sb="70" eb="73">
      <t>コウカテキ</t>
    </rPh>
    <rPh sb="74" eb="77">
      <t>コウリツテキ</t>
    </rPh>
    <rPh sb="78" eb="80">
      <t>ジッシ</t>
    </rPh>
    <phoneticPr fontId="5"/>
  </si>
  <si>
    <t>当初の見込みどおりに着実に全ての活動を実施している。</t>
    <rPh sb="0" eb="2">
      <t>トウショ</t>
    </rPh>
    <rPh sb="3" eb="5">
      <t>ミコ</t>
    </rPh>
    <rPh sb="10" eb="12">
      <t>チャクジツ</t>
    </rPh>
    <rPh sb="13" eb="14">
      <t>スベ</t>
    </rPh>
    <rPh sb="16" eb="18">
      <t>カツドウ</t>
    </rPh>
    <rPh sb="19" eb="21">
      <t>ジッシ</t>
    </rPh>
    <phoneticPr fontId="5"/>
  </si>
  <si>
    <t>調査結果や実務必携を地方自治体等に提供することにより、交通安全対策の推進や交通事故被害者等の福祉の向上に寄与している。</t>
    <rPh sb="0" eb="2">
      <t>チョウサ</t>
    </rPh>
    <rPh sb="2" eb="4">
      <t>ケッカ</t>
    </rPh>
    <rPh sb="5" eb="7">
      <t>ジツム</t>
    </rPh>
    <rPh sb="7" eb="9">
      <t>ヒッケイ</t>
    </rPh>
    <rPh sb="10" eb="12">
      <t>チホウ</t>
    </rPh>
    <rPh sb="12" eb="15">
      <t>ジチタイ</t>
    </rPh>
    <rPh sb="15" eb="16">
      <t>トウ</t>
    </rPh>
    <rPh sb="17" eb="19">
      <t>テイキョウ</t>
    </rPh>
    <rPh sb="27" eb="29">
      <t>コウツウ</t>
    </rPh>
    <rPh sb="29" eb="31">
      <t>アンゼン</t>
    </rPh>
    <rPh sb="31" eb="33">
      <t>タイサク</t>
    </rPh>
    <rPh sb="34" eb="36">
      <t>スイシン</t>
    </rPh>
    <rPh sb="37" eb="39">
      <t>コウツウ</t>
    </rPh>
    <rPh sb="39" eb="41">
      <t>ジコ</t>
    </rPh>
    <rPh sb="41" eb="44">
      <t>ヒガイシャ</t>
    </rPh>
    <rPh sb="44" eb="45">
      <t>トウ</t>
    </rPh>
    <rPh sb="46" eb="48">
      <t>フクシ</t>
    </rPh>
    <rPh sb="49" eb="51">
      <t>コウジョウ</t>
    </rPh>
    <rPh sb="52" eb="54">
      <t>キヨ</t>
    </rPh>
    <phoneticPr fontId="5"/>
  </si>
  <si>
    <t>・事業の実施に当たっては、相談員や関係者のニーズを把握した上で、必要最低限の調査項目や専門家による講義、事例研究等カリキュラムを決定するなど、限られた予算の中で効果的、効率的な実施に努めている。</t>
    <rPh sb="1" eb="3">
      <t>ジギョウ</t>
    </rPh>
    <rPh sb="4" eb="6">
      <t>ジッシ</t>
    </rPh>
    <rPh sb="7" eb="8">
      <t>ア</t>
    </rPh>
    <rPh sb="13" eb="16">
      <t>ソウダンイン</t>
    </rPh>
    <rPh sb="17" eb="20">
      <t>カンケイシャ</t>
    </rPh>
    <rPh sb="25" eb="27">
      <t>ハアク</t>
    </rPh>
    <rPh sb="29" eb="30">
      <t>ウエ</t>
    </rPh>
    <rPh sb="32" eb="34">
      <t>ヒツヨウ</t>
    </rPh>
    <rPh sb="34" eb="37">
      <t>サイテイゲン</t>
    </rPh>
    <rPh sb="38" eb="40">
      <t>チョウサ</t>
    </rPh>
    <rPh sb="40" eb="42">
      <t>コウモク</t>
    </rPh>
    <rPh sb="43" eb="45">
      <t>センモン</t>
    </rPh>
    <rPh sb="45" eb="46">
      <t>イエ</t>
    </rPh>
    <rPh sb="49" eb="51">
      <t>コウギ</t>
    </rPh>
    <rPh sb="52" eb="54">
      <t>ジレイ</t>
    </rPh>
    <rPh sb="54" eb="56">
      <t>ケンキュウ</t>
    </rPh>
    <rPh sb="56" eb="57">
      <t>トウ</t>
    </rPh>
    <rPh sb="64" eb="66">
      <t>ケッテイ</t>
    </rPh>
    <rPh sb="71" eb="72">
      <t>カギ</t>
    </rPh>
    <rPh sb="75" eb="77">
      <t>ヨサン</t>
    </rPh>
    <rPh sb="78" eb="79">
      <t>ナカ</t>
    </rPh>
    <rPh sb="80" eb="83">
      <t>コウカテキ</t>
    </rPh>
    <rPh sb="84" eb="87">
      <t>コウリツテキ</t>
    </rPh>
    <rPh sb="88" eb="90">
      <t>ジッシ</t>
    </rPh>
    <rPh sb="91" eb="92">
      <t>ツト</t>
    </rPh>
    <phoneticPr fontId="5"/>
  </si>
  <si>
    <t>・引き続き、効果的、効率的な事業の実施に努めるとともに、支出先の選定にあたっては、競争性の確保とコストの削減に努める。</t>
    <rPh sb="1" eb="2">
      <t>ヒ</t>
    </rPh>
    <rPh sb="3" eb="4">
      <t>ツヅ</t>
    </rPh>
    <rPh sb="6" eb="9">
      <t>コウカテキ</t>
    </rPh>
    <rPh sb="10" eb="13">
      <t>コウリツテキ</t>
    </rPh>
    <rPh sb="14" eb="16">
      <t>ジギョウ</t>
    </rPh>
    <rPh sb="17" eb="19">
      <t>ジッシ</t>
    </rPh>
    <rPh sb="20" eb="21">
      <t>ツト</t>
    </rPh>
    <rPh sb="28" eb="30">
      <t>シシュツ</t>
    </rPh>
    <rPh sb="30" eb="31">
      <t>サキ</t>
    </rPh>
    <rPh sb="32" eb="34">
      <t>センテイ</t>
    </rPh>
    <rPh sb="41" eb="44">
      <t>キョウソウセイ</t>
    </rPh>
    <rPh sb="45" eb="47">
      <t>カクホ</t>
    </rPh>
    <rPh sb="52" eb="54">
      <t>サクゲン</t>
    </rPh>
    <rPh sb="55" eb="56">
      <t>ツト</t>
    </rPh>
    <phoneticPr fontId="5"/>
  </si>
  <si>
    <t>A.株式会社イズミックス</t>
    <rPh sb="2" eb="6">
      <t>カブシキガイシャ</t>
    </rPh>
    <phoneticPr fontId="5"/>
  </si>
  <si>
    <t>B.株式会社都市交流プランニング</t>
    <rPh sb="2" eb="6">
      <t>カブシキガイシャ</t>
    </rPh>
    <rPh sb="6" eb="8">
      <t>トシ</t>
    </rPh>
    <rPh sb="8" eb="10">
      <t>コウリュウ</t>
    </rPh>
    <phoneticPr fontId="5"/>
  </si>
  <si>
    <t>雑役務費</t>
    <rPh sb="0" eb="1">
      <t>ザツ</t>
    </rPh>
    <rPh sb="1" eb="3">
      <t>エキム</t>
    </rPh>
    <rPh sb="3" eb="4">
      <t>ヒ</t>
    </rPh>
    <phoneticPr fontId="5"/>
  </si>
  <si>
    <t>実務必携発刊、研修の運営、報告書作成等</t>
    <rPh sb="0" eb="2">
      <t>ジツム</t>
    </rPh>
    <rPh sb="2" eb="4">
      <t>ヒッケイ</t>
    </rPh>
    <rPh sb="4" eb="6">
      <t>ハッカン</t>
    </rPh>
    <rPh sb="7" eb="9">
      <t>ケンシュウ</t>
    </rPh>
    <rPh sb="10" eb="12">
      <t>ウンエイ</t>
    </rPh>
    <rPh sb="13" eb="16">
      <t>ホウコクショ</t>
    </rPh>
    <rPh sb="16" eb="18">
      <t>サクセイ</t>
    </rPh>
    <rPh sb="18" eb="19">
      <t>トウ</t>
    </rPh>
    <phoneticPr fontId="5"/>
  </si>
  <si>
    <t>雑役務費</t>
    <rPh sb="0" eb="1">
      <t>ザツ</t>
    </rPh>
    <rPh sb="1" eb="3">
      <t>エキム</t>
    </rPh>
    <rPh sb="3" eb="4">
      <t>ヒ</t>
    </rPh>
    <phoneticPr fontId="5"/>
  </si>
  <si>
    <t>必要データの収集、整理及び、報告書作成等</t>
    <rPh sb="0" eb="2">
      <t>ヒツヨウ</t>
    </rPh>
    <rPh sb="6" eb="8">
      <t>シュウシュウ</t>
    </rPh>
    <rPh sb="9" eb="11">
      <t>セイリ</t>
    </rPh>
    <rPh sb="11" eb="12">
      <t>オヨ</t>
    </rPh>
    <rPh sb="14" eb="17">
      <t>ホウコクショ</t>
    </rPh>
    <rPh sb="17" eb="19">
      <t>サクセイ</t>
    </rPh>
    <rPh sb="19" eb="20">
      <t>トウ</t>
    </rPh>
    <phoneticPr fontId="5"/>
  </si>
  <si>
    <t>株式会社都市交流プランニング</t>
    <rPh sb="0" eb="4">
      <t>カブシキガイシャ</t>
    </rPh>
    <rPh sb="4" eb="6">
      <t>トシ</t>
    </rPh>
    <rPh sb="6" eb="8">
      <t>コウリュウ</t>
    </rPh>
    <phoneticPr fontId="5"/>
  </si>
  <si>
    <t>放置自転車等に関するデータ整理等</t>
    <rPh sb="0" eb="2">
      <t>ホウチ</t>
    </rPh>
    <rPh sb="2" eb="5">
      <t>ジテンシャ</t>
    </rPh>
    <rPh sb="5" eb="6">
      <t>トウ</t>
    </rPh>
    <rPh sb="7" eb="8">
      <t>カン</t>
    </rPh>
    <rPh sb="13" eb="15">
      <t>セイリ</t>
    </rPh>
    <rPh sb="15" eb="16">
      <t>トウ</t>
    </rPh>
    <phoneticPr fontId="5"/>
  </si>
  <si>
    <t>-</t>
    <phoneticPr fontId="5"/>
  </si>
  <si>
    <t>株式会社イズミックス</t>
    <rPh sb="0" eb="4">
      <t>カブシキガイシャ</t>
    </rPh>
    <phoneticPr fontId="5"/>
  </si>
  <si>
    <t>交通事故相談員育成のための実務必携発刊、研修の運営支援</t>
    <rPh sb="0" eb="2">
      <t>コウツウ</t>
    </rPh>
    <rPh sb="2" eb="4">
      <t>ジコ</t>
    </rPh>
    <rPh sb="4" eb="7">
      <t>ソウダンイン</t>
    </rPh>
    <rPh sb="7" eb="9">
      <t>イクセイ</t>
    </rPh>
    <rPh sb="13" eb="15">
      <t>ジツム</t>
    </rPh>
    <rPh sb="15" eb="17">
      <t>ヒッケイ</t>
    </rPh>
    <rPh sb="17" eb="19">
      <t>ハッカン</t>
    </rPh>
    <rPh sb="20" eb="22">
      <t>ケンシュウ</t>
    </rPh>
    <rPh sb="23" eb="25">
      <t>ウンエイ</t>
    </rPh>
    <rPh sb="25" eb="27">
      <t>シエン</t>
    </rPh>
    <phoneticPr fontId="5"/>
  </si>
  <si>
    <t>1/1</t>
    <phoneticPr fontId="5"/>
  </si>
  <si>
    <t>2/1</t>
    <phoneticPr fontId="5"/>
  </si>
  <si>
    <t>10/4</t>
    <phoneticPr fontId="5"/>
  </si>
  <si>
    <t>・地方自治体における交通安全対策に係る課題等の実態把握、分析、好事例の選別を行い、情報共有することにより、全国での交通安全対策の促進を図る。
・都道府県、政令指定都市に設置されている交通事故相談所の相談員が複雑・多様かつ専門化する交通事故相談内容に対処できるよう、交通事故相談の実務必携の発刊や、相談員研修の開催等を通じて当該相談員の育成を図り、周辺市町村を含めた交通事故相談員全体の資質を向上させることにより、全国どこにおいても質の高い交通事故相談を受けられる体制を確保する。
（内閣府）交通安全対策推進経費　0800</t>
    <rPh sb="1" eb="3">
      <t>チホウ</t>
    </rPh>
    <rPh sb="3" eb="6">
      <t>ジチタイ</t>
    </rPh>
    <rPh sb="10" eb="12">
      <t>コウツウ</t>
    </rPh>
    <rPh sb="12" eb="14">
      <t>アンゼン</t>
    </rPh>
    <rPh sb="14" eb="16">
      <t>タイサク</t>
    </rPh>
    <rPh sb="17" eb="18">
      <t>カカ</t>
    </rPh>
    <rPh sb="19" eb="21">
      <t>カダイ</t>
    </rPh>
    <rPh sb="21" eb="22">
      <t>トウ</t>
    </rPh>
    <rPh sb="23" eb="25">
      <t>ジッタイ</t>
    </rPh>
    <rPh sb="25" eb="27">
      <t>ハアク</t>
    </rPh>
    <rPh sb="28" eb="30">
      <t>ブンセキ</t>
    </rPh>
    <rPh sb="31" eb="32">
      <t>コウ</t>
    </rPh>
    <rPh sb="32" eb="34">
      <t>ジレイ</t>
    </rPh>
    <rPh sb="35" eb="37">
      <t>センベツ</t>
    </rPh>
    <rPh sb="38" eb="39">
      <t>オコナ</t>
    </rPh>
    <rPh sb="41" eb="43">
      <t>ジョウホウ</t>
    </rPh>
    <rPh sb="43" eb="45">
      <t>キョウユウ</t>
    </rPh>
    <rPh sb="53" eb="55">
      <t>ゼンコク</t>
    </rPh>
    <rPh sb="57" eb="59">
      <t>コウツウ</t>
    </rPh>
    <rPh sb="59" eb="61">
      <t>アンゼン</t>
    </rPh>
    <rPh sb="61" eb="63">
      <t>タイサク</t>
    </rPh>
    <rPh sb="64" eb="66">
      <t>ソクシン</t>
    </rPh>
    <rPh sb="67" eb="68">
      <t>ハカ</t>
    </rPh>
    <rPh sb="72" eb="76">
      <t>トドウフケン</t>
    </rPh>
    <rPh sb="77" eb="79">
      <t>セイレイ</t>
    </rPh>
    <rPh sb="79" eb="81">
      <t>シテイ</t>
    </rPh>
    <rPh sb="81" eb="83">
      <t>トシ</t>
    </rPh>
    <rPh sb="84" eb="86">
      <t>セッチ</t>
    </rPh>
    <rPh sb="91" eb="93">
      <t>コウツウ</t>
    </rPh>
    <rPh sb="93" eb="95">
      <t>ジコ</t>
    </rPh>
    <rPh sb="95" eb="98">
      <t>ソウダンジョ</t>
    </rPh>
    <rPh sb="99" eb="102">
      <t>ソウダンイン</t>
    </rPh>
    <rPh sb="103" eb="105">
      <t>フクザツ</t>
    </rPh>
    <rPh sb="106" eb="108">
      <t>タヨウ</t>
    </rPh>
    <rPh sb="110" eb="113">
      <t>センモンカ</t>
    </rPh>
    <rPh sb="115" eb="117">
      <t>コウツウ</t>
    </rPh>
    <rPh sb="117" eb="119">
      <t>ジコ</t>
    </rPh>
    <rPh sb="119" eb="121">
      <t>ソウダン</t>
    </rPh>
    <rPh sb="121" eb="123">
      <t>ナイヨウ</t>
    </rPh>
    <rPh sb="124" eb="126">
      <t>タイショ</t>
    </rPh>
    <rPh sb="132" eb="134">
      <t>コウツウ</t>
    </rPh>
    <rPh sb="134" eb="136">
      <t>ジコ</t>
    </rPh>
    <rPh sb="136" eb="138">
      <t>ソウダン</t>
    </rPh>
    <rPh sb="139" eb="141">
      <t>ジツム</t>
    </rPh>
    <rPh sb="141" eb="143">
      <t>ヒッケイ</t>
    </rPh>
    <rPh sb="144" eb="146">
      <t>ハッカン</t>
    </rPh>
    <rPh sb="148" eb="151">
      <t>ソウダンイン</t>
    </rPh>
    <rPh sb="151" eb="153">
      <t>ケンシュウ</t>
    </rPh>
    <rPh sb="154" eb="156">
      <t>カイサイ</t>
    </rPh>
    <rPh sb="156" eb="157">
      <t>トウ</t>
    </rPh>
    <rPh sb="158" eb="159">
      <t>ツウ</t>
    </rPh>
    <rPh sb="161" eb="163">
      <t>トウガイ</t>
    </rPh>
    <rPh sb="163" eb="166">
      <t>ソウダンイン</t>
    </rPh>
    <rPh sb="167" eb="169">
      <t>イクセイ</t>
    </rPh>
    <rPh sb="170" eb="171">
      <t>ハカ</t>
    </rPh>
    <rPh sb="173" eb="175">
      <t>シュウヘン</t>
    </rPh>
    <rPh sb="175" eb="178">
      <t>シチョウソン</t>
    </rPh>
    <rPh sb="179" eb="180">
      <t>フク</t>
    </rPh>
    <rPh sb="182" eb="184">
      <t>コウツウ</t>
    </rPh>
    <rPh sb="184" eb="186">
      <t>ジコ</t>
    </rPh>
    <rPh sb="186" eb="189">
      <t>ソウダンイン</t>
    </rPh>
    <rPh sb="189" eb="191">
      <t>ゼンタイ</t>
    </rPh>
    <rPh sb="192" eb="194">
      <t>シシツ</t>
    </rPh>
    <rPh sb="195" eb="197">
      <t>コウジョウ</t>
    </rPh>
    <rPh sb="206" eb="208">
      <t>ゼンコク</t>
    </rPh>
    <rPh sb="215" eb="216">
      <t>シツ</t>
    </rPh>
    <rPh sb="217" eb="218">
      <t>タカ</t>
    </rPh>
    <rPh sb="219" eb="221">
      <t>コウツウ</t>
    </rPh>
    <rPh sb="221" eb="223">
      <t>ジコ</t>
    </rPh>
    <rPh sb="223" eb="225">
      <t>ソウダン</t>
    </rPh>
    <rPh sb="226" eb="227">
      <t>ウ</t>
    </rPh>
    <rPh sb="231" eb="233">
      <t>タイセイ</t>
    </rPh>
    <rPh sb="234" eb="236">
      <t>カクホ</t>
    </rPh>
    <rPh sb="242" eb="245">
      <t>ナイカクフ</t>
    </rPh>
    <rPh sb="246" eb="248">
      <t>コウツウ</t>
    </rPh>
    <rPh sb="248" eb="250">
      <t>アンゼン</t>
    </rPh>
    <rPh sb="250" eb="252">
      <t>タイサク</t>
    </rPh>
    <rPh sb="252" eb="254">
      <t>スイシン</t>
    </rPh>
    <rPh sb="254" eb="256">
      <t>ケイヒ</t>
    </rPh>
    <phoneticPr fontId="5"/>
  </si>
  <si>
    <t>交通安全対策基本法に基づき策定された第10次交通安全基本計画第1部（陸上交通の安全）における目標に準じた目標設定とする。</t>
    <rPh sb="0" eb="2">
      <t>コウツウ</t>
    </rPh>
    <rPh sb="2" eb="4">
      <t>アンゼン</t>
    </rPh>
    <rPh sb="4" eb="6">
      <t>タイサク</t>
    </rPh>
    <rPh sb="6" eb="9">
      <t>キホンホウ</t>
    </rPh>
    <rPh sb="10" eb="11">
      <t>モト</t>
    </rPh>
    <rPh sb="13" eb="15">
      <t>サクテイ</t>
    </rPh>
    <rPh sb="18" eb="19">
      <t>ダイ</t>
    </rPh>
    <rPh sb="21" eb="22">
      <t>ジ</t>
    </rPh>
    <rPh sb="22" eb="24">
      <t>コウツウ</t>
    </rPh>
    <rPh sb="24" eb="26">
      <t>アンゼン</t>
    </rPh>
    <rPh sb="26" eb="28">
      <t>キホン</t>
    </rPh>
    <rPh sb="28" eb="30">
      <t>ケイカク</t>
    </rPh>
    <rPh sb="30" eb="31">
      <t>ダイ</t>
    </rPh>
    <rPh sb="32" eb="33">
      <t>ブ</t>
    </rPh>
    <rPh sb="34" eb="36">
      <t>リクジョウ</t>
    </rPh>
    <rPh sb="36" eb="38">
      <t>コウツウ</t>
    </rPh>
    <rPh sb="39" eb="41">
      <t>アンゼン</t>
    </rPh>
    <rPh sb="46" eb="48">
      <t>モクヒョウ</t>
    </rPh>
    <rPh sb="49" eb="50">
      <t>ジュン</t>
    </rPh>
    <rPh sb="52" eb="54">
      <t>モクヒョウ</t>
    </rPh>
    <rPh sb="54" eb="56">
      <t>セッテイ</t>
    </rPh>
    <phoneticPr fontId="5"/>
  </si>
  <si>
    <t>平成28年度の交通事故発生件数に対する相談件数の割合は9.5%となっており、年々減少傾向となっていることから、交通事故相談所の相談員の対応能力の向上を図ることにより、令和2年度までにその割合を10%（過去の実績を基に設定）以上とすることとした。</t>
    <rPh sb="0" eb="2">
      <t>ヘイセイ</t>
    </rPh>
    <rPh sb="4" eb="6">
      <t>ネンド</t>
    </rPh>
    <rPh sb="7" eb="9">
      <t>コウツウ</t>
    </rPh>
    <rPh sb="9" eb="11">
      <t>ジコ</t>
    </rPh>
    <rPh sb="11" eb="13">
      <t>ハッセイ</t>
    </rPh>
    <rPh sb="13" eb="15">
      <t>ケンスウ</t>
    </rPh>
    <rPh sb="16" eb="17">
      <t>タイ</t>
    </rPh>
    <rPh sb="19" eb="21">
      <t>ソウダン</t>
    </rPh>
    <rPh sb="21" eb="23">
      <t>ケンスウ</t>
    </rPh>
    <rPh sb="24" eb="26">
      <t>ワリアイ</t>
    </rPh>
    <rPh sb="38" eb="40">
      <t>ネンネン</t>
    </rPh>
    <rPh sb="40" eb="42">
      <t>ゲンショウ</t>
    </rPh>
    <rPh sb="42" eb="44">
      <t>ケイコウ</t>
    </rPh>
    <rPh sb="55" eb="57">
      <t>コウツウ</t>
    </rPh>
    <rPh sb="57" eb="59">
      <t>ジコ</t>
    </rPh>
    <rPh sb="59" eb="62">
      <t>ソウダンショ</t>
    </rPh>
    <rPh sb="63" eb="66">
      <t>ソウダンイン</t>
    </rPh>
    <rPh sb="67" eb="69">
      <t>タイオウ</t>
    </rPh>
    <rPh sb="69" eb="71">
      <t>ノウリョク</t>
    </rPh>
    <rPh sb="72" eb="74">
      <t>コウジョウ</t>
    </rPh>
    <rPh sb="75" eb="76">
      <t>ハカ</t>
    </rPh>
    <rPh sb="83" eb="85">
      <t>レイワ</t>
    </rPh>
    <rPh sb="86" eb="88">
      <t>ネンド</t>
    </rPh>
    <rPh sb="93" eb="95">
      <t>ワリアイ</t>
    </rPh>
    <rPh sb="100" eb="102">
      <t>カコ</t>
    </rPh>
    <rPh sb="103" eb="105">
      <t>ジッセキ</t>
    </rPh>
    <rPh sb="106" eb="107">
      <t>モト</t>
    </rPh>
    <rPh sb="108" eb="110">
      <t>セッテイ</t>
    </rPh>
    <rPh sb="111" eb="113">
      <t>イジョウ</t>
    </rPh>
    <phoneticPr fontId="5"/>
  </si>
  <si>
    <t>無</t>
  </si>
  <si>
    <t xml:space="preserve"> 室長　　鈴木　賢治</t>
    <rPh sb="1" eb="3">
      <t>シツチョウ</t>
    </rPh>
    <rPh sb="5" eb="7">
      <t>スズキ</t>
    </rPh>
    <rPh sb="8" eb="10">
      <t>ケンジ</t>
    </rPh>
    <phoneticPr fontId="5"/>
  </si>
  <si>
    <t>平成32年までに年間の24時間交通事故死者数を2,500人以下とする</t>
    <rPh sb="0" eb="2">
      <t>ヘイセイ</t>
    </rPh>
    <rPh sb="4" eb="5">
      <t>ネン</t>
    </rPh>
    <rPh sb="8" eb="10">
      <t>ネンカン</t>
    </rPh>
    <rPh sb="13" eb="15">
      <t>ジカン</t>
    </rPh>
    <rPh sb="15" eb="17">
      <t>コウツウ</t>
    </rPh>
    <rPh sb="17" eb="19">
      <t>ジコ</t>
    </rPh>
    <rPh sb="19" eb="22">
      <t>シシャスウ</t>
    </rPh>
    <rPh sb="28" eb="31">
      <t>ニンイカ</t>
    </rPh>
    <phoneticPr fontId="5"/>
  </si>
  <si>
    <t>平成32年までに年間の交通事故死傷者数を50万人以下とする</t>
    <rPh sb="0" eb="2">
      <t>ヘイセイ</t>
    </rPh>
    <rPh sb="4" eb="5">
      <t>ネン</t>
    </rPh>
    <rPh sb="8" eb="10">
      <t>ネンカン</t>
    </rPh>
    <rPh sb="11" eb="13">
      <t>コウツウ</t>
    </rPh>
    <rPh sb="13" eb="15">
      <t>ジコ</t>
    </rPh>
    <rPh sb="15" eb="19">
      <t>シショウシャスウ</t>
    </rPh>
    <rPh sb="22" eb="24">
      <t>マンニン</t>
    </rPh>
    <rPh sb="24" eb="26">
      <t>イカ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</si>
</sst>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133350</xdr:colOff>
      <xdr:row>741</xdr:row>
      <xdr:rowOff>31973</xdr:rowOff>
    </xdr:from>
    <xdr:to>
      <xdr:col>45</xdr:col>
      <xdr:colOff>33362</xdr:colOff>
      <xdr:row>753</xdr:row>
      <xdr:rowOff>314021</xdr:rowOff>
    </xdr:to>
    <xdr:grpSp>
      <xdr:nvGrpSpPr>
        <xdr:cNvPr id="3" name="グループ化 2"/>
        <xdr:cNvGrpSpPr/>
      </xdr:nvGrpSpPr>
      <xdr:grpSpPr>
        <a:xfrm>
          <a:off x="1347788" y="46156786"/>
          <a:ext cx="7793855" cy="4568298"/>
          <a:chOff x="179512" y="1151007"/>
          <a:chExt cx="7704456" cy="4510241"/>
        </a:xfrm>
      </xdr:grpSpPr>
      <xdr:sp macro="" textlink="">
        <xdr:nvSpPr>
          <xdr:cNvPr id="4" name="テキスト ボックス 1"/>
          <xdr:cNvSpPr txBox="1"/>
        </xdr:nvSpPr>
        <xdr:spPr>
          <a:xfrm>
            <a:off x="2195736" y="1151007"/>
            <a:ext cx="3600000" cy="453265"/>
          </a:xfrm>
          <a:prstGeom prst="rect">
            <a:avLst/>
          </a:prstGeom>
          <a:noFill/>
          <a:ln>
            <a:solidFill>
              <a:schemeClr val="tx1"/>
            </a:solidFill>
          </a:ln>
        </xdr:spPr>
        <xdr:txBody>
          <a:bodyPr wrap="square" rtlCol="0" anchor="ctr" anchorCtr="1">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ja-JP" altLang="en-US"/>
              <a:t>国土交通省</a:t>
            </a:r>
            <a:endParaRPr lang="en-US" altLang="ja-JP"/>
          </a:p>
          <a:p>
            <a:pPr algn="ctr"/>
            <a:r>
              <a:rPr lang="ja-JP" altLang="en-US"/>
              <a:t>１２百万円</a:t>
            </a:r>
            <a:endParaRPr lang="en-US" altLang="ja-JP"/>
          </a:p>
        </xdr:txBody>
      </xdr:sp>
      <xdr:sp macro="" textlink="">
        <xdr:nvSpPr>
          <xdr:cNvPr id="5" name="テキスト ボックス 7"/>
          <xdr:cNvSpPr txBox="1"/>
        </xdr:nvSpPr>
        <xdr:spPr>
          <a:xfrm>
            <a:off x="1079412" y="3663186"/>
            <a:ext cx="1800200" cy="369332"/>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a:t>【</a:t>
            </a:r>
            <a:r>
              <a:rPr lang="ja-JP" altLang="en-US"/>
              <a:t>一般</a:t>
            </a:r>
            <a:r>
              <a:rPr kumimoji="1" lang="ja-JP" altLang="en-US"/>
              <a:t>競争</a:t>
            </a:r>
            <a:r>
              <a:rPr kumimoji="1" lang="en-US" altLang="ja-JP"/>
              <a:t>】</a:t>
            </a:r>
            <a:endParaRPr kumimoji="1" lang="ja-JP" altLang="en-US"/>
          </a:p>
        </xdr:txBody>
      </xdr:sp>
      <xdr:sp macro="" textlink="">
        <xdr:nvSpPr>
          <xdr:cNvPr id="6" name="テキスト ボックス 5"/>
          <xdr:cNvSpPr txBox="1"/>
        </xdr:nvSpPr>
        <xdr:spPr>
          <a:xfrm>
            <a:off x="5183868" y="3673424"/>
            <a:ext cx="1800200" cy="369332"/>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a:t>【</a:t>
            </a:r>
            <a:r>
              <a:rPr kumimoji="1" lang="ja-JP" altLang="en-US"/>
              <a:t>一般競争</a:t>
            </a:r>
            <a:r>
              <a:rPr kumimoji="1" lang="en-US" altLang="ja-JP"/>
              <a:t>】</a:t>
            </a:r>
            <a:endParaRPr kumimoji="1" lang="ja-JP" altLang="en-US"/>
          </a:p>
        </xdr:txBody>
      </xdr:sp>
      <xdr:sp macro="" textlink="">
        <xdr:nvSpPr>
          <xdr:cNvPr id="7" name="テキスト ボックス 17"/>
          <xdr:cNvSpPr txBox="1"/>
        </xdr:nvSpPr>
        <xdr:spPr>
          <a:xfrm>
            <a:off x="179512" y="4238953"/>
            <a:ext cx="3600000" cy="455194"/>
          </a:xfrm>
          <a:prstGeom prst="rect">
            <a:avLst/>
          </a:prstGeom>
          <a:noFill/>
          <a:ln>
            <a:solidFill>
              <a:schemeClr val="tx1"/>
            </a:solidFill>
          </a:ln>
        </xdr:spPr>
        <xdr:txBody>
          <a:bodyPr wrap="square" rtlCol="0" anchor="ctr" anchorCtr="1">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a:t>Ａ．株式会社イズミックス</a:t>
            </a:r>
            <a:endParaRPr lang="en-US" altLang="ja-JP"/>
          </a:p>
          <a:p>
            <a:pPr algn="ctr"/>
            <a:r>
              <a:rPr lang="ja-JP" altLang="en-US"/>
              <a:t>１０百万円</a:t>
            </a:r>
            <a:endParaRPr lang="en-US" altLang="ja-JP"/>
          </a:p>
        </xdr:txBody>
      </xdr:sp>
      <xdr:sp macro="" textlink="">
        <xdr:nvSpPr>
          <xdr:cNvPr id="8" name="テキスト ボックス 19"/>
          <xdr:cNvSpPr txBox="1"/>
        </xdr:nvSpPr>
        <xdr:spPr>
          <a:xfrm>
            <a:off x="4283968" y="4239917"/>
            <a:ext cx="3600000" cy="453265"/>
          </a:xfrm>
          <a:prstGeom prst="rect">
            <a:avLst/>
          </a:prstGeom>
          <a:noFill/>
          <a:ln>
            <a:solidFill>
              <a:schemeClr val="tx1"/>
            </a:solidFill>
          </a:ln>
        </xdr:spPr>
        <xdr:txBody>
          <a:bodyPr wrap="square" rtlCol="0" anchor="ctr" anchorCtr="1">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a:t>Ｂ．株式会社都市交流プランニング</a:t>
            </a:r>
            <a:endParaRPr lang="en-US" altLang="ja-JP"/>
          </a:p>
          <a:p>
            <a:pPr algn="ctr"/>
            <a:r>
              <a:rPr lang="ja-JP" altLang="en-US"/>
              <a:t>１百万円</a:t>
            </a:r>
            <a:endParaRPr lang="en-US" altLang="ja-JP"/>
          </a:p>
        </xdr:txBody>
      </xdr:sp>
      <xdr:sp macro="" textlink="">
        <xdr:nvSpPr>
          <xdr:cNvPr id="9" name="大かっこ 8"/>
          <xdr:cNvSpPr/>
        </xdr:nvSpPr>
        <xdr:spPr>
          <a:xfrm>
            <a:off x="179512" y="4941248"/>
            <a:ext cx="3600000" cy="720000"/>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nchorCtr="1"/>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a:t>交通事故相談員育成のための</a:t>
            </a:r>
            <a:endParaRPr kumimoji="1" lang="en-US" altLang="ja-JP"/>
          </a:p>
          <a:p>
            <a:pPr algn="ctr"/>
            <a:r>
              <a:rPr lang="ja-JP" altLang="en-US"/>
              <a:t>実務必携発刊、研修の運営支援</a:t>
            </a:r>
            <a:endParaRPr kumimoji="1" lang="ja-JP" altLang="en-US"/>
          </a:p>
        </xdr:txBody>
      </xdr:sp>
      <xdr:sp macro="" textlink="">
        <xdr:nvSpPr>
          <xdr:cNvPr id="10" name="大かっこ 9"/>
          <xdr:cNvSpPr/>
        </xdr:nvSpPr>
        <xdr:spPr>
          <a:xfrm>
            <a:off x="4283968" y="4939277"/>
            <a:ext cx="3600000" cy="720000"/>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nchorCtr="1"/>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a:t>放置自転車等に関する</a:t>
            </a:r>
            <a:endParaRPr kumimoji="1" lang="en-US" altLang="ja-JP"/>
          </a:p>
          <a:p>
            <a:pPr algn="ctr"/>
            <a:r>
              <a:rPr kumimoji="1" lang="ja-JP" altLang="en-US"/>
              <a:t>データ整理等業務</a:t>
            </a:r>
            <a:endParaRPr kumimoji="1" lang="en-US" altLang="ja-JP"/>
          </a:p>
        </xdr:txBody>
      </xdr:sp>
      <xdr:sp macro="" textlink="">
        <xdr:nvSpPr>
          <xdr:cNvPr id="11" name="大かっこ 10"/>
          <xdr:cNvSpPr/>
        </xdr:nvSpPr>
        <xdr:spPr>
          <a:xfrm>
            <a:off x="2196136" y="1811784"/>
            <a:ext cx="3600000" cy="720000"/>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nchorCtr="1"/>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lang="ja-JP" altLang="en-US"/>
              <a:t>人材育成、調査の企画・実施</a:t>
            </a:r>
          </a:p>
        </xdr:txBody>
      </xdr:sp>
      <xdr:cxnSp macro="">
        <xdr:nvCxnSpPr>
          <xdr:cNvPr id="13" name="直線コネクタ 12"/>
          <xdr:cNvCxnSpPr/>
        </xdr:nvCxnSpPr>
        <xdr:spPr>
          <a:xfrm>
            <a:off x="3995936" y="2531784"/>
            <a:ext cx="0" cy="465168"/>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4" name="直線コネクタ 13"/>
          <xdr:cNvCxnSpPr/>
        </xdr:nvCxnSpPr>
        <xdr:spPr>
          <a:xfrm>
            <a:off x="1979712" y="2996952"/>
            <a:ext cx="0" cy="465168"/>
          </a:xfrm>
          <a:prstGeom prst="line">
            <a:avLst/>
          </a:prstGeom>
          <a:ln>
            <a:headEnd type="none"/>
            <a:tailEnd type="triangle"/>
          </a:ln>
        </xdr:spPr>
        <xdr:style>
          <a:lnRef idx="1">
            <a:schemeClr val="dk1"/>
          </a:lnRef>
          <a:fillRef idx="0">
            <a:schemeClr val="dk1"/>
          </a:fillRef>
          <a:effectRef idx="0">
            <a:schemeClr val="dk1"/>
          </a:effectRef>
          <a:fontRef idx="minor">
            <a:schemeClr val="tx1"/>
          </a:fontRef>
        </xdr:style>
      </xdr:cxnSp>
      <xdr:cxnSp macro="">
        <xdr:nvCxnSpPr>
          <xdr:cNvPr id="15" name="直線コネクタ 14"/>
          <xdr:cNvCxnSpPr/>
        </xdr:nvCxnSpPr>
        <xdr:spPr>
          <a:xfrm>
            <a:off x="6084168" y="3007190"/>
            <a:ext cx="0" cy="465168"/>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16" name="直線コネクタ 15"/>
          <xdr:cNvCxnSpPr/>
        </xdr:nvCxnSpPr>
        <xdr:spPr>
          <a:xfrm>
            <a:off x="1979712" y="2996952"/>
            <a:ext cx="4104456" cy="0"/>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R130" zoomScale="80" zoomScaleNormal="75" zoomScaleSheetLayoutView="80" zoomScalePageLayoutView="85" workbookViewId="0">
      <selection activeCell="AM139" sqref="AM139:AP1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141</v>
      </c>
      <c r="AT2" s="206"/>
      <c r="AU2" s="206"/>
      <c r="AV2" s="43" t="str">
        <f>IF(AW2="", "", "-")</f>
        <v/>
      </c>
      <c r="AW2" s="383"/>
      <c r="AX2" s="383"/>
    </row>
    <row r="3" spans="1:50" ht="21" customHeight="1" thickBot="1" x14ac:dyDescent="0.2">
      <c r="A3" s="509" t="s">
        <v>460</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478</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479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74</v>
      </c>
      <c r="H5" s="545"/>
      <c r="I5" s="545"/>
      <c r="J5" s="545"/>
      <c r="K5" s="545"/>
      <c r="L5" s="545"/>
      <c r="M5" s="546" t="s">
        <v>65</v>
      </c>
      <c r="N5" s="547"/>
      <c r="O5" s="547"/>
      <c r="P5" s="547"/>
      <c r="Q5" s="547"/>
      <c r="R5" s="548"/>
      <c r="S5" s="549" t="s">
        <v>130</v>
      </c>
      <c r="T5" s="545"/>
      <c r="U5" s="545"/>
      <c r="V5" s="545"/>
      <c r="W5" s="545"/>
      <c r="X5" s="550"/>
      <c r="Y5" s="700" t="s">
        <v>3</v>
      </c>
      <c r="Z5" s="701"/>
      <c r="AA5" s="701"/>
      <c r="AB5" s="701"/>
      <c r="AC5" s="701"/>
      <c r="AD5" s="702"/>
      <c r="AE5" s="703" t="s">
        <v>481</v>
      </c>
      <c r="AF5" s="703"/>
      <c r="AG5" s="703"/>
      <c r="AH5" s="703"/>
      <c r="AI5" s="703"/>
      <c r="AJ5" s="703"/>
      <c r="AK5" s="703"/>
      <c r="AL5" s="703"/>
      <c r="AM5" s="703"/>
      <c r="AN5" s="703"/>
      <c r="AO5" s="703"/>
      <c r="AP5" s="704"/>
      <c r="AQ5" s="705" t="s">
        <v>550</v>
      </c>
      <c r="AR5" s="706"/>
      <c r="AS5" s="706"/>
      <c r="AT5" s="706"/>
      <c r="AU5" s="706"/>
      <c r="AV5" s="706"/>
      <c r="AW5" s="706"/>
      <c r="AX5" s="707"/>
    </row>
    <row r="6" spans="1:50" ht="39" customHeight="1" x14ac:dyDescent="0.15">
      <c r="A6" s="710" t="s">
        <v>4</v>
      </c>
      <c r="B6" s="711"/>
      <c r="C6" s="711"/>
      <c r="D6" s="711"/>
      <c r="E6" s="711"/>
      <c r="F6" s="711"/>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12" t="s">
        <v>22</v>
      </c>
      <c r="B7" s="813"/>
      <c r="C7" s="813"/>
      <c r="D7" s="813"/>
      <c r="E7" s="813"/>
      <c r="F7" s="814"/>
      <c r="G7" s="815" t="s">
        <v>483</v>
      </c>
      <c r="H7" s="816"/>
      <c r="I7" s="816"/>
      <c r="J7" s="816"/>
      <c r="K7" s="816"/>
      <c r="L7" s="816"/>
      <c r="M7" s="816"/>
      <c r="N7" s="816"/>
      <c r="O7" s="816"/>
      <c r="P7" s="816"/>
      <c r="Q7" s="816"/>
      <c r="R7" s="816"/>
      <c r="S7" s="816"/>
      <c r="T7" s="816"/>
      <c r="U7" s="816"/>
      <c r="V7" s="816"/>
      <c r="W7" s="816"/>
      <c r="X7" s="817"/>
      <c r="Y7" s="381" t="s">
        <v>432</v>
      </c>
      <c r="Z7" s="282"/>
      <c r="AA7" s="282"/>
      <c r="AB7" s="282"/>
      <c r="AC7" s="282"/>
      <c r="AD7" s="382"/>
      <c r="AE7" s="369" t="s">
        <v>484</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2" t="s">
        <v>330</v>
      </c>
      <c r="B8" s="813"/>
      <c r="C8" s="813"/>
      <c r="D8" s="813"/>
      <c r="E8" s="813"/>
      <c r="F8" s="814"/>
      <c r="G8" s="209" t="str">
        <f>入力規則等!A28</f>
        <v>交通安全対策</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x14ac:dyDescent="0.15">
      <c r="A9" s="131" t="s">
        <v>23</v>
      </c>
      <c r="B9" s="132"/>
      <c r="C9" s="132"/>
      <c r="D9" s="132"/>
      <c r="E9" s="132"/>
      <c r="F9" s="132"/>
      <c r="G9" s="558" t="s">
        <v>485</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94.5" customHeight="1" x14ac:dyDescent="0.15">
      <c r="A10" s="725" t="s">
        <v>29</v>
      </c>
      <c r="B10" s="726"/>
      <c r="C10" s="726"/>
      <c r="D10" s="726"/>
      <c r="E10" s="726"/>
      <c r="F10" s="726"/>
      <c r="G10" s="658" t="s">
        <v>546</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4"/>
      <c r="H12" s="665"/>
      <c r="I12" s="665"/>
      <c r="J12" s="665"/>
      <c r="K12" s="665"/>
      <c r="L12" s="665"/>
      <c r="M12" s="665"/>
      <c r="N12" s="665"/>
      <c r="O12" s="665"/>
      <c r="P12" s="289" t="s">
        <v>451</v>
      </c>
      <c r="Q12" s="284"/>
      <c r="R12" s="284"/>
      <c r="S12" s="284"/>
      <c r="T12" s="284"/>
      <c r="U12" s="284"/>
      <c r="V12" s="285"/>
      <c r="W12" s="289" t="s">
        <v>448</v>
      </c>
      <c r="X12" s="284"/>
      <c r="Y12" s="284"/>
      <c r="Z12" s="284"/>
      <c r="AA12" s="284"/>
      <c r="AB12" s="284"/>
      <c r="AC12" s="285"/>
      <c r="AD12" s="289" t="s">
        <v>443</v>
      </c>
      <c r="AE12" s="284"/>
      <c r="AF12" s="284"/>
      <c r="AG12" s="284"/>
      <c r="AH12" s="284"/>
      <c r="AI12" s="284"/>
      <c r="AJ12" s="285"/>
      <c r="AK12" s="289" t="s">
        <v>436</v>
      </c>
      <c r="AL12" s="284"/>
      <c r="AM12" s="284"/>
      <c r="AN12" s="284"/>
      <c r="AO12" s="284"/>
      <c r="AP12" s="284"/>
      <c r="AQ12" s="285"/>
      <c r="AR12" s="289" t="s">
        <v>434</v>
      </c>
      <c r="AS12" s="284"/>
      <c r="AT12" s="284"/>
      <c r="AU12" s="284"/>
      <c r="AV12" s="284"/>
      <c r="AW12" s="284"/>
      <c r="AX12" s="727"/>
    </row>
    <row r="13" spans="1:50" ht="21" customHeight="1" x14ac:dyDescent="0.15">
      <c r="A13" s="128"/>
      <c r="B13" s="129"/>
      <c r="C13" s="129"/>
      <c r="D13" s="129"/>
      <c r="E13" s="129"/>
      <c r="F13" s="130"/>
      <c r="G13" s="728" t="s">
        <v>6</v>
      </c>
      <c r="H13" s="729"/>
      <c r="I13" s="621" t="s">
        <v>7</v>
      </c>
      <c r="J13" s="622"/>
      <c r="K13" s="622"/>
      <c r="L13" s="622"/>
      <c r="M13" s="622"/>
      <c r="N13" s="622"/>
      <c r="O13" s="623"/>
      <c r="P13" s="94">
        <v>17</v>
      </c>
      <c r="Q13" s="95"/>
      <c r="R13" s="95"/>
      <c r="S13" s="95"/>
      <c r="T13" s="95"/>
      <c r="U13" s="95"/>
      <c r="V13" s="96"/>
      <c r="W13" s="94">
        <v>17</v>
      </c>
      <c r="X13" s="95"/>
      <c r="Y13" s="95"/>
      <c r="Z13" s="95"/>
      <c r="AA13" s="95"/>
      <c r="AB13" s="95"/>
      <c r="AC13" s="96"/>
      <c r="AD13" s="94">
        <v>17</v>
      </c>
      <c r="AE13" s="95"/>
      <c r="AF13" s="95"/>
      <c r="AG13" s="95"/>
      <c r="AH13" s="95"/>
      <c r="AI13" s="95"/>
      <c r="AJ13" s="96"/>
      <c r="AK13" s="94">
        <v>16</v>
      </c>
      <c r="AL13" s="95"/>
      <c r="AM13" s="95"/>
      <c r="AN13" s="95"/>
      <c r="AO13" s="95"/>
      <c r="AP13" s="95"/>
      <c r="AQ13" s="96"/>
      <c r="AR13" s="91"/>
      <c r="AS13" s="92"/>
      <c r="AT13" s="92"/>
      <c r="AU13" s="92"/>
      <c r="AV13" s="92"/>
      <c r="AW13" s="92"/>
      <c r="AX13" s="380"/>
    </row>
    <row r="14" spans="1:50" ht="21" customHeight="1" x14ac:dyDescent="0.15">
      <c r="A14" s="128"/>
      <c r="B14" s="129"/>
      <c r="C14" s="129"/>
      <c r="D14" s="129"/>
      <c r="E14" s="129"/>
      <c r="F14" s="130"/>
      <c r="G14" s="730"/>
      <c r="H14" s="731"/>
      <c r="I14" s="561" t="s">
        <v>8</v>
      </c>
      <c r="J14" s="615"/>
      <c r="K14" s="615"/>
      <c r="L14" s="615"/>
      <c r="M14" s="615"/>
      <c r="N14" s="615"/>
      <c r="O14" s="616"/>
      <c r="P14" s="94" t="s">
        <v>495</v>
      </c>
      <c r="Q14" s="95"/>
      <c r="R14" s="95"/>
      <c r="S14" s="95"/>
      <c r="T14" s="95"/>
      <c r="U14" s="95"/>
      <c r="V14" s="96"/>
      <c r="W14" s="94" t="s">
        <v>496</v>
      </c>
      <c r="X14" s="95"/>
      <c r="Y14" s="95"/>
      <c r="Z14" s="95"/>
      <c r="AA14" s="95"/>
      <c r="AB14" s="95"/>
      <c r="AC14" s="96"/>
      <c r="AD14" s="94" t="s">
        <v>496</v>
      </c>
      <c r="AE14" s="95"/>
      <c r="AF14" s="95"/>
      <c r="AG14" s="95"/>
      <c r="AH14" s="95"/>
      <c r="AI14" s="95"/>
      <c r="AJ14" s="96"/>
      <c r="AK14" s="94" t="s">
        <v>496</v>
      </c>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0"/>
      <c r="H15" s="731"/>
      <c r="I15" s="561" t="s">
        <v>50</v>
      </c>
      <c r="J15" s="562"/>
      <c r="K15" s="562"/>
      <c r="L15" s="562"/>
      <c r="M15" s="562"/>
      <c r="N15" s="562"/>
      <c r="O15" s="563"/>
      <c r="P15" s="94" t="s">
        <v>496</v>
      </c>
      <c r="Q15" s="95"/>
      <c r="R15" s="95"/>
      <c r="S15" s="95"/>
      <c r="T15" s="95"/>
      <c r="U15" s="95"/>
      <c r="V15" s="96"/>
      <c r="W15" s="94" t="s">
        <v>496</v>
      </c>
      <c r="X15" s="95"/>
      <c r="Y15" s="95"/>
      <c r="Z15" s="95"/>
      <c r="AA15" s="95"/>
      <c r="AB15" s="95"/>
      <c r="AC15" s="96"/>
      <c r="AD15" s="94" t="s">
        <v>496</v>
      </c>
      <c r="AE15" s="95"/>
      <c r="AF15" s="95"/>
      <c r="AG15" s="95"/>
      <c r="AH15" s="95"/>
      <c r="AI15" s="95"/>
      <c r="AJ15" s="96"/>
      <c r="AK15" s="94" t="s">
        <v>496</v>
      </c>
      <c r="AL15" s="95"/>
      <c r="AM15" s="95"/>
      <c r="AN15" s="95"/>
      <c r="AO15" s="95"/>
      <c r="AP15" s="95"/>
      <c r="AQ15" s="96"/>
      <c r="AR15" s="94" t="s">
        <v>540</v>
      </c>
      <c r="AS15" s="95"/>
      <c r="AT15" s="95"/>
      <c r="AU15" s="95"/>
      <c r="AV15" s="95"/>
      <c r="AW15" s="95"/>
      <c r="AX15" s="614"/>
    </row>
    <row r="16" spans="1:50" ht="21" customHeight="1" x14ac:dyDescent="0.15">
      <c r="A16" s="128"/>
      <c r="B16" s="129"/>
      <c r="C16" s="129"/>
      <c r="D16" s="129"/>
      <c r="E16" s="129"/>
      <c r="F16" s="130"/>
      <c r="G16" s="730"/>
      <c r="H16" s="731"/>
      <c r="I16" s="561" t="s">
        <v>51</v>
      </c>
      <c r="J16" s="562"/>
      <c r="K16" s="562"/>
      <c r="L16" s="562"/>
      <c r="M16" s="562"/>
      <c r="N16" s="562"/>
      <c r="O16" s="563"/>
      <c r="P16" s="94" t="s">
        <v>496</v>
      </c>
      <c r="Q16" s="95"/>
      <c r="R16" s="95"/>
      <c r="S16" s="95"/>
      <c r="T16" s="95"/>
      <c r="U16" s="95"/>
      <c r="V16" s="96"/>
      <c r="W16" s="94" t="s">
        <v>496</v>
      </c>
      <c r="X16" s="95"/>
      <c r="Y16" s="95"/>
      <c r="Z16" s="95"/>
      <c r="AA16" s="95"/>
      <c r="AB16" s="95"/>
      <c r="AC16" s="96"/>
      <c r="AD16" s="94" t="s">
        <v>496</v>
      </c>
      <c r="AE16" s="95"/>
      <c r="AF16" s="95"/>
      <c r="AG16" s="95"/>
      <c r="AH16" s="95"/>
      <c r="AI16" s="95"/>
      <c r="AJ16" s="96"/>
      <c r="AK16" s="94" t="s">
        <v>496</v>
      </c>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0"/>
      <c r="H17" s="731"/>
      <c r="I17" s="561" t="s">
        <v>49</v>
      </c>
      <c r="J17" s="615"/>
      <c r="K17" s="615"/>
      <c r="L17" s="615"/>
      <c r="M17" s="615"/>
      <c r="N17" s="615"/>
      <c r="O17" s="616"/>
      <c r="P17" s="94" t="s">
        <v>496</v>
      </c>
      <c r="Q17" s="95"/>
      <c r="R17" s="95"/>
      <c r="S17" s="95"/>
      <c r="T17" s="95"/>
      <c r="U17" s="95"/>
      <c r="V17" s="96"/>
      <c r="W17" s="94" t="s">
        <v>496</v>
      </c>
      <c r="X17" s="95"/>
      <c r="Y17" s="95"/>
      <c r="Z17" s="95"/>
      <c r="AA17" s="95"/>
      <c r="AB17" s="95"/>
      <c r="AC17" s="96"/>
      <c r="AD17" s="94" t="s">
        <v>496</v>
      </c>
      <c r="AE17" s="95"/>
      <c r="AF17" s="95"/>
      <c r="AG17" s="95"/>
      <c r="AH17" s="95"/>
      <c r="AI17" s="95"/>
      <c r="AJ17" s="96"/>
      <c r="AK17" s="94" t="s">
        <v>496</v>
      </c>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2"/>
      <c r="H18" s="733"/>
      <c r="I18" s="720" t="s">
        <v>20</v>
      </c>
      <c r="J18" s="721"/>
      <c r="K18" s="721"/>
      <c r="L18" s="721"/>
      <c r="M18" s="721"/>
      <c r="N18" s="721"/>
      <c r="O18" s="722"/>
      <c r="P18" s="100">
        <f>SUM(P13:V17)</f>
        <v>17</v>
      </c>
      <c r="Q18" s="101"/>
      <c r="R18" s="101"/>
      <c r="S18" s="101"/>
      <c r="T18" s="101"/>
      <c r="U18" s="101"/>
      <c r="V18" s="102"/>
      <c r="W18" s="100">
        <f>SUM(W13:AC17)</f>
        <v>17</v>
      </c>
      <c r="X18" s="101"/>
      <c r="Y18" s="101"/>
      <c r="Z18" s="101"/>
      <c r="AA18" s="101"/>
      <c r="AB18" s="101"/>
      <c r="AC18" s="102"/>
      <c r="AD18" s="100">
        <f>SUM(AD13:AJ17)</f>
        <v>17</v>
      </c>
      <c r="AE18" s="101"/>
      <c r="AF18" s="101"/>
      <c r="AG18" s="101"/>
      <c r="AH18" s="101"/>
      <c r="AI18" s="101"/>
      <c r="AJ18" s="102"/>
      <c r="AK18" s="100">
        <f>SUM(AK13:AQ17)</f>
        <v>16</v>
      </c>
      <c r="AL18" s="101"/>
      <c r="AM18" s="101"/>
      <c r="AN18" s="101"/>
      <c r="AO18" s="101"/>
      <c r="AP18" s="101"/>
      <c r="AQ18" s="102"/>
      <c r="AR18" s="100">
        <f>SUM(AR13:AX17)</f>
        <v>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17</v>
      </c>
      <c r="Q19" s="95"/>
      <c r="R19" s="95"/>
      <c r="S19" s="95"/>
      <c r="T19" s="95"/>
      <c r="U19" s="95"/>
      <c r="V19" s="96"/>
      <c r="W19" s="94">
        <v>14</v>
      </c>
      <c r="X19" s="95"/>
      <c r="Y19" s="95"/>
      <c r="Z19" s="95"/>
      <c r="AA19" s="95"/>
      <c r="AB19" s="95"/>
      <c r="AC19" s="96"/>
      <c r="AD19" s="94">
        <v>12</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f>IF(P18=0, "-", SUM(P19)/P18)</f>
        <v>1</v>
      </c>
      <c r="Q20" s="525"/>
      <c r="R20" s="525"/>
      <c r="S20" s="525"/>
      <c r="T20" s="525"/>
      <c r="U20" s="525"/>
      <c r="V20" s="525"/>
      <c r="W20" s="525">
        <f t="shared" ref="W20" si="0">IF(W18=0, "-", SUM(W19)/W18)</f>
        <v>0.82352941176470584</v>
      </c>
      <c r="X20" s="525"/>
      <c r="Y20" s="525"/>
      <c r="Z20" s="525"/>
      <c r="AA20" s="525"/>
      <c r="AB20" s="525"/>
      <c r="AC20" s="525"/>
      <c r="AD20" s="525">
        <f t="shared" ref="AD20" si="1">IF(AD18=0, "-", SUM(AD19)/AD18)</f>
        <v>0.70588235294117652</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2" t="s">
        <v>398</v>
      </c>
      <c r="H21" s="913"/>
      <c r="I21" s="913"/>
      <c r="J21" s="913"/>
      <c r="K21" s="913"/>
      <c r="L21" s="913"/>
      <c r="M21" s="913"/>
      <c r="N21" s="913"/>
      <c r="O21" s="913"/>
      <c r="P21" s="525">
        <f>IF(P19=0, "-", SUM(P19)/SUM(P13,P14))</f>
        <v>1</v>
      </c>
      <c r="Q21" s="525"/>
      <c r="R21" s="525"/>
      <c r="S21" s="525"/>
      <c r="T21" s="525"/>
      <c r="U21" s="525"/>
      <c r="V21" s="525"/>
      <c r="W21" s="525">
        <f t="shared" ref="W21" si="2">IF(W19=0, "-", SUM(W19)/SUM(W13,W14))</f>
        <v>0.82352941176470584</v>
      </c>
      <c r="X21" s="525"/>
      <c r="Y21" s="525"/>
      <c r="Z21" s="525"/>
      <c r="AA21" s="525"/>
      <c r="AB21" s="525"/>
      <c r="AC21" s="525"/>
      <c r="AD21" s="525">
        <f t="shared" ref="AD21" si="3">IF(AD19=0, "-", SUM(AD19)/SUM(AD13,AD14))</f>
        <v>0.70588235294117652</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468</v>
      </c>
      <c r="B22" s="185"/>
      <c r="C22" s="185"/>
      <c r="D22" s="185"/>
      <c r="E22" s="185"/>
      <c r="F22" s="186"/>
      <c r="G22" s="169" t="s">
        <v>378</v>
      </c>
      <c r="H22" s="170"/>
      <c r="I22" s="170"/>
      <c r="J22" s="170"/>
      <c r="K22" s="170"/>
      <c r="L22" s="170"/>
      <c r="M22" s="170"/>
      <c r="N22" s="170"/>
      <c r="O22" s="171"/>
      <c r="P22" s="193" t="s">
        <v>437</v>
      </c>
      <c r="Q22" s="170"/>
      <c r="R22" s="170"/>
      <c r="S22" s="170"/>
      <c r="T22" s="170"/>
      <c r="U22" s="170"/>
      <c r="V22" s="171"/>
      <c r="W22" s="193" t="s">
        <v>433</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36" customHeight="1" x14ac:dyDescent="0.15">
      <c r="A23" s="187"/>
      <c r="B23" s="188"/>
      <c r="C23" s="188"/>
      <c r="D23" s="188"/>
      <c r="E23" s="188"/>
      <c r="F23" s="189"/>
      <c r="G23" s="172" t="s">
        <v>486</v>
      </c>
      <c r="H23" s="173"/>
      <c r="I23" s="173"/>
      <c r="J23" s="173"/>
      <c r="K23" s="173"/>
      <c r="L23" s="173"/>
      <c r="M23" s="173"/>
      <c r="N23" s="173"/>
      <c r="O23" s="174"/>
      <c r="P23" s="91">
        <v>15.335000000000001</v>
      </c>
      <c r="Q23" s="92"/>
      <c r="R23" s="92"/>
      <c r="S23" s="92"/>
      <c r="T23" s="92"/>
      <c r="U23" s="92"/>
      <c r="V23" s="93"/>
      <c r="W23" s="91"/>
      <c r="X23" s="92"/>
      <c r="Y23" s="92"/>
      <c r="Z23" s="92"/>
      <c r="AA23" s="92"/>
      <c r="AB23" s="92"/>
      <c r="AC23" s="93"/>
      <c r="AD23" s="195" t="s">
        <v>490</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487</v>
      </c>
      <c r="H24" s="176"/>
      <c r="I24" s="176"/>
      <c r="J24" s="176"/>
      <c r="K24" s="176"/>
      <c r="L24" s="176"/>
      <c r="M24" s="176"/>
      <c r="N24" s="176"/>
      <c r="O24" s="177"/>
      <c r="P24" s="94">
        <v>0.24199999999999999</v>
      </c>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t="s">
        <v>488</v>
      </c>
      <c r="H25" s="176"/>
      <c r="I25" s="176"/>
      <c r="J25" s="176"/>
      <c r="K25" s="176"/>
      <c r="L25" s="176"/>
      <c r="M25" s="176"/>
      <c r="N25" s="176"/>
      <c r="O25" s="177"/>
      <c r="P25" s="94">
        <v>0.08</v>
      </c>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t="s">
        <v>489</v>
      </c>
      <c r="H26" s="176"/>
      <c r="I26" s="176"/>
      <c r="J26" s="176"/>
      <c r="K26" s="176"/>
      <c r="L26" s="176"/>
      <c r="M26" s="176"/>
      <c r="N26" s="176"/>
      <c r="O26" s="177"/>
      <c r="P26" s="94">
        <v>3.6999999999999998E-2</v>
      </c>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382</v>
      </c>
      <c r="H28" s="179"/>
      <c r="I28" s="179"/>
      <c r="J28" s="179"/>
      <c r="K28" s="179"/>
      <c r="L28" s="179"/>
      <c r="M28" s="179"/>
      <c r="N28" s="179"/>
      <c r="O28" s="180"/>
      <c r="P28" s="100">
        <f>P29-SUM(P23:P27)</f>
        <v>0.30599999999999739</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16</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452</v>
      </c>
      <c r="AF30" s="373"/>
      <c r="AG30" s="373"/>
      <c r="AH30" s="374"/>
      <c r="AI30" s="372" t="s">
        <v>449</v>
      </c>
      <c r="AJ30" s="373"/>
      <c r="AK30" s="373"/>
      <c r="AL30" s="374"/>
      <c r="AM30" s="375" t="s">
        <v>444</v>
      </c>
      <c r="AN30" s="375"/>
      <c r="AO30" s="375"/>
      <c r="AP30" s="372"/>
      <c r="AQ30" s="624" t="s">
        <v>306</v>
      </c>
      <c r="AR30" s="625"/>
      <c r="AS30" s="625"/>
      <c r="AT30" s="626"/>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c r="AR31" s="122"/>
      <c r="AS31" s="123" t="s">
        <v>307</v>
      </c>
      <c r="AT31" s="158"/>
      <c r="AU31" s="257">
        <v>32</v>
      </c>
      <c r="AV31" s="257"/>
      <c r="AW31" s="365" t="s">
        <v>296</v>
      </c>
      <c r="AX31" s="366"/>
    </row>
    <row r="32" spans="1:50" ht="23.25" customHeight="1" x14ac:dyDescent="0.15">
      <c r="A32" s="501"/>
      <c r="B32" s="499"/>
      <c r="C32" s="499"/>
      <c r="D32" s="499"/>
      <c r="E32" s="499"/>
      <c r="F32" s="500"/>
      <c r="G32" s="526" t="s">
        <v>551</v>
      </c>
      <c r="H32" s="527"/>
      <c r="I32" s="527"/>
      <c r="J32" s="527"/>
      <c r="K32" s="527"/>
      <c r="L32" s="527"/>
      <c r="M32" s="527"/>
      <c r="N32" s="527"/>
      <c r="O32" s="528"/>
      <c r="P32" s="147" t="s">
        <v>491</v>
      </c>
      <c r="Q32" s="147"/>
      <c r="R32" s="147"/>
      <c r="S32" s="147"/>
      <c r="T32" s="147"/>
      <c r="U32" s="147"/>
      <c r="V32" s="147"/>
      <c r="W32" s="147"/>
      <c r="X32" s="217"/>
      <c r="Y32" s="324" t="s">
        <v>12</v>
      </c>
      <c r="Z32" s="535"/>
      <c r="AA32" s="536"/>
      <c r="AB32" s="537" t="s">
        <v>492</v>
      </c>
      <c r="AC32" s="537"/>
      <c r="AD32" s="537"/>
      <c r="AE32" s="350">
        <v>3904</v>
      </c>
      <c r="AF32" s="351"/>
      <c r="AG32" s="351"/>
      <c r="AH32" s="351"/>
      <c r="AI32" s="350">
        <v>3694</v>
      </c>
      <c r="AJ32" s="351"/>
      <c r="AK32" s="351"/>
      <c r="AL32" s="351"/>
      <c r="AM32" s="350">
        <v>3532</v>
      </c>
      <c r="AN32" s="351"/>
      <c r="AO32" s="351"/>
      <c r="AP32" s="351"/>
      <c r="AQ32" s="97" t="s">
        <v>493</v>
      </c>
      <c r="AR32" s="98"/>
      <c r="AS32" s="98"/>
      <c r="AT32" s="99"/>
      <c r="AU32" s="351" t="s">
        <v>493</v>
      </c>
      <c r="AV32" s="351"/>
      <c r="AW32" s="351"/>
      <c r="AX32" s="353"/>
    </row>
    <row r="33" spans="1:50" ht="23.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492</v>
      </c>
      <c r="AC33" s="508"/>
      <c r="AD33" s="508"/>
      <c r="AE33" s="350">
        <v>2500</v>
      </c>
      <c r="AF33" s="351"/>
      <c r="AG33" s="351"/>
      <c r="AH33" s="351"/>
      <c r="AI33" s="350">
        <v>2500</v>
      </c>
      <c r="AJ33" s="351"/>
      <c r="AK33" s="351"/>
      <c r="AL33" s="351"/>
      <c r="AM33" s="350">
        <v>2500</v>
      </c>
      <c r="AN33" s="351"/>
      <c r="AO33" s="351"/>
      <c r="AP33" s="351"/>
      <c r="AQ33" s="97" t="s">
        <v>493</v>
      </c>
      <c r="AR33" s="98"/>
      <c r="AS33" s="98"/>
      <c r="AT33" s="99"/>
      <c r="AU33" s="351">
        <v>2500</v>
      </c>
      <c r="AV33" s="351"/>
      <c r="AW33" s="351"/>
      <c r="AX33" s="353"/>
    </row>
    <row r="34" spans="1:50" ht="23.2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v>13</v>
      </c>
      <c r="AF34" s="351"/>
      <c r="AG34" s="351"/>
      <c r="AH34" s="351"/>
      <c r="AI34" s="350">
        <v>26</v>
      </c>
      <c r="AJ34" s="351"/>
      <c r="AK34" s="351"/>
      <c r="AL34" s="351"/>
      <c r="AM34" s="350">
        <v>36</v>
      </c>
      <c r="AN34" s="351"/>
      <c r="AO34" s="351"/>
      <c r="AP34" s="351"/>
      <c r="AQ34" s="97" t="s">
        <v>493</v>
      </c>
      <c r="AR34" s="98"/>
      <c r="AS34" s="98"/>
      <c r="AT34" s="99"/>
      <c r="AU34" s="351" t="s">
        <v>493</v>
      </c>
      <c r="AV34" s="351"/>
      <c r="AW34" s="351"/>
      <c r="AX34" s="353"/>
    </row>
    <row r="35" spans="1:50" ht="23.25" customHeight="1" x14ac:dyDescent="0.15">
      <c r="A35" s="883" t="s">
        <v>422</v>
      </c>
      <c r="B35" s="884"/>
      <c r="C35" s="884"/>
      <c r="D35" s="884"/>
      <c r="E35" s="884"/>
      <c r="F35" s="885"/>
      <c r="G35" s="889" t="s">
        <v>547</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3.25" customHeight="1" x14ac:dyDescent="0.15">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customHeight="1" x14ac:dyDescent="0.15">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452</v>
      </c>
      <c r="AF37" s="355"/>
      <c r="AG37" s="355"/>
      <c r="AH37" s="356"/>
      <c r="AI37" s="354" t="s">
        <v>449</v>
      </c>
      <c r="AJ37" s="355"/>
      <c r="AK37" s="355"/>
      <c r="AL37" s="356"/>
      <c r="AM37" s="361" t="s">
        <v>444</v>
      </c>
      <c r="AN37" s="361"/>
      <c r="AO37" s="361"/>
      <c r="AP37" s="354"/>
      <c r="AQ37" s="253" t="s">
        <v>306</v>
      </c>
      <c r="AR37" s="254"/>
      <c r="AS37" s="254"/>
      <c r="AT37" s="255"/>
      <c r="AU37" s="367" t="s">
        <v>252</v>
      </c>
      <c r="AV37" s="367"/>
      <c r="AW37" s="367"/>
      <c r="AX37" s="368"/>
    </row>
    <row r="38" spans="1:50" ht="18.75"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v>32</v>
      </c>
      <c r="AV38" s="257"/>
      <c r="AW38" s="365" t="s">
        <v>296</v>
      </c>
      <c r="AX38" s="366"/>
    </row>
    <row r="39" spans="1:50" ht="23.25" customHeight="1" x14ac:dyDescent="0.15">
      <c r="A39" s="501"/>
      <c r="B39" s="499"/>
      <c r="C39" s="499"/>
      <c r="D39" s="499"/>
      <c r="E39" s="499"/>
      <c r="F39" s="500"/>
      <c r="G39" s="526" t="s">
        <v>552</v>
      </c>
      <c r="H39" s="527"/>
      <c r="I39" s="527"/>
      <c r="J39" s="527"/>
      <c r="K39" s="527"/>
      <c r="L39" s="527"/>
      <c r="M39" s="527"/>
      <c r="N39" s="527"/>
      <c r="O39" s="528"/>
      <c r="P39" s="147" t="s">
        <v>494</v>
      </c>
      <c r="Q39" s="147"/>
      <c r="R39" s="147"/>
      <c r="S39" s="147"/>
      <c r="T39" s="147"/>
      <c r="U39" s="147"/>
      <c r="V39" s="147"/>
      <c r="W39" s="147"/>
      <c r="X39" s="217"/>
      <c r="Y39" s="324" t="s">
        <v>12</v>
      </c>
      <c r="Z39" s="535"/>
      <c r="AA39" s="536"/>
      <c r="AB39" s="537" t="s">
        <v>492</v>
      </c>
      <c r="AC39" s="537"/>
      <c r="AD39" s="537"/>
      <c r="AE39" s="350">
        <v>622757</v>
      </c>
      <c r="AF39" s="351"/>
      <c r="AG39" s="351"/>
      <c r="AH39" s="351"/>
      <c r="AI39" s="350">
        <v>584544</v>
      </c>
      <c r="AJ39" s="351"/>
      <c r="AK39" s="351"/>
      <c r="AL39" s="351"/>
      <c r="AM39" s="350">
        <v>528227</v>
      </c>
      <c r="AN39" s="351"/>
      <c r="AO39" s="351"/>
      <c r="AP39" s="351"/>
      <c r="AQ39" s="97" t="s">
        <v>493</v>
      </c>
      <c r="AR39" s="98"/>
      <c r="AS39" s="98"/>
      <c r="AT39" s="99"/>
      <c r="AU39" s="351" t="s">
        <v>493</v>
      </c>
      <c r="AV39" s="351"/>
      <c r="AW39" s="351"/>
      <c r="AX39" s="353"/>
    </row>
    <row r="40" spans="1:50" ht="23.25"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t="s">
        <v>492</v>
      </c>
      <c r="AC40" s="508"/>
      <c r="AD40" s="508"/>
      <c r="AE40" s="350">
        <v>500000</v>
      </c>
      <c r="AF40" s="351"/>
      <c r="AG40" s="351"/>
      <c r="AH40" s="351"/>
      <c r="AI40" s="350">
        <v>500000</v>
      </c>
      <c r="AJ40" s="351"/>
      <c r="AK40" s="351"/>
      <c r="AL40" s="351"/>
      <c r="AM40" s="350">
        <v>500000</v>
      </c>
      <c r="AN40" s="351"/>
      <c r="AO40" s="351"/>
      <c r="AP40" s="351"/>
      <c r="AQ40" s="97" t="s">
        <v>493</v>
      </c>
      <c r="AR40" s="98"/>
      <c r="AS40" s="98"/>
      <c r="AT40" s="99"/>
      <c r="AU40" s="351">
        <v>500000</v>
      </c>
      <c r="AV40" s="351"/>
      <c r="AW40" s="351"/>
      <c r="AX40" s="353"/>
    </row>
    <row r="41" spans="1:50" ht="23.25"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v>28</v>
      </c>
      <c r="AF41" s="351"/>
      <c r="AG41" s="351"/>
      <c r="AH41" s="351"/>
      <c r="AI41" s="350">
        <v>50</v>
      </c>
      <c r="AJ41" s="351"/>
      <c r="AK41" s="351"/>
      <c r="AL41" s="351"/>
      <c r="AM41" s="350">
        <v>83</v>
      </c>
      <c r="AN41" s="351"/>
      <c r="AO41" s="351"/>
      <c r="AP41" s="351"/>
      <c r="AQ41" s="97" t="s">
        <v>493</v>
      </c>
      <c r="AR41" s="98"/>
      <c r="AS41" s="98"/>
      <c r="AT41" s="99"/>
      <c r="AU41" s="351" t="s">
        <v>493</v>
      </c>
      <c r="AV41" s="351"/>
      <c r="AW41" s="351"/>
      <c r="AX41" s="353"/>
    </row>
    <row r="42" spans="1:50" ht="23.25" customHeight="1" x14ac:dyDescent="0.15">
      <c r="A42" s="883" t="s">
        <v>422</v>
      </c>
      <c r="B42" s="884"/>
      <c r="C42" s="884"/>
      <c r="D42" s="884"/>
      <c r="E42" s="884"/>
      <c r="F42" s="885"/>
      <c r="G42" s="889" t="s">
        <v>547</v>
      </c>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23.25"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customHeight="1" x14ac:dyDescent="0.15">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452</v>
      </c>
      <c r="AF44" s="355"/>
      <c r="AG44" s="355"/>
      <c r="AH44" s="356"/>
      <c r="AI44" s="354" t="s">
        <v>449</v>
      </c>
      <c r="AJ44" s="355"/>
      <c r="AK44" s="355"/>
      <c r="AL44" s="356"/>
      <c r="AM44" s="361" t="s">
        <v>444</v>
      </c>
      <c r="AN44" s="361"/>
      <c r="AO44" s="361"/>
      <c r="AP44" s="354"/>
      <c r="AQ44" s="253" t="s">
        <v>306</v>
      </c>
      <c r="AR44" s="254"/>
      <c r="AS44" s="254"/>
      <c r="AT44" s="255"/>
      <c r="AU44" s="367" t="s">
        <v>252</v>
      </c>
      <c r="AV44" s="367"/>
      <c r="AW44" s="367"/>
      <c r="AX44" s="368"/>
    </row>
    <row r="45" spans="1:50" ht="18.75"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v>32</v>
      </c>
      <c r="AV45" s="257"/>
      <c r="AW45" s="365" t="s">
        <v>296</v>
      </c>
      <c r="AX45" s="366"/>
    </row>
    <row r="46" spans="1:50" ht="23.25" customHeight="1" x14ac:dyDescent="0.15">
      <c r="A46" s="501"/>
      <c r="B46" s="499"/>
      <c r="C46" s="499"/>
      <c r="D46" s="499"/>
      <c r="E46" s="499"/>
      <c r="F46" s="500"/>
      <c r="G46" s="526" t="s">
        <v>497</v>
      </c>
      <c r="H46" s="527"/>
      <c r="I46" s="527"/>
      <c r="J46" s="527"/>
      <c r="K46" s="527"/>
      <c r="L46" s="527"/>
      <c r="M46" s="527"/>
      <c r="N46" s="527"/>
      <c r="O46" s="528"/>
      <c r="P46" s="147" t="s">
        <v>498</v>
      </c>
      <c r="Q46" s="147"/>
      <c r="R46" s="147"/>
      <c r="S46" s="147"/>
      <c r="T46" s="147"/>
      <c r="U46" s="147"/>
      <c r="V46" s="147"/>
      <c r="W46" s="147"/>
      <c r="X46" s="217"/>
      <c r="Y46" s="324" t="s">
        <v>12</v>
      </c>
      <c r="Z46" s="535"/>
      <c r="AA46" s="536"/>
      <c r="AB46" s="537" t="s">
        <v>14</v>
      </c>
      <c r="AC46" s="537"/>
      <c r="AD46" s="537"/>
      <c r="AE46" s="350">
        <v>9.5</v>
      </c>
      <c r="AF46" s="351"/>
      <c r="AG46" s="351"/>
      <c r="AH46" s="351"/>
      <c r="AI46" s="350">
        <v>9.1999999999999993</v>
      </c>
      <c r="AJ46" s="351"/>
      <c r="AK46" s="351"/>
      <c r="AL46" s="351"/>
      <c r="AM46" s="350">
        <v>9</v>
      </c>
      <c r="AN46" s="351"/>
      <c r="AO46" s="351"/>
      <c r="AP46" s="351"/>
      <c r="AQ46" s="97" t="s">
        <v>496</v>
      </c>
      <c r="AR46" s="98"/>
      <c r="AS46" s="98"/>
      <c r="AT46" s="99"/>
      <c r="AU46" s="351" t="s">
        <v>496</v>
      </c>
      <c r="AV46" s="351"/>
      <c r="AW46" s="351"/>
      <c r="AX46" s="353"/>
    </row>
    <row r="47" spans="1:50" ht="23.25"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t="s">
        <v>14</v>
      </c>
      <c r="AC47" s="508"/>
      <c r="AD47" s="508"/>
      <c r="AE47" s="350">
        <v>10</v>
      </c>
      <c r="AF47" s="351"/>
      <c r="AG47" s="351"/>
      <c r="AH47" s="351"/>
      <c r="AI47" s="350">
        <v>10</v>
      </c>
      <c r="AJ47" s="351"/>
      <c r="AK47" s="351"/>
      <c r="AL47" s="351"/>
      <c r="AM47" s="350">
        <v>10</v>
      </c>
      <c r="AN47" s="351"/>
      <c r="AO47" s="351"/>
      <c r="AP47" s="351"/>
      <c r="AQ47" s="97" t="s">
        <v>496</v>
      </c>
      <c r="AR47" s="98"/>
      <c r="AS47" s="98"/>
      <c r="AT47" s="99"/>
      <c r="AU47" s="351">
        <v>10</v>
      </c>
      <c r="AV47" s="351"/>
      <c r="AW47" s="351"/>
      <c r="AX47" s="353"/>
    </row>
    <row r="48" spans="1:50" ht="23.25"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v>95</v>
      </c>
      <c r="AF48" s="351"/>
      <c r="AG48" s="351"/>
      <c r="AH48" s="351"/>
      <c r="AI48" s="350">
        <v>92</v>
      </c>
      <c r="AJ48" s="351"/>
      <c r="AK48" s="351"/>
      <c r="AL48" s="351"/>
      <c r="AM48" s="350">
        <v>90</v>
      </c>
      <c r="AN48" s="351"/>
      <c r="AO48" s="351"/>
      <c r="AP48" s="351"/>
      <c r="AQ48" s="97" t="s">
        <v>496</v>
      </c>
      <c r="AR48" s="98"/>
      <c r="AS48" s="98"/>
      <c r="AT48" s="99"/>
      <c r="AU48" s="351" t="s">
        <v>496</v>
      </c>
      <c r="AV48" s="351"/>
      <c r="AW48" s="351"/>
      <c r="AX48" s="353"/>
    </row>
    <row r="49" spans="1:50" ht="23.25" customHeight="1" x14ac:dyDescent="0.15">
      <c r="A49" s="883" t="s">
        <v>422</v>
      </c>
      <c r="B49" s="884"/>
      <c r="C49" s="884"/>
      <c r="D49" s="884"/>
      <c r="E49" s="884"/>
      <c r="F49" s="885"/>
      <c r="G49" s="889" t="s">
        <v>548</v>
      </c>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x14ac:dyDescent="0.15">
      <c r="A51" s="498" t="s">
        <v>394</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452</v>
      </c>
      <c r="AF51" s="355"/>
      <c r="AG51" s="355"/>
      <c r="AH51" s="356"/>
      <c r="AI51" s="354" t="s">
        <v>449</v>
      </c>
      <c r="AJ51" s="355"/>
      <c r="AK51" s="355"/>
      <c r="AL51" s="356"/>
      <c r="AM51" s="361" t="s">
        <v>445</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3" t="s">
        <v>422</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x14ac:dyDescent="0.15">
      <c r="A58" s="498" t="s">
        <v>394</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453</v>
      </c>
      <c r="AF58" s="355"/>
      <c r="AG58" s="355"/>
      <c r="AH58" s="356"/>
      <c r="AI58" s="354" t="s">
        <v>449</v>
      </c>
      <c r="AJ58" s="355"/>
      <c r="AK58" s="355"/>
      <c r="AL58" s="356"/>
      <c r="AM58" s="361" t="s">
        <v>444</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3" t="s">
        <v>422</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x14ac:dyDescent="0.15">
      <c r="A65" s="844" t="s">
        <v>395</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390</v>
      </c>
      <c r="X65" s="856"/>
      <c r="Y65" s="859"/>
      <c r="Z65" s="859"/>
      <c r="AA65" s="860"/>
      <c r="AB65" s="853" t="s">
        <v>11</v>
      </c>
      <c r="AC65" s="849"/>
      <c r="AD65" s="850"/>
      <c r="AE65" s="354" t="s">
        <v>452</v>
      </c>
      <c r="AF65" s="355"/>
      <c r="AG65" s="355"/>
      <c r="AH65" s="356"/>
      <c r="AI65" s="354" t="s">
        <v>449</v>
      </c>
      <c r="AJ65" s="355"/>
      <c r="AK65" s="355"/>
      <c r="AL65" s="356"/>
      <c r="AM65" s="361" t="s">
        <v>444</v>
      </c>
      <c r="AN65" s="361"/>
      <c r="AO65" s="361"/>
      <c r="AP65" s="354"/>
      <c r="AQ65" s="853" t="s">
        <v>306</v>
      </c>
      <c r="AR65" s="849"/>
      <c r="AS65" s="849"/>
      <c r="AT65" s="850"/>
      <c r="AU65" s="962" t="s">
        <v>252</v>
      </c>
      <c r="AV65" s="962"/>
      <c r="AW65" s="962"/>
      <c r="AX65" s="963"/>
    </row>
    <row r="66" spans="1:50"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18"/>
      <c r="AF66" s="319"/>
      <c r="AG66" s="319"/>
      <c r="AH66" s="320"/>
      <c r="AI66" s="318"/>
      <c r="AJ66" s="319"/>
      <c r="AK66" s="319"/>
      <c r="AL66" s="320"/>
      <c r="AM66" s="362"/>
      <c r="AN66" s="362"/>
      <c r="AO66" s="362"/>
      <c r="AP66" s="318"/>
      <c r="AQ66" s="256"/>
      <c r="AR66" s="257"/>
      <c r="AS66" s="851" t="s">
        <v>307</v>
      </c>
      <c r="AT66" s="852"/>
      <c r="AU66" s="257"/>
      <c r="AV66" s="257"/>
      <c r="AW66" s="851" t="s">
        <v>393</v>
      </c>
      <c r="AX66" s="964"/>
    </row>
    <row r="67" spans="1:50" ht="23.25" hidden="1" customHeight="1" x14ac:dyDescent="0.15">
      <c r="A67" s="837"/>
      <c r="B67" s="838"/>
      <c r="C67" s="838"/>
      <c r="D67" s="838"/>
      <c r="E67" s="838"/>
      <c r="F67" s="839"/>
      <c r="G67" s="965" t="s">
        <v>308</v>
      </c>
      <c r="H67" s="948"/>
      <c r="I67" s="949"/>
      <c r="J67" s="949"/>
      <c r="K67" s="949"/>
      <c r="L67" s="949"/>
      <c r="M67" s="949"/>
      <c r="N67" s="949"/>
      <c r="O67" s="950"/>
      <c r="P67" s="948"/>
      <c r="Q67" s="949"/>
      <c r="R67" s="949"/>
      <c r="S67" s="949"/>
      <c r="T67" s="949"/>
      <c r="U67" s="949"/>
      <c r="V67" s="950"/>
      <c r="W67" s="954"/>
      <c r="X67" s="955"/>
      <c r="Y67" s="935" t="s">
        <v>12</v>
      </c>
      <c r="Z67" s="935"/>
      <c r="AA67" s="936"/>
      <c r="AB67" s="937" t="s">
        <v>412</v>
      </c>
      <c r="AC67" s="937"/>
      <c r="AD67" s="937"/>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70" t="s">
        <v>53</v>
      </c>
      <c r="Z68" s="170"/>
      <c r="AA68" s="171"/>
      <c r="AB68" s="960" t="s">
        <v>412</v>
      </c>
      <c r="AC68" s="960"/>
      <c r="AD68" s="960"/>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70" t="s">
        <v>13</v>
      </c>
      <c r="Z69" s="170"/>
      <c r="AA69" s="171"/>
      <c r="AB69" s="961" t="s">
        <v>413</v>
      </c>
      <c r="AC69" s="961"/>
      <c r="AD69" s="961"/>
      <c r="AE69" s="800"/>
      <c r="AF69" s="801"/>
      <c r="AG69" s="801"/>
      <c r="AH69" s="801"/>
      <c r="AI69" s="800"/>
      <c r="AJ69" s="801"/>
      <c r="AK69" s="801"/>
      <c r="AL69" s="801"/>
      <c r="AM69" s="800"/>
      <c r="AN69" s="801"/>
      <c r="AO69" s="801"/>
      <c r="AP69" s="801"/>
      <c r="AQ69" s="350"/>
      <c r="AR69" s="351"/>
      <c r="AS69" s="351"/>
      <c r="AT69" s="352"/>
      <c r="AU69" s="351"/>
      <c r="AV69" s="351"/>
      <c r="AW69" s="351"/>
      <c r="AX69" s="353"/>
    </row>
    <row r="70" spans="1:50" ht="23.25" hidden="1" customHeight="1" x14ac:dyDescent="0.15">
      <c r="A70" s="837" t="s">
        <v>399</v>
      </c>
      <c r="B70" s="838"/>
      <c r="C70" s="838"/>
      <c r="D70" s="838"/>
      <c r="E70" s="838"/>
      <c r="F70" s="839"/>
      <c r="G70" s="925" t="s">
        <v>309</v>
      </c>
      <c r="H70" s="926"/>
      <c r="I70" s="926"/>
      <c r="J70" s="926"/>
      <c r="K70" s="926"/>
      <c r="L70" s="926"/>
      <c r="M70" s="926"/>
      <c r="N70" s="926"/>
      <c r="O70" s="926"/>
      <c r="P70" s="926"/>
      <c r="Q70" s="926"/>
      <c r="R70" s="926"/>
      <c r="S70" s="926"/>
      <c r="T70" s="926"/>
      <c r="U70" s="926"/>
      <c r="V70" s="926"/>
      <c r="W70" s="929" t="s">
        <v>411</v>
      </c>
      <c r="X70" s="930"/>
      <c r="Y70" s="935" t="s">
        <v>12</v>
      </c>
      <c r="Z70" s="935"/>
      <c r="AA70" s="936"/>
      <c r="AB70" s="937" t="s">
        <v>412</v>
      </c>
      <c r="AC70" s="937"/>
      <c r="AD70" s="937"/>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70" t="s">
        <v>53</v>
      </c>
      <c r="Z71" s="170"/>
      <c r="AA71" s="171"/>
      <c r="AB71" s="960" t="s">
        <v>412</v>
      </c>
      <c r="AC71" s="960"/>
      <c r="AD71" s="960"/>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70" t="s">
        <v>13</v>
      </c>
      <c r="Z72" s="170"/>
      <c r="AA72" s="171"/>
      <c r="AB72" s="961" t="s">
        <v>413</v>
      </c>
      <c r="AC72" s="961"/>
      <c r="AD72" s="961"/>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3" t="s">
        <v>395</v>
      </c>
      <c r="B73" s="824"/>
      <c r="C73" s="824"/>
      <c r="D73" s="824"/>
      <c r="E73" s="824"/>
      <c r="F73" s="825"/>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452</v>
      </c>
      <c r="AF73" s="355"/>
      <c r="AG73" s="355"/>
      <c r="AH73" s="356"/>
      <c r="AI73" s="354" t="s">
        <v>449</v>
      </c>
      <c r="AJ73" s="355"/>
      <c r="AK73" s="355"/>
      <c r="AL73" s="356"/>
      <c r="AM73" s="361" t="s">
        <v>444</v>
      </c>
      <c r="AN73" s="361"/>
      <c r="AO73" s="361"/>
      <c r="AP73" s="354"/>
      <c r="AQ73" s="162" t="s">
        <v>306</v>
      </c>
      <c r="AR73" s="155"/>
      <c r="AS73" s="155"/>
      <c r="AT73" s="156"/>
      <c r="AU73" s="259" t="s">
        <v>252</v>
      </c>
      <c r="AV73" s="120"/>
      <c r="AW73" s="120"/>
      <c r="AX73" s="121"/>
    </row>
    <row r="74" spans="1:50" ht="18.75" hidden="1" customHeight="1" x14ac:dyDescent="0.15">
      <c r="A74" s="826"/>
      <c r="B74" s="827"/>
      <c r="C74" s="827"/>
      <c r="D74" s="827"/>
      <c r="E74" s="827"/>
      <c r="F74" s="828"/>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6"/>
      <c r="B75" s="827"/>
      <c r="C75" s="827"/>
      <c r="D75" s="827"/>
      <c r="E75" s="827"/>
      <c r="F75" s="828"/>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6"/>
      <c r="B76" s="827"/>
      <c r="C76" s="827"/>
      <c r="D76" s="827"/>
      <c r="E76" s="827"/>
      <c r="F76" s="828"/>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6"/>
      <c r="B77" s="827"/>
      <c r="C77" s="827"/>
      <c r="D77" s="827"/>
      <c r="E77" s="827"/>
      <c r="F77" s="828"/>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897" t="s">
        <v>425</v>
      </c>
      <c r="B78" s="898"/>
      <c r="C78" s="898"/>
      <c r="D78" s="898"/>
      <c r="E78" s="895" t="s">
        <v>372</v>
      </c>
      <c r="F78" s="896"/>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customHeight="1" thickBot="1" x14ac:dyDescent="0.2">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389</v>
      </c>
      <c r="AP79" s="135"/>
      <c r="AQ79" s="135"/>
      <c r="AR79" s="67" t="s">
        <v>387</v>
      </c>
      <c r="AS79" s="134"/>
      <c r="AT79" s="135"/>
      <c r="AU79" s="135"/>
      <c r="AV79" s="135"/>
      <c r="AW79" s="135"/>
      <c r="AX79" s="136"/>
    </row>
    <row r="80" spans="1:50" ht="18.75" hidden="1" customHeight="1" x14ac:dyDescent="0.15">
      <c r="A80" s="505" t="s">
        <v>265</v>
      </c>
      <c r="B80" s="832" t="s">
        <v>386</v>
      </c>
      <c r="C80" s="833"/>
      <c r="D80" s="833"/>
      <c r="E80" s="833"/>
      <c r="F80" s="834"/>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469</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22.5" hidden="1" customHeight="1" x14ac:dyDescent="0.15">
      <c r="A81" s="506"/>
      <c r="B81" s="835"/>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5"/>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452</v>
      </c>
      <c r="AF85" s="355"/>
      <c r="AG85" s="355"/>
      <c r="AH85" s="356"/>
      <c r="AI85" s="354" t="s">
        <v>449</v>
      </c>
      <c r="AJ85" s="355"/>
      <c r="AK85" s="355"/>
      <c r="AL85" s="356"/>
      <c r="AM85" s="361" t="s">
        <v>444</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5"/>
      <c r="R87" s="785"/>
      <c r="S87" s="785"/>
      <c r="T87" s="785"/>
      <c r="U87" s="785"/>
      <c r="V87" s="785"/>
      <c r="W87" s="785"/>
      <c r="X87" s="786"/>
      <c r="Y87" s="741" t="s">
        <v>61</v>
      </c>
      <c r="Z87" s="742"/>
      <c r="AA87" s="743"/>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452</v>
      </c>
      <c r="AF90" s="355"/>
      <c r="AG90" s="355"/>
      <c r="AH90" s="356"/>
      <c r="AI90" s="354" t="s">
        <v>449</v>
      </c>
      <c r="AJ90" s="355"/>
      <c r="AK90" s="355"/>
      <c r="AL90" s="356"/>
      <c r="AM90" s="361" t="s">
        <v>444</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452</v>
      </c>
      <c r="AF95" s="355"/>
      <c r="AG95" s="355"/>
      <c r="AH95" s="356"/>
      <c r="AI95" s="354" t="s">
        <v>449</v>
      </c>
      <c r="AJ95" s="355"/>
      <c r="AK95" s="355"/>
      <c r="AL95" s="356"/>
      <c r="AM95" s="361" t="s">
        <v>444</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6"/>
      <c r="C99" s="866"/>
      <c r="D99" s="866"/>
      <c r="E99" s="866"/>
      <c r="F99" s="867"/>
      <c r="G99" s="790"/>
      <c r="H99" s="233"/>
      <c r="I99" s="233"/>
      <c r="J99" s="233"/>
      <c r="K99" s="233"/>
      <c r="L99" s="233"/>
      <c r="M99" s="233"/>
      <c r="N99" s="233"/>
      <c r="O99" s="791"/>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row>
    <row r="100" spans="1:60" ht="31.5" customHeight="1" x14ac:dyDescent="0.15">
      <c r="A100" s="818" t="s">
        <v>396</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452</v>
      </c>
      <c r="AF100" s="810"/>
      <c r="AG100" s="810"/>
      <c r="AH100" s="811"/>
      <c r="AI100" s="809" t="s">
        <v>449</v>
      </c>
      <c r="AJ100" s="810"/>
      <c r="AK100" s="810"/>
      <c r="AL100" s="811"/>
      <c r="AM100" s="809" t="s">
        <v>445</v>
      </c>
      <c r="AN100" s="810"/>
      <c r="AO100" s="810"/>
      <c r="AP100" s="811"/>
      <c r="AQ100" s="914" t="s">
        <v>438</v>
      </c>
      <c r="AR100" s="915"/>
      <c r="AS100" s="915"/>
      <c r="AT100" s="916"/>
      <c r="AU100" s="914" t="s">
        <v>435</v>
      </c>
      <c r="AV100" s="915"/>
      <c r="AW100" s="915"/>
      <c r="AX100" s="917"/>
    </row>
    <row r="101" spans="1:60" ht="23.25" customHeight="1" x14ac:dyDescent="0.15">
      <c r="A101" s="477"/>
      <c r="B101" s="478"/>
      <c r="C101" s="478"/>
      <c r="D101" s="478"/>
      <c r="E101" s="478"/>
      <c r="F101" s="479"/>
      <c r="G101" s="147" t="s">
        <v>499</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37" t="s">
        <v>500</v>
      </c>
      <c r="AC101" s="537"/>
      <c r="AD101" s="537"/>
      <c r="AE101" s="350">
        <v>1</v>
      </c>
      <c r="AF101" s="351"/>
      <c r="AG101" s="351"/>
      <c r="AH101" s="352"/>
      <c r="AI101" s="350">
        <v>1</v>
      </c>
      <c r="AJ101" s="351"/>
      <c r="AK101" s="351"/>
      <c r="AL101" s="352"/>
      <c r="AM101" s="350">
        <v>1</v>
      </c>
      <c r="AN101" s="351"/>
      <c r="AO101" s="351"/>
      <c r="AP101" s="352"/>
      <c r="AQ101" s="350" t="s">
        <v>496</v>
      </c>
      <c r="AR101" s="351"/>
      <c r="AS101" s="351"/>
      <c r="AT101" s="352"/>
      <c r="AU101" s="350" t="s">
        <v>496</v>
      </c>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500</v>
      </c>
      <c r="AC102" s="537"/>
      <c r="AD102" s="537"/>
      <c r="AE102" s="344">
        <v>1</v>
      </c>
      <c r="AF102" s="344"/>
      <c r="AG102" s="344"/>
      <c r="AH102" s="344"/>
      <c r="AI102" s="344">
        <v>1</v>
      </c>
      <c r="AJ102" s="344"/>
      <c r="AK102" s="344"/>
      <c r="AL102" s="344"/>
      <c r="AM102" s="344">
        <v>1</v>
      </c>
      <c r="AN102" s="344"/>
      <c r="AO102" s="344"/>
      <c r="AP102" s="344"/>
      <c r="AQ102" s="800">
        <v>1</v>
      </c>
      <c r="AR102" s="801"/>
      <c r="AS102" s="801"/>
      <c r="AT102" s="802"/>
      <c r="AU102" s="800">
        <v>1</v>
      </c>
      <c r="AV102" s="801"/>
      <c r="AW102" s="801"/>
      <c r="AX102" s="802"/>
    </row>
    <row r="103" spans="1:60" ht="31.5" customHeight="1" x14ac:dyDescent="0.15">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452</v>
      </c>
      <c r="AF103" s="284"/>
      <c r="AG103" s="284"/>
      <c r="AH103" s="285"/>
      <c r="AI103" s="289" t="s">
        <v>449</v>
      </c>
      <c r="AJ103" s="284"/>
      <c r="AK103" s="284"/>
      <c r="AL103" s="285"/>
      <c r="AM103" s="289" t="s">
        <v>445</v>
      </c>
      <c r="AN103" s="284"/>
      <c r="AO103" s="284"/>
      <c r="AP103" s="285"/>
      <c r="AQ103" s="346" t="s">
        <v>438</v>
      </c>
      <c r="AR103" s="347"/>
      <c r="AS103" s="347"/>
      <c r="AT103" s="348"/>
      <c r="AU103" s="346" t="s">
        <v>435</v>
      </c>
      <c r="AV103" s="347"/>
      <c r="AW103" s="347"/>
      <c r="AX103" s="349"/>
    </row>
    <row r="104" spans="1:60" ht="23.25" customHeight="1" x14ac:dyDescent="0.15">
      <c r="A104" s="477"/>
      <c r="B104" s="478"/>
      <c r="C104" s="478"/>
      <c r="D104" s="478"/>
      <c r="E104" s="478"/>
      <c r="F104" s="479"/>
      <c r="G104" s="147" t="s">
        <v>501</v>
      </c>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t="s">
        <v>502</v>
      </c>
      <c r="AC104" s="458"/>
      <c r="AD104" s="459"/>
      <c r="AE104" s="350">
        <v>4</v>
      </c>
      <c r="AF104" s="351"/>
      <c r="AG104" s="351"/>
      <c r="AH104" s="352"/>
      <c r="AI104" s="350">
        <v>4</v>
      </c>
      <c r="AJ104" s="351"/>
      <c r="AK104" s="351"/>
      <c r="AL104" s="352"/>
      <c r="AM104" s="350">
        <v>4</v>
      </c>
      <c r="AN104" s="351"/>
      <c r="AO104" s="351"/>
      <c r="AP104" s="352"/>
      <c r="AQ104" s="350" t="s">
        <v>496</v>
      </c>
      <c r="AR104" s="351"/>
      <c r="AS104" s="351"/>
      <c r="AT104" s="352"/>
      <c r="AU104" s="350" t="s">
        <v>496</v>
      </c>
      <c r="AV104" s="351"/>
      <c r="AW104" s="351"/>
      <c r="AX104" s="352"/>
    </row>
    <row r="105" spans="1:60" ht="23.25"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t="s">
        <v>502</v>
      </c>
      <c r="AC105" s="393"/>
      <c r="AD105" s="394"/>
      <c r="AE105" s="344">
        <v>4</v>
      </c>
      <c r="AF105" s="344"/>
      <c r="AG105" s="344"/>
      <c r="AH105" s="344"/>
      <c r="AI105" s="344">
        <v>4</v>
      </c>
      <c r="AJ105" s="344"/>
      <c r="AK105" s="344"/>
      <c r="AL105" s="344"/>
      <c r="AM105" s="344">
        <v>4</v>
      </c>
      <c r="AN105" s="344"/>
      <c r="AO105" s="344"/>
      <c r="AP105" s="344"/>
      <c r="AQ105" s="350">
        <v>4</v>
      </c>
      <c r="AR105" s="351"/>
      <c r="AS105" s="351"/>
      <c r="AT105" s="352"/>
      <c r="AU105" s="800">
        <v>4</v>
      </c>
      <c r="AV105" s="801"/>
      <c r="AW105" s="801"/>
      <c r="AX105" s="802"/>
    </row>
    <row r="106" spans="1:60" ht="31.5" hidden="1" customHeight="1" x14ac:dyDescent="0.15">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452</v>
      </c>
      <c r="AF106" s="284"/>
      <c r="AG106" s="284"/>
      <c r="AH106" s="285"/>
      <c r="AI106" s="289" t="s">
        <v>449</v>
      </c>
      <c r="AJ106" s="284"/>
      <c r="AK106" s="284"/>
      <c r="AL106" s="285"/>
      <c r="AM106" s="289" t="s">
        <v>444</v>
      </c>
      <c r="AN106" s="284"/>
      <c r="AO106" s="284"/>
      <c r="AP106" s="285"/>
      <c r="AQ106" s="346" t="s">
        <v>438</v>
      </c>
      <c r="AR106" s="347"/>
      <c r="AS106" s="347"/>
      <c r="AT106" s="348"/>
      <c r="AU106" s="346" t="s">
        <v>435</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0"/>
      <c r="AV108" s="801"/>
      <c r="AW108" s="801"/>
      <c r="AX108" s="802"/>
    </row>
    <row r="109" spans="1:60" ht="31.5" hidden="1" customHeight="1" x14ac:dyDescent="0.15">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452</v>
      </c>
      <c r="AF109" s="284"/>
      <c r="AG109" s="284"/>
      <c r="AH109" s="285"/>
      <c r="AI109" s="289" t="s">
        <v>449</v>
      </c>
      <c r="AJ109" s="284"/>
      <c r="AK109" s="284"/>
      <c r="AL109" s="285"/>
      <c r="AM109" s="289" t="s">
        <v>445</v>
      </c>
      <c r="AN109" s="284"/>
      <c r="AO109" s="284"/>
      <c r="AP109" s="285"/>
      <c r="AQ109" s="346" t="s">
        <v>438</v>
      </c>
      <c r="AR109" s="347"/>
      <c r="AS109" s="347"/>
      <c r="AT109" s="348"/>
      <c r="AU109" s="346" t="s">
        <v>435</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0"/>
      <c r="AV111" s="801"/>
      <c r="AW111" s="801"/>
      <c r="AX111" s="802"/>
    </row>
    <row r="112" spans="1:60" ht="31.5" hidden="1" customHeight="1" x14ac:dyDescent="0.15">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452</v>
      </c>
      <c r="AF112" s="284"/>
      <c r="AG112" s="284"/>
      <c r="AH112" s="285"/>
      <c r="AI112" s="289" t="s">
        <v>449</v>
      </c>
      <c r="AJ112" s="284"/>
      <c r="AK112" s="284"/>
      <c r="AL112" s="285"/>
      <c r="AM112" s="289" t="s">
        <v>444</v>
      </c>
      <c r="AN112" s="284"/>
      <c r="AO112" s="284"/>
      <c r="AP112" s="285"/>
      <c r="AQ112" s="346" t="s">
        <v>438</v>
      </c>
      <c r="AR112" s="347"/>
      <c r="AS112" s="347"/>
      <c r="AT112" s="348"/>
      <c r="AU112" s="346" t="s">
        <v>435</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452</v>
      </c>
      <c r="AF115" s="284"/>
      <c r="AG115" s="284"/>
      <c r="AH115" s="285"/>
      <c r="AI115" s="289" t="s">
        <v>449</v>
      </c>
      <c r="AJ115" s="284"/>
      <c r="AK115" s="284"/>
      <c r="AL115" s="285"/>
      <c r="AM115" s="289" t="s">
        <v>444</v>
      </c>
      <c r="AN115" s="284"/>
      <c r="AO115" s="284"/>
      <c r="AP115" s="285"/>
      <c r="AQ115" s="321" t="s">
        <v>439</v>
      </c>
      <c r="AR115" s="322"/>
      <c r="AS115" s="322"/>
      <c r="AT115" s="322"/>
      <c r="AU115" s="322"/>
      <c r="AV115" s="322"/>
      <c r="AW115" s="322"/>
      <c r="AX115" s="323"/>
    </row>
    <row r="116" spans="1:50" ht="23.25" customHeight="1" x14ac:dyDescent="0.15">
      <c r="A116" s="278"/>
      <c r="B116" s="279"/>
      <c r="C116" s="279"/>
      <c r="D116" s="279"/>
      <c r="E116" s="279"/>
      <c r="F116" s="280"/>
      <c r="G116" s="337" t="s">
        <v>503</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504</v>
      </c>
      <c r="AC116" s="287"/>
      <c r="AD116" s="288"/>
      <c r="AE116" s="344">
        <v>5</v>
      </c>
      <c r="AF116" s="344"/>
      <c r="AG116" s="344"/>
      <c r="AH116" s="344"/>
      <c r="AI116" s="344">
        <v>2</v>
      </c>
      <c r="AJ116" s="344"/>
      <c r="AK116" s="344"/>
      <c r="AL116" s="344"/>
      <c r="AM116" s="344">
        <v>1</v>
      </c>
      <c r="AN116" s="344"/>
      <c r="AO116" s="344"/>
      <c r="AP116" s="344"/>
      <c r="AQ116" s="350">
        <v>2</v>
      </c>
      <c r="AR116" s="351"/>
      <c r="AS116" s="351"/>
      <c r="AT116" s="351"/>
      <c r="AU116" s="351"/>
      <c r="AV116" s="351"/>
      <c r="AW116" s="351"/>
      <c r="AX116" s="353"/>
    </row>
    <row r="117" spans="1:50" ht="46.5" customHeight="1" x14ac:dyDescent="0.15">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505</v>
      </c>
      <c r="AC117" s="328"/>
      <c r="AD117" s="329"/>
      <c r="AE117" s="292" t="s">
        <v>506</v>
      </c>
      <c r="AF117" s="292"/>
      <c r="AG117" s="292"/>
      <c r="AH117" s="292"/>
      <c r="AI117" s="292" t="s">
        <v>507</v>
      </c>
      <c r="AJ117" s="292"/>
      <c r="AK117" s="292"/>
      <c r="AL117" s="292"/>
      <c r="AM117" s="292" t="s">
        <v>543</v>
      </c>
      <c r="AN117" s="292"/>
      <c r="AO117" s="292"/>
      <c r="AP117" s="292"/>
      <c r="AQ117" s="292" t="s">
        <v>544</v>
      </c>
      <c r="AR117" s="292"/>
      <c r="AS117" s="292"/>
      <c r="AT117" s="292"/>
      <c r="AU117" s="292"/>
      <c r="AV117" s="292"/>
      <c r="AW117" s="292"/>
      <c r="AX117" s="293"/>
    </row>
    <row r="118" spans="1:50" ht="23.25"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452</v>
      </c>
      <c r="AF118" s="284"/>
      <c r="AG118" s="284"/>
      <c r="AH118" s="285"/>
      <c r="AI118" s="289" t="s">
        <v>449</v>
      </c>
      <c r="AJ118" s="284"/>
      <c r="AK118" s="284"/>
      <c r="AL118" s="285"/>
      <c r="AM118" s="289" t="s">
        <v>444</v>
      </c>
      <c r="AN118" s="284"/>
      <c r="AO118" s="284"/>
      <c r="AP118" s="285"/>
      <c r="AQ118" s="321" t="s">
        <v>439</v>
      </c>
      <c r="AR118" s="322"/>
      <c r="AS118" s="322"/>
      <c r="AT118" s="322"/>
      <c r="AU118" s="322"/>
      <c r="AV118" s="322"/>
      <c r="AW118" s="322"/>
      <c r="AX118" s="323"/>
    </row>
    <row r="119" spans="1:50" ht="23.25" customHeight="1" x14ac:dyDescent="0.15">
      <c r="A119" s="278"/>
      <c r="B119" s="279"/>
      <c r="C119" s="279"/>
      <c r="D119" s="279"/>
      <c r="E119" s="279"/>
      <c r="F119" s="280"/>
      <c r="G119" s="337" t="s">
        <v>508</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t="s">
        <v>504</v>
      </c>
      <c r="AC119" s="287"/>
      <c r="AD119" s="288"/>
      <c r="AE119" s="344">
        <v>3</v>
      </c>
      <c r="AF119" s="344"/>
      <c r="AG119" s="344"/>
      <c r="AH119" s="344"/>
      <c r="AI119" s="344">
        <v>3</v>
      </c>
      <c r="AJ119" s="344"/>
      <c r="AK119" s="344"/>
      <c r="AL119" s="344"/>
      <c r="AM119" s="344">
        <v>2.5</v>
      </c>
      <c r="AN119" s="344"/>
      <c r="AO119" s="344"/>
      <c r="AP119" s="344"/>
      <c r="AQ119" s="344">
        <v>2.5</v>
      </c>
      <c r="AR119" s="344"/>
      <c r="AS119" s="344"/>
      <c r="AT119" s="344"/>
      <c r="AU119" s="344"/>
      <c r="AV119" s="344"/>
      <c r="AW119" s="344"/>
      <c r="AX119" s="345"/>
    </row>
    <row r="120" spans="1:50" ht="46.5" customHeight="1" thickBot="1" x14ac:dyDescent="0.2">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505</v>
      </c>
      <c r="AC120" s="328"/>
      <c r="AD120" s="329"/>
      <c r="AE120" s="292" t="s">
        <v>509</v>
      </c>
      <c r="AF120" s="292"/>
      <c r="AG120" s="292"/>
      <c r="AH120" s="292"/>
      <c r="AI120" s="292" t="s">
        <v>510</v>
      </c>
      <c r="AJ120" s="292"/>
      <c r="AK120" s="292"/>
      <c r="AL120" s="292"/>
      <c r="AM120" s="292" t="s">
        <v>545</v>
      </c>
      <c r="AN120" s="292"/>
      <c r="AO120" s="292"/>
      <c r="AP120" s="292"/>
      <c r="AQ120" s="292" t="s">
        <v>545</v>
      </c>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452</v>
      </c>
      <c r="AF121" s="284"/>
      <c r="AG121" s="284"/>
      <c r="AH121" s="285"/>
      <c r="AI121" s="289" t="s">
        <v>449</v>
      </c>
      <c r="AJ121" s="284"/>
      <c r="AK121" s="284"/>
      <c r="AL121" s="285"/>
      <c r="AM121" s="289" t="s">
        <v>444</v>
      </c>
      <c r="AN121" s="284"/>
      <c r="AO121" s="284"/>
      <c r="AP121" s="285"/>
      <c r="AQ121" s="321" t="s">
        <v>439</v>
      </c>
      <c r="AR121" s="322"/>
      <c r="AS121" s="322"/>
      <c r="AT121" s="322"/>
      <c r="AU121" s="322"/>
      <c r="AV121" s="322"/>
      <c r="AW121" s="322"/>
      <c r="AX121" s="323"/>
    </row>
    <row r="122" spans="1:50" ht="23.25" hidden="1" customHeight="1" x14ac:dyDescent="0.15">
      <c r="A122" s="278"/>
      <c r="B122" s="279"/>
      <c r="C122" s="279"/>
      <c r="D122" s="279"/>
      <c r="E122" s="279"/>
      <c r="F122" s="280"/>
      <c r="G122" s="337" t="s">
        <v>403</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404</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453</v>
      </c>
      <c r="AF124" s="284"/>
      <c r="AG124" s="284"/>
      <c r="AH124" s="285"/>
      <c r="AI124" s="289" t="s">
        <v>449</v>
      </c>
      <c r="AJ124" s="284"/>
      <c r="AK124" s="284"/>
      <c r="AL124" s="285"/>
      <c r="AM124" s="289" t="s">
        <v>444</v>
      </c>
      <c r="AN124" s="284"/>
      <c r="AO124" s="284"/>
      <c r="AP124" s="285"/>
      <c r="AQ124" s="321" t="s">
        <v>439</v>
      </c>
      <c r="AR124" s="322"/>
      <c r="AS124" s="322"/>
      <c r="AT124" s="322"/>
      <c r="AU124" s="322"/>
      <c r="AV124" s="322"/>
      <c r="AW124" s="322"/>
      <c r="AX124" s="323"/>
    </row>
    <row r="125" spans="1:50" ht="23.25" hidden="1" customHeight="1" x14ac:dyDescent="0.15">
      <c r="A125" s="278"/>
      <c r="B125" s="279"/>
      <c r="C125" s="279"/>
      <c r="D125" s="279"/>
      <c r="E125" s="279"/>
      <c r="F125" s="280"/>
      <c r="G125" s="337" t="s">
        <v>403</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452</v>
      </c>
      <c r="AF127" s="284"/>
      <c r="AG127" s="284"/>
      <c r="AH127" s="285"/>
      <c r="AI127" s="289" t="s">
        <v>449</v>
      </c>
      <c r="AJ127" s="284"/>
      <c r="AK127" s="284"/>
      <c r="AL127" s="285"/>
      <c r="AM127" s="289" t="s">
        <v>444</v>
      </c>
      <c r="AN127" s="284"/>
      <c r="AO127" s="284"/>
      <c r="AP127" s="285"/>
      <c r="AQ127" s="321" t="s">
        <v>439</v>
      </c>
      <c r="AR127" s="322"/>
      <c r="AS127" s="322"/>
      <c r="AT127" s="322"/>
      <c r="AU127" s="322"/>
      <c r="AV127" s="322"/>
      <c r="AW127" s="322"/>
      <c r="AX127" s="323"/>
    </row>
    <row r="128" spans="1:50" ht="23.25" hidden="1" customHeight="1" x14ac:dyDescent="0.15">
      <c r="A128" s="278"/>
      <c r="B128" s="279"/>
      <c r="C128" s="279"/>
      <c r="D128" s="279"/>
      <c r="E128" s="279"/>
      <c r="F128" s="280"/>
      <c r="G128" s="337" t="s">
        <v>403</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79" t="s">
        <v>474</v>
      </c>
      <c r="B130" s="977"/>
      <c r="C130" s="976" t="s">
        <v>310</v>
      </c>
      <c r="D130" s="977"/>
      <c r="E130" s="294" t="s">
        <v>339</v>
      </c>
      <c r="F130" s="295"/>
      <c r="G130" s="296" t="s">
        <v>511</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0"/>
      <c r="B131" s="238"/>
      <c r="C131" s="237"/>
      <c r="D131" s="238"/>
      <c r="E131" s="224" t="s">
        <v>338</v>
      </c>
      <c r="F131" s="225"/>
      <c r="G131" s="221" t="s">
        <v>512</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0"/>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452</v>
      </c>
      <c r="AF132" s="251"/>
      <c r="AG132" s="251"/>
      <c r="AH132" s="251"/>
      <c r="AI132" s="251" t="s">
        <v>449</v>
      </c>
      <c r="AJ132" s="251"/>
      <c r="AK132" s="251"/>
      <c r="AL132" s="251"/>
      <c r="AM132" s="251" t="s">
        <v>444</v>
      </c>
      <c r="AN132" s="251"/>
      <c r="AO132" s="251"/>
      <c r="AP132" s="253"/>
      <c r="AQ132" s="253" t="s">
        <v>306</v>
      </c>
      <c r="AR132" s="254"/>
      <c r="AS132" s="254"/>
      <c r="AT132" s="255"/>
      <c r="AU132" s="265" t="s">
        <v>322</v>
      </c>
      <c r="AV132" s="265"/>
      <c r="AW132" s="265"/>
      <c r="AX132" s="266"/>
    </row>
    <row r="133" spans="1:50" ht="18.75" customHeight="1" x14ac:dyDescent="0.15">
      <c r="A133" s="980"/>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v>32</v>
      </c>
      <c r="AV133" s="122"/>
      <c r="AW133" s="123" t="s">
        <v>296</v>
      </c>
      <c r="AX133" s="124"/>
    </row>
    <row r="134" spans="1:50" ht="39.75" customHeight="1" x14ac:dyDescent="0.15">
      <c r="A134" s="980"/>
      <c r="B134" s="238"/>
      <c r="C134" s="237"/>
      <c r="D134" s="238"/>
      <c r="E134" s="237"/>
      <c r="F134" s="300"/>
      <c r="G134" s="216" t="s">
        <v>513</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514</v>
      </c>
      <c r="AC134" s="207"/>
      <c r="AD134" s="207"/>
      <c r="AE134" s="252">
        <v>363</v>
      </c>
      <c r="AF134" s="98"/>
      <c r="AG134" s="98"/>
      <c r="AH134" s="98"/>
      <c r="AI134" s="252">
        <v>352</v>
      </c>
      <c r="AJ134" s="98"/>
      <c r="AK134" s="98"/>
      <c r="AL134" s="98"/>
      <c r="AM134" s="252">
        <v>337</v>
      </c>
      <c r="AN134" s="98"/>
      <c r="AO134" s="98"/>
      <c r="AP134" s="98"/>
      <c r="AQ134" s="252" t="s">
        <v>496</v>
      </c>
      <c r="AR134" s="98"/>
      <c r="AS134" s="98"/>
      <c r="AT134" s="98"/>
      <c r="AU134" s="252" t="s">
        <v>540</v>
      </c>
      <c r="AV134" s="98"/>
      <c r="AW134" s="98"/>
      <c r="AX134" s="208"/>
    </row>
    <row r="135" spans="1:50" ht="39.75" customHeight="1" x14ac:dyDescent="0.15">
      <c r="A135" s="980"/>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514</v>
      </c>
      <c r="AC135" s="119"/>
      <c r="AD135" s="119"/>
      <c r="AE135" s="252">
        <v>250</v>
      </c>
      <c r="AF135" s="98"/>
      <c r="AG135" s="98"/>
      <c r="AH135" s="98"/>
      <c r="AI135" s="252">
        <v>250</v>
      </c>
      <c r="AJ135" s="98"/>
      <c r="AK135" s="98"/>
      <c r="AL135" s="98"/>
      <c r="AM135" s="252">
        <v>250</v>
      </c>
      <c r="AN135" s="98"/>
      <c r="AO135" s="98"/>
      <c r="AP135" s="98"/>
      <c r="AQ135" s="252" t="s">
        <v>496</v>
      </c>
      <c r="AR135" s="98"/>
      <c r="AS135" s="98"/>
      <c r="AT135" s="98"/>
      <c r="AU135" s="252">
        <v>250</v>
      </c>
      <c r="AV135" s="98"/>
      <c r="AW135" s="98"/>
      <c r="AX135" s="208"/>
    </row>
    <row r="136" spans="1:50" ht="18.75" customHeight="1" x14ac:dyDescent="0.15">
      <c r="A136" s="980"/>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452</v>
      </c>
      <c r="AF136" s="251"/>
      <c r="AG136" s="251"/>
      <c r="AH136" s="251"/>
      <c r="AI136" s="251" t="s">
        <v>449</v>
      </c>
      <c r="AJ136" s="251"/>
      <c r="AK136" s="251"/>
      <c r="AL136" s="251"/>
      <c r="AM136" s="251" t="s">
        <v>444</v>
      </c>
      <c r="AN136" s="251"/>
      <c r="AO136" s="251"/>
      <c r="AP136" s="253"/>
      <c r="AQ136" s="253" t="s">
        <v>306</v>
      </c>
      <c r="AR136" s="254"/>
      <c r="AS136" s="254"/>
      <c r="AT136" s="255"/>
      <c r="AU136" s="265" t="s">
        <v>322</v>
      </c>
      <c r="AV136" s="265"/>
      <c r="AW136" s="265"/>
      <c r="AX136" s="266"/>
    </row>
    <row r="137" spans="1:50" ht="18.75" customHeight="1" x14ac:dyDescent="0.15">
      <c r="A137" s="980"/>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v>32</v>
      </c>
      <c r="AV137" s="122"/>
      <c r="AW137" s="123" t="s">
        <v>296</v>
      </c>
      <c r="AX137" s="124"/>
    </row>
    <row r="138" spans="1:50" ht="39.75" customHeight="1" x14ac:dyDescent="0.15">
      <c r="A138" s="980"/>
      <c r="B138" s="238"/>
      <c r="C138" s="237"/>
      <c r="D138" s="238"/>
      <c r="E138" s="237"/>
      <c r="F138" s="300"/>
      <c r="G138" s="216" t="s">
        <v>515</v>
      </c>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t="s">
        <v>500</v>
      </c>
      <c r="AC138" s="207"/>
      <c r="AD138" s="207"/>
      <c r="AE138" s="252">
        <v>33336</v>
      </c>
      <c r="AF138" s="98"/>
      <c r="AG138" s="98"/>
      <c r="AH138" s="98"/>
      <c r="AI138" s="252">
        <v>32654</v>
      </c>
      <c r="AJ138" s="98"/>
      <c r="AK138" s="98"/>
      <c r="AL138" s="98"/>
      <c r="AM138" s="252">
        <v>30818</v>
      </c>
      <c r="AN138" s="98"/>
      <c r="AO138" s="98"/>
      <c r="AP138" s="98"/>
      <c r="AQ138" s="252" t="s">
        <v>496</v>
      </c>
      <c r="AR138" s="98"/>
      <c r="AS138" s="98"/>
      <c r="AT138" s="98"/>
      <c r="AU138" s="252" t="s">
        <v>540</v>
      </c>
      <c r="AV138" s="98"/>
      <c r="AW138" s="98"/>
      <c r="AX138" s="208"/>
    </row>
    <row r="139" spans="1:50" ht="39.75" customHeight="1" x14ac:dyDescent="0.15">
      <c r="A139" s="980"/>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t="s">
        <v>500</v>
      </c>
      <c r="AC139" s="119"/>
      <c r="AD139" s="119"/>
      <c r="AE139" s="252">
        <v>30000</v>
      </c>
      <c r="AF139" s="98"/>
      <c r="AG139" s="98"/>
      <c r="AH139" s="98"/>
      <c r="AI139" s="252">
        <v>30000</v>
      </c>
      <c r="AJ139" s="98"/>
      <c r="AK139" s="98"/>
      <c r="AL139" s="98"/>
      <c r="AM139" s="252">
        <v>30000</v>
      </c>
      <c r="AN139" s="98"/>
      <c r="AO139" s="98"/>
      <c r="AP139" s="98"/>
      <c r="AQ139" s="252" t="s">
        <v>496</v>
      </c>
      <c r="AR139" s="98"/>
      <c r="AS139" s="98"/>
      <c r="AT139" s="98"/>
      <c r="AU139" s="252">
        <v>30000</v>
      </c>
      <c r="AV139" s="98"/>
      <c r="AW139" s="98"/>
      <c r="AX139" s="208"/>
    </row>
    <row r="140" spans="1:50" ht="18.75" hidden="1" customHeight="1" x14ac:dyDescent="0.15">
      <c r="A140" s="980"/>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452</v>
      </c>
      <c r="AF140" s="251"/>
      <c r="AG140" s="251"/>
      <c r="AH140" s="251"/>
      <c r="AI140" s="251" t="s">
        <v>449</v>
      </c>
      <c r="AJ140" s="251"/>
      <c r="AK140" s="251"/>
      <c r="AL140" s="251"/>
      <c r="AM140" s="251" t="s">
        <v>444</v>
      </c>
      <c r="AN140" s="251"/>
      <c r="AO140" s="251"/>
      <c r="AP140" s="253"/>
      <c r="AQ140" s="253" t="s">
        <v>306</v>
      </c>
      <c r="AR140" s="254"/>
      <c r="AS140" s="254"/>
      <c r="AT140" s="255"/>
      <c r="AU140" s="265" t="s">
        <v>322</v>
      </c>
      <c r="AV140" s="265"/>
      <c r="AW140" s="265"/>
      <c r="AX140" s="266"/>
    </row>
    <row r="141" spans="1:50" ht="18.75" hidden="1" customHeight="1" x14ac:dyDescent="0.15">
      <c r="A141" s="980"/>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0"/>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0"/>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0"/>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452</v>
      </c>
      <c r="AF144" s="251"/>
      <c r="AG144" s="251"/>
      <c r="AH144" s="251"/>
      <c r="AI144" s="251" t="s">
        <v>449</v>
      </c>
      <c r="AJ144" s="251"/>
      <c r="AK144" s="251"/>
      <c r="AL144" s="251"/>
      <c r="AM144" s="251" t="s">
        <v>444</v>
      </c>
      <c r="AN144" s="251"/>
      <c r="AO144" s="251"/>
      <c r="AP144" s="253"/>
      <c r="AQ144" s="253" t="s">
        <v>306</v>
      </c>
      <c r="AR144" s="254"/>
      <c r="AS144" s="254"/>
      <c r="AT144" s="255"/>
      <c r="AU144" s="265" t="s">
        <v>322</v>
      </c>
      <c r="AV144" s="265"/>
      <c r="AW144" s="265"/>
      <c r="AX144" s="266"/>
    </row>
    <row r="145" spans="1:50" ht="18.75" hidden="1" customHeight="1" x14ac:dyDescent="0.15">
      <c r="A145" s="980"/>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0"/>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0"/>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0"/>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452</v>
      </c>
      <c r="AF148" s="251"/>
      <c r="AG148" s="251"/>
      <c r="AH148" s="251"/>
      <c r="AI148" s="251" t="s">
        <v>449</v>
      </c>
      <c r="AJ148" s="251"/>
      <c r="AK148" s="251"/>
      <c r="AL148" s="251"/>
      <c r="AM148" s="251" t="s">
        <v>444</v>
      </c>
      <c r="AN148" s="251"/>
      <c r="AO148" s="251"/>
      <c r="AP148" s="253"/>
      <c r="AQ148" s="253" t="s">
        <v>306</v>
      </c>
      <c r="AR148" s="254"/>
      <c r="AS148" s="254"/>
      <c r="AT148" s="255"/>
      <c r="AU148" s="265" t="s">
        <v>322</v>
      </c>
      <c r="AV148" s="265"/>
      <c r="AW148" s="265"/>
      <c r="AX148" s="266"/>
    </row>
    <row r="149" spans="1:50" ht="18.75" hidden="1" customHeight="1" x14ac:dyDescent="0.15">
      <c r="A149" s="980"/>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0"/>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0"/>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0"/>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x14ac:dyDescent="0.15">
      <c r="A153" s="980"/>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0"/>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09"/>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0"/>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0"/>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0"/>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0"/>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0"/>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0"/>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1"/>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0"/>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0"/>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0"/>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0"/>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0"/>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0"/>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0"/>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0"/>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0"/>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1"/>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0"/>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0"/>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0"/>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0"/>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0"/>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0"/>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0"/>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0"/>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0"/>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1"/>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0"/>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0"/>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0"/>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0"/>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0"/>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0"/>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0"/>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0"/>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0"/>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1"/>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0"/>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0"/>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0"/>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0"/>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0"/>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0"/>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0"/>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0"/>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0"/>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1"/>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0"/>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0"/>
      <c r="B188" s="238"/>
      <c r="C188" s="237"/>
      <c r="D188" s="238"/>
      <c r="E188" s="146" t="s">
        <v>516</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thickBot="1" x14ac:dyDescent="0.2">
      <c r="A189" s="980"/>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0"/>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0"/>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0"/>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452</v>
      </c>
      <c r="AF192" s="251"/>
      <c r="AG192" s="251"/>
      <c r="AH192" s="251"/>
      <c r="AI192" s="251" t="s">
        <v>449</v>
      </c>
      <c r="AJ192" s="251"/>
      <c r="AK192" s="251"/>
      <c r="AL192" s="251"/>
      <c r="AM192" s="251" t="s">
        <v>444</v>
      </c>
      <c r="AN192" s="251"/>
      <c r="AO192" s="251"/>
      <c r="AP192" s="253"/>
      <c r="AQ192" s="253" t="s">
        <v>306</v>
      </c>
      <c r="AR192" s="254"/>
      <c r="AS192" s="254"/>
      <c r="AT192" s="255"/>
      <c r="AU192" s="265" t="s">
        <v>322</v>
      </c>
      <c r="AV192" s="265"/>
      <c r="AW192" s="265"/>
      <c r="AX192" s="266"/>
    </row>
    <row r="193" spans="1:50" ht="18.75" hidden="1" customHeight="1" x14ac:dyDescent="0.15">
      <c r="A193" s="980"/>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0"/>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0"/>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0"/>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453</v>
      </c>
      <c r="AF196" s="251"/>
      <c r="AG196" s="251"/>
      <c r="AH196" s="251"/>
      <c r="AI196" s="251" t="s">
        <v>449</v>
      </c>
      <c r="AJ196" s="251"/>
      <c r="AK196" s="251"/>
      <c r="AL196" s="251"/>
      <c r="AM196" s="251" t="s">
        <v>444</v>
      </c>
      <c r="AN196" s="251"/>
      <c r="AO196" s="251"/>
      <c r="AP196" s="253"/>
      <c r="AQ196" s="253" t="s">
        <v>306</v>
      </c>
      <c r="AR196" s="254"/>
      <c r="AS196" s="254"/>
      <c r="AT196" s="255"/>
      <c r="AU196" s="265" t="s">
        <v>322</v>
      </c>
      <c r="AV196" s="265"/>
      <c r="AW196" s="265"/>
      <c r="AX196" s="266"/>
    </row>
    <row r="197" spans="1:50" ht="18.75" hidden="1" customHeight="1" x14ac:dyDescent="0.15">
      <c r="A197" s="980"/>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0"/>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0"/>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0"/>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452</v>
      </c>
      <c r="AF200" s="251"/>
      <c r="AG200" s="251"/>
      <c r="AH200" s="251"/>
      <c r="AI200" s="251" t="s">
        <v>449</v>
      </c>
      <c r="AJ200" s="251"/>
      <c r="AK200" s="251"/>
      <c r="AL200" s="251"/>
      <c r="AM200" s="251" t="s">
        <v>444</v>
      </c>
      <c r="AN200" s="251"/>
      <c r="AO200" s="251"/>
      <c r="AP200" s="253"/>
      <c r="AQ200" s="253" t="s">
        <v>306</v>
      </c>
      <c r="AR200" s="254"/>
      <c r="AS200" s="254"/>
      <c r="AT200" s="255"/>
      <c r="AU200" s="265" t="s">
        <v>322</v>
      </c>
      <c r="AV200" s="265"/>
      <c r="AW200" s="265"/>
      <c r="AX200" s="266"/>
    </row>
    <row r="201" spans="1:50" ht="18.75" hidden="1" customHeight="1" x14ac:dyDescent="0.15">
      <c r="A201" s="980"/>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0"/>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0"/>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0"/>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452</v>
      </c>
      <c r="AF204" s="251"/>
      <c r="AG204" s="251"/>
      <c r="AH204" s="251"/>
      <c r="AI204" s="251" t="s">
        <v>449</v>
      </c>
      <c r="AJ204" s="251"/>
      <c r="AK204" s="251"/>
      <c r="AL204" s="251"/>
      <c r="AM204" s="251" t="s">
        <v>444</v>
      </c>
      <c r="AN204" s="251"/>
      <c r="AO204" s="251"/>
      <c r="AP204" s="253"/>
      <c r="AQ204" s="253" t="s">
        <v>306</v>
      </c>
      <c r="AR204" s="254"/>
      <c r="AS204" s="254"/>
      <c r="AT204" s="255"/>
      <c r="AU204" s="265" t="s">
        <v>322</v>
      </c>
      <c r="AV204" s="265"/>
      <c r="AW204" s="265"/>
      <c r="AX204" s="266"/>
    </row>
    <row r="205" spans="1:50" ht="18.75" hidden="1" customHeight="1" x14ac:dyDescent="0.15">
      <c r="A205" s="980"/>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0"/>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0"/>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0"/>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452</v>
      </c>
      <c r="AF208" s="251"/>
      <c r="AG208" s="251"/>
      <c r="AH208" s="251"/>
      <c r="AI208" s="251" t="s">
        <v>449</v>
      </c>
      <c r="AJ208" s="251"/>
      <c r="AK208" s="251"/>
      <c r="AL208" s="251"/>
      <c r="AM208" s="251" t="s">
        <v>444</v>
      </c>
      <c r="AN208" s="251"/>
      <c r="AO208" s="251"/>
      <c r="AP208" s="253"/>
      <c r="AQ208" s="253" t="s">
        <v>306</v>
      </c>
      <c r="AR208" s="254"/>
      <c r="AS208" s="254"/>
      <c r="AT208" s="255"/>
      <c r="AU208" s="265" t="s">
        <v>322</v>
      </c>
      <c r="AV208" s="265"/>
      <c r="AW208" s="265"/>
      <c r="AX208" s="266"/>
    </row>
    <row r="209" spans="1:50" ht="18.75" hidden="1" customHeight="1" x14ac:dyDescent="0.15">
      <c r="A209" s="980"/>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0"/>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0"/>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0"/>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0"/>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0"/>
      <c r="B214" s="238"/>
      <c r="C214" s="237"/>
      <c r="D214" s="238"/>
      <c r="E214" s="237"/>
      <c r="F214" s="300"/>
      <c r="G214" s="216"/>
      <c r="H214" s="147"/>
      <c r="I214" s="147"/>
      <c r="J214" s="147"/>
      <c r="K214" s="147"/>
      <c r="L214" s="147"/>
      <c r="M214" s="147"/>
      <c r="N214" s="147"/>
      <c r="O214" s="147"/>
      <c r="P214" s="217"/>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0"/>
      <c r="B215" s="238"/>
      <c r="C215" s="237"/>
      <c r="D215" s="238"/>
      <c r="E215" s="237"/>
      <c r="F215" s="300"/>
      <c r="G215" s="218"/>
      <c r="H215" s="219"/>
      <c r="I215" s="219"/>
      <c r="J215" s="219"/>
      <c r="K215" s="219"/>
      <c r="L215" s="219"/>
      <c r="M215" s="219"/>
      <c r="N215" s="219"/>
      <c r="O215" s="219"/>
      <c r="P215" s="220"/>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0"/>
      <c r="B216" s="238"/>
      <c r="C216" s="237"/>
      <c r="D216" s="238"/>
      <c r="E216" s="237"/>
      <c r="F216" s="300"/>
      <c r="G216" s="218"/>
      <c r="H216" s="219"/>
      <c r="I216" s="219"/>
      <c r="J216" s="219"/>
      <c r="K216" s="219"/>
      <c r="L216" s="219"/>
      <c r="M216" s="219"/>
      <c r="N216" s="219"/>
      <c r="O216" s="219"/>
      <c r="P216" s="220"/>
      <c r="Q216" s="970"/>
      <c r="R216" s="971"/>
      <c r="S216" s="971"/>
      <c r="T216" s="971"/>
      <c r="U216" s="971"/>
      <c r="V216" s="971"/>
      <c r="W216" s="971"/>
      <c r="X216" s="971"/>
      <c r="Y216" s="971"/>
      <c r="Z216" s="971"/>
      <c r="AA216" s="972"/>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0"/>
      <c r="B217" s="238"/>
      <c r="C217" s="237"/>
      <c r="D217" s="238"/>
      <c r="E217" s="237"/>
      <c r="F217" s="300"/>
      <c r="G217" s="218"/>
      <c r="H217" s="219"/>
      <c r="I217" s="219"/>
      <c r="J217" s="219"/>
      <c r="K217" s="219"/>
      <c r="L217" s="219"/>
      <c r="M217" s="219"/>
      <c r="N217" s="219"/>
      <c r="O217" s="219"/>
      <c r="P217" s="220"/>
      <c r="Q217" s="970"/>
      <c r="R217" s="971"/>
      <c r="S217" s="971"/>
      <c r="T217" s="971"/>
      <c r="U217" s="971"/>
      <c r="V217" s="971"/>
      <c r="W217" s="971"/>
      <c r="X217" s="971"/>
      <c r="Y217" s="971"/>
      <c r="Z217" s="971"/>
      <c r="AA217" s="972"/>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0"/>
      <c r="B218" s="238"/>
      <c r="C218" s="237"/>
      <c r="D218" s="238"/>
      <c r="E218" s="237"/>
      <c r="F218" s="300"/>
      <c r="G218" s="221"/>
      <c r="H218" s="150"/>
      <c r="I218" s="150"/>
      <c r="J218" s="150"/>
      <c r="K218" s="150"/>
      <c r="L218" s="150"/>
      <c r="M218" s="150"/>
      <c r="N218" s="150"/>
      <c r="O218" s="150"/>
      <c r="P218" s="222"/>
      <c r="Q218" s="973"/>
      <c r="R218" s="974"/>
      <c r="S218" s="974"/>
      <c r="T218" s="974"/>
      <c r="U218" s="974"/>
      <c r="V218" s="974"/>
      <c r="W218" s="974"/>
      <c r="X218" s="974"/>
      <c r="Y218" s="974"/>
      <c r="Z218" s="974"/>
      <c r="AA218" s="975"/>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0"/>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0"/>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0"/>
      <c r="B221" s="238"/>
      <c r="C221" s="237"/>
      <c r="D221" s="238"/>
      <c r="E221" s="237"/>
      <c r="F221" s="300"/>
      <c r="G221" s="216"/>
      <c r="H221" s="147"/>
      <c r="I221" s="147"/>
      <c r="J221" s="147"/>
      <c r="K221" s="147"/>
      <c r="L221" s="147"/>
      <c r="M221" s="147"/>
      <c r="N221" s="147"/>
      <c r="O221" s="147"/>
      <c r="P221" s="217"/>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0"/>
      <c r="B222" s="238"/>
      <c r="C222" s="237"/>
      <c r="D222" s="238"/>
      <c r="E222" s="237"/>
      <c r="F222" s="300"/>
      <c r="G222" s="218"/>
      <c r="H222" s="219"/>
      <c r="I222" s="219"/>
      <c r="J222" s="219"/>
      <c r="K222" s="219"/>
      <c r="L222" s="219"/>
      <c r="M222" s="219"/>
      <c r="N222" s="219"/>
      <c r="O222" s="219"/>
      <c r="P222" s="220"/>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0"/>
      <c r="B223" s="238"/>
      <c r="C223" s="237"/>
      <c r="D223" s="238"/>
      <c r="E223" s="237"/>
      <c r="F223" s="300"/>
      <c r="G223" s="218"/>
      <c r="H223" s="219"/>
      <c r="I223" s="219"/>
      <c r="J223" s="219"/>
      <c r="K223" s="219"/>
      <c r="L223" s="219"/>
      <c r="M223" s="219"/>
      <c r="N223" s="219"/>
      <c r="O223" s="219"/>
      <c r="P223" s="220"/>
      <c r="Q223" s="970"/>
      <c r="R223" s="971"/>
      <c r="S223" s="971"/>
      <c r="T223" s="971"/>
      <c r="U223" s="971"/>
      <c r="V223" s="971"/>
      <c r="W223" s="971"/>
      <c r="X223" s="971"/>
      <c r="Y223" s="971"/>
      <c r="Z223" s="971"/>
      <c r="AA223" s="972"/>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0"/>
      <c r="B224" s="238"/>
      <c r="C224" s="237"/>
      <c r="D224" s="238"/>
      <c r="E224" s="237"/>
      <c r="F224" s="300"/>
      <c r="G224" s="218"/>
      <c r="H224" s="219"/>
      <c r="I224" s="219"/>
      <c r="J224" s="219"/>
      <c r="K224" s="219"/>
      <c r="L224" s="219"/>
      <c r="M224" s="219"/>
      <c r="N224" s="219"/>
      <c r="O224" s="219"/>
      <c r="P224" s="220"/>
      <c r="Q224" s="970"/>
      <c r="R224" s="971"/>
      <c r="S224" s="971"/>
      <c r="T224" s="971"/>
      <c r="U224" s="971"/>
      <c r="V224" s="971"/>
      <c r="W224" s="971"/>
      <c r="X224" s="971"/>
      <c r="Y224" s="971"/>
      <c r="Z224" s="971"/>
      <c r="AA224" s="972"/>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0"/>
      <c r="B225" s="238"/>
      <c r="C225" s="237"/>
      <c r="D225" s="238"/>
      <c r="E225" s="237"/>
      <c r="F225" s="300"/>
      <c r="G225" s="221"/>
      <c r="H225" s="150"/>
      <c r="I225" s="150"/>
      <c r="J225" s="150"/>
      <c r="K225" s="150"/>
      <c r="L225" s="150"/>
      <c r="M225" s="150"/>
      <c r="N225" s="150"/>
      <c r="O225" s="150"/>
      <c r="P225" s="222"/>
      <c r="Q225" s="973"/>
      <c r="R225" s="974"/>
      <c r="S225" s="974"/>
      <c r="T225" s="974"/>
      <c r="U225" s="974"/>
      <c r="V225" s="974"/>
      <c r="W225" s="974"/>
      <c r="X225" s="974"/>
      <c r="Y225" s="974"/>
      <c r="Z225" s="974"/>
      <c r="AA225" s="975"/>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0"/>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0"/>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0"/>
      <c r="B228" s="238"/>
      <c r="C228" s="237"/>
      <c r="D228" s="238"/>
      <c r="E228" s="237"/>
      <c r="F228" s="300"/>
      <c r="G228" s="216"/>
      <c r="H228" s="147"/>
      <c r="I228" s="147"/>
      <c r="J228" s="147"/>
      <c r="K228" s="147"/>
      <c r="L228" s="147"/>
      <c r="M228" s="147"/>
      <c r="N228" s="147"/>
      <c r="O228" s="147"/>
      <c r="P228" s="217"/>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0"/>
      <c r="B229" s="238"/>
      <c r="C229" s="237"/>
      <c r="D229" s="238"/>
      <c r="E229" s="237"/>
      <c r="F229" s="300"/>
      <c r="G229" s="218"/>
      <c r="H229" s="219"/>
      <c r="I229" s="219"/>
      <c r="J229" s="219"/>
      <c r="K229" s="219"/>
      <c r="L229" s="219"/>
      <c r="M229" s="219"/>
      <c r="N229" s="219"/>
      <c r="O229" s="219"/>
      <c r="P229" s="220"/>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0"/>
      <c r="B230" s="238"/>
      <c r="C230" s="237"/>
      <c r="D230" s="238"/>
      <c r="E230" s="237"/>
      <c r="F230" s="300"/>
      <c r="G230" s="218"/>
      <c r="H230" s="219"/>
      <c r="I230" s="219"/>
      <c r="J230" s="219"/>
      <c r="K230" s="219"/>
      <c r="L230" s="219"/>
      <c r="M230" s="219"/>
      <c r="N230" s="219"/>
      <c r="O230" s="219"/>
      <c r="P230" s="220"/>
      <c r="Q230" s="970"/>
      <c r="R230" s="971"/>
      <c r="S230" s="971"/>
      <c r="T230" s="971"/>
      <c r="U230" s="971"/>
      <c r="V230" s="971"/>
      <c r="W230" s="971"/>
      <c r="X230" s="971"/>
      <c r="Y230" s="971"/>
      <c r="Z230" s="971"/>
      <c r="AA230" s="972"/>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0"/>
      <c r="B231" s="238"/>
      <c r="C231" s="237"/>
      <c r="D231" s="238"/>
      <c r="E231" s="237"/>
      <c r="F231" s="300"/>
      <c r="G231" s="218"/>
      <c r="H231" s="219"/>
      <c r="I231" s="219"/>
      <c r="J231" s="219"/>
      <c r="K231" s="219"/>
      <c r="L231" s="219"/>
      <c r="M231" s="219"/>
      <c r="N231" s="219"/>
      <c r="O231" s="219"/>
      <c r="P231" s="220"/>
      <c r="Q231" s="970"/>
      <c r="R231" s="971"/>
      <c r="S231" s="971"/>
      <c r="T231" s="971"/>
      <c r="U231" s="971"/>
      <c r="V231" s="971"/>
      <c r="W231" s="971"/>
      <c r="X231" s="971"/>
      <c r="Y231" s="971"/>
      <c r="Z231" s="971"/>
      <c r="AA231" s="972"/>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0"/>
      <c r="B232" s="238"/>
      <c r="C232" s="237"/>
      <c r="D232" s="238"/>
      <c r="E232" s="237"/>
      <c r="F232" s="300"/>
      <c r="G232" s="221"/>
      <c r="H232" s="150"/>
      <c r="I232" s="150"/>
      <c r="J232" s="150"/>
      <c r="K232" s="150"/>
      <c r="L232" s="150"/>
      <c r="M232" s="150"/>
      <c r="N232" s="150"/>
      <c r="O232" s="150"/>
      <c r="P232" s="222"/>
      <c r="Q232" s="973"/>
      <c r="R232" s="974"/>
      <c r="S232" s="974"/>
      <c r="T232" s="974"/>
      <c r="U232" s="974"/>
      <c r="V232" s="974"/>
      <c r="W232" s="974"/>
      <c r="X232" s="974"/>
      <c r="Y232" s="974"/>
      <c r="Z232" s="974"/>
      <c r="AA232" s="975"/>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0"/>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0"/>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0"/>
      <c r="B235" s="238"/>
      <c r="C235" s="237"/>
      <c r="D235" s="238"/>
      <c r="E235" s="237"/>
      <c r="F235" s="300"/>
      <c r="G235" s="216"/>
      <c r="H235" s="147"/>
      <c r="I235" s="147"/>
      <c r="J235" s="147"/>
      <c r="K235" s="147"/>
      <c r="L235" s="147"/>
      <c r="M235" s="147"/>
      <c r="N235" s="147"/>
      <c r="O235" s="147"/>
      <c r="P235" s="217"/>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0"/>
      <c r="B236" s="238"/>
      <c r="C236" s="237"/>
      <c r="D236" s="238"/>
      <c r="E236" s="237"/>
      <c r="F236" s="300"/>
      <c r="G236" s="218"/>
      <c r="H236" s="219"/>
      <c r="I236" s="219"/>
      <c r="J236" s="219"/>
      <c r="K236" s="219"/>
      <c r="L236" s="219"/>
      <c r="M236" s="219"/>
      <c r="N236" s="219"/>
      <c r="O236" s="219"/>
      <c r="P236" s="220"/>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0"/>
      <c r="B237" s="238"/>
      <c r="C237" s="237"/>
      <c r="D237" s="238"/>
      <c r="E237" s="237"/>
      <c r="F237" s="300"/>
      <c r="G237" s="218"/>
      <c r="H237" s="219"/>
      <c r="I237" s="219"/>
      <c r="J237" s="219"/>
      <c r="K237" s="219"/>
      <c r="L237" s="219"/>
      <c r="M237" s="219"/>
      <c r="N237" s="219"/>
      <c r="O237" s="219"/>
      <c r="P237" s="220"/>
      <c r="Q237" s="970"/>
      <c r="R237" s="971"/>
      <c r="S237" s="971"/>
      <c r="T237" s="971"/>
      <c r="U237" s="971"/>
      <c r="V237" s="971"/>
      <c r="W237" s="971"/>
      <c r="X237" s="971"/>
      <c r="Y237" s="971"/>
      <c r="Z237" s="971"/>
      <c r="AA237" s="972"/>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0"/>
      <c r="B238" s="238"/>
      <c r="C238" s="237"/>
      <c r="D238" s="238"/>
      <c r="E238" s="237"/>
      <c r="F238" s="300"/>
      <c r="G238" s="218"/>
      <c r="H238" s="219"/>
      <c r="I238" s="219"/>
      <c r="J238" s="219"/>
      <c r="K238" s="219"/>
      <c r="L238" s="219"/>
      <c r="M238" s="219"/>
      <c r="N238" s="219"/>
      <c r="O238" s="219"/>
      <c r="P238" s="220"/>
      <c r="Q238" s="970"/>
      <c r="R238" s="971"/>
      <c r="S238" s="971"/>
      <c r="T238" s="971"/>
      <c r="U238" s="971"/>
      <c r="V238" s="971"/>
      <c r="W238" s="971"/>
      <c r="X238" s="971"/>
      <c r="Y238" s="971"/>
      <c r="Z238" s="971"/>
      <c r="AA238" s="972"/>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0"/>
      <c r="B239" s="238"/>
      <c r="C239" s="237"/>
      <c r="D239" s="238"/>
      <c r="E239" s="237"/>
      <c r="F239" s="300"/>
      <c r="G239" s="221"/>
      <c r="H239" s="150"/>
      <c r="I239" s="150"/>
      <c r="J239" s="150"/>
      <c r="K239" s="150"/>
      <c r="L239" s="150"/>
      <c r="M239" s="150"/>
      <c r="N239" s="150"/>
      <c r="O239" s="150"/>
      <c r="P239" s="222"/>
      <c r="Q239" s="973"/>
      <c r="R239" s="974"/>
      <c r="S239" s="974"/>
      <c r="T239" s="974"/>
      <c r="U239" s="974"/>
      <c r="V239" s="974"/>
      <c r="W239" s="974"/>
      <c r="X239" s="974"/>
      <c r="Y239" s="974"/>
      <c r="Z239" s="974"/>
      <c r="AA239" s="975"/>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0"/>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0"/>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0"/>
      <c r="B242" s="238"/>
      <c r="C242" s="237"/>
      <c r="D242" s="238"/>
      <c r="E242" s="237"/>
      <c r="F242" s="300"/>
      <c r="G242" s="216"/>
      <c r="H242" s="147"/>
      <c r="I242" s="147"/>
      <c r="J242" s="147"/>
      <c r="K242" s="147"/>
      <c r="L242" s="147"/>
      <c r="M242" s="147"/>
      <c r="N242" s="147"/>
      <c r="O242" s="147"/>
      <c r="P242" s="217"/>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0"/>
      <c r="B243" s="238"/>
      <c r="C243" s="237"/>
      <c r="D243" s="238"/>
      <c r="E243" s="237"/>
      <c r="F243" s="300"/>
      <c r="G243" s="218"/>
      <c r="H243" s="219"/>
      <c r="I243" s="219"/>
      <c r="J243" s="219"/>
      <c r="K243" s="219"/>
      <c r="L243" s="219"/>
      <c r="M243" s="219"/>
      <c r="N243" s="219"/>
      <c r="O243" s="219"/>
      <c r="P243" s="220"/>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0"/>
      <c r="B244" s="238"/>
      <c r="C244" s="237"/>
      <c r="D244" s="238"/>
      <c r="E244" s="237"/>
      <c r="F244" s="300"/>
      <c r="G244" s="218"/>
      <c r="H244" s="219"/>
      <c r="I244" s="219"/>
      <c r="J244" s="219"/>
      <c r="K244" s="219"/>
      <c r="L244" s="219"/>
      <c r="M244" s="219"/>
      <c r="N244" s="219"/>
      <c r="O244" s="219"/>
      <c r="P244" s="220"/>
      <c r="Q244" s="970"/>
      <c r="R244" s="971"/>
      <c r="S244" s="971"/>
      <c r="T244" s="971"/>
      <c r="U244" s="971"/>
      <c r="V244" s="971"/>
      <c r="W244" s="971"/>
      <c r="X244" s="971"/>
      <c r="Y244" s="971"/>
      <c r="Z244" s="971"/>
      <c r="AA244" s="972"/>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0"/>
      <c r="B245" s="238"/>
      <c r="C245" s="237"/>
      <c r="D245" s="238"/>
      <c r="E245" s="237"/>
      <c r="F245" s="300"/>
      <c r="G245" s="218"/>
      <c r="H245" s="219"/>
      <c r="I245" s="219"/>
      <c r="J245" s="219"/>
      <c r="K245" s="219"/>
      <c r="L245" s="219"/>
      <c r="M245" s="219"/>
      <c r="N245" s="219"/>
      <c r="O245" s="219"/>
      <c r="P245" s="220"/>
      <c r="Q245" s="970"/>
      <c r="R245" s="971"/>
      <c r="S245" s="971"/>
      <c r="T245" s="971"/>
      <c r="U245" s="971"/>
      <c r="V245" s="971"/>
      <c r="W245" s="971"/>
      <c r="X245" s="971"/>
      <c r="Y245" s="971"/>
      <c r="Z245" s="971"/>
      <c r="AA245" s="972"/>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0"/>
      <c r="B246" s="238"/>
      <c r="C246" s="237"/>
      <c r="D246" s="238"/>
      <c r="E246" s="301"/>
      <c r="F246" s="302"/>
      <c r="G246" s="221"/>
      <c r="H246" s="150"/>
      <c r="I246" s="150"/>
      <c r="J246" s="150"/>
      <c r="K246" s="150"/>
      <c r="L246" s="150"/>
      <c r="M246" s="150"/>
      <c r="N246" s="150"/>
      <c r="O246" s="150"/>
      <c r="P246" s="222"/>
      <c r="Q246" s="973"/>
      <c r="R246" s="974"/>
      <c r="S246" s="974"/>
      <c r="T246" s="974"/>
      <c r="U246" s="974"/>
      <c r="V246" s="974"/>
      <c r="W246" s="974"/>
      <c r="X246" s="974"/>
      <c r="Y246" s="974"/>
      <c r="Z246" s="974"/>
      <c r="AA246" s="975"/>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0"/>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0"/>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0"/>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0"/>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0"/>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0"/>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452</v>
      </c>
      <c r="AF252" s="251"/>
      <c r="AG252" s="251"/>
      <c r="AH252" s="251"/>
      <c r="AI252" s="251" t="s">
        <v>449</v>
      </c>
      <c r="AJ252" s="251"/>
      <c r="AK252" s="251"/>
      <c r="AL252" s="251"/>
      <c r="AM252" s="251" t="s">
        <v>444</v>
      </c>
      <c r="AN252" s="251"/>
      <c r="AO252" s="251"/>
      <c r="AP252" s="253"/>
      <c r="AQ252" s="253" t="s">
        <v>306</v>
      </c>
      <c r="AR252" s="254"/>
      <c r="AS252" s="254"/>
      <c r="AT252" s="255"/>
      <c r="AU252" s="265" t="s">
        <v>322</v>
      </c>
      <c r="AV252" s="265"/>
      <c r="AW252" s="265"/>
      <c r="AX252" s="266"/>
    </row>
    <row r="253" spans="1:50" ht="18.75" hidden="1" customHeight="1" x14ac:dyDescent="0.15">
      <c r="A253" s="980"/>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0"/>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0"/>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0"/>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452</v>
      </c>
      <c r="AF256" s="251"/>
      <c r="AG256" s="251"/>
      <c r="AH256" s="251"/>
      <c r="AI256" s="251" t="s">
        <v>449</v>
      </c>
      <c r="AJ256" s="251"/>
      <c r="AK256" s="251"/>
      <c r="AL256" s="251"/>
      <c r="AM256" s="251" t="s">
        <v>445</v>
      </c>
      <c r="AN256" s="251"/>
      <c r="AO256" s="251"/>
      <c r="AP256" s="253"/>
      <c r="AQ256" s="253" t="s">
        <v>306</v>
      </c>
      <c r="AR256" s="254"/>
      <c r="AS256" s="254"/>
      <c r="AT256" s="255"/>
      <c r="AU256" s="265" t="s">
        <v>322</v>
      </c>
      <c r="AV256" s="265"/>
      <c r="AW256" s="265"/>
      <c r="AX256" s="266"/>
    </row>
    <row r="257" spans="1:50" ht="18.75" hidden="1" customHeight="1" x14ac:dyDescent="0.15">
      <c r="A257" s="980"/>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0"/>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0"/>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0"/>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452</v>
      </c>
      <c r="AF260" s="251"/>
      <c r="AG260" s="251"/>
      <c r="AH260" s="251"/>
      <c r="AI260" s="251" t="s">
        <v>449</v>
      </c>
      <c r="AJ260" s="251"/>
      <c r="AK260" s="251"/>
      <c r="AL260" s="251"/>
      <c r="AM260" s="251" t="s">
        <v>445</v>
      </c>
      <c r="AN260" s="251"/>
      <c r="AO260" s="251"/>
      <c r="AP260" s="253"/>
      <c r="AQ260" s="253" t="s">
        <v>306</v>
      </c>
      <c r="AR260" s="254"/>
      <c r="AS260" s="254"/>
      <c r="AT260" s="255"/>
      <c r="AU260" s="265" t="s">
        <v>322</v>
      </c>
      <c r="AV260" s="265"/>
      <c r="AW260" s="265"/>
      <c r="AX260" s="266"/>
    </row>
    <row r="261" spans="1:50" ht="18.75" hidden="1" customHeight="1" x14ac:dyDescent="0.15">
      <c r="A261" s="980"/>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0"/>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0"/>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0"/>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452</v>
      </c>
      <c r="AF264" s="167"/>
      <c r="AG264" s="167"/>
      <c r="AH264" s="167"/>
      <c r="AI264" s="167" t="s">
        <v>449</v>
      </c>
      <c r="AJ264" s="167"/>
      <c r="AK264" s="167"/>
      <c r="AL264" s="167"/>
      <c r="AM264" s="167" t="s">
        <v>444</v>
      </c>
      <c r="AN264" s="167"/>
      <c r="AO264" s="167"/>
      <c r="AP264" s="162"/>
      <c r="AQ264" s="162" t="s">
        <v>306</v>
      </c>
      <c r="AR264" s="155"/>
      <c r="AS264" s="155"/>
      <c r="AT264" s="156"/>
      <c r="AU264" s="120" t="s">
        <v>322</v>
      </c>
      <c r="AV264" s="120"/>
      <c r="AW264" s="120"/>
      <c r="AX264" s="121"/>
    </row>
    <row r="265" spans="1:50" ht="18.75" hidden="1" customHeight="1" x14ac:dyDescent="0.15">
      <c r="A265" s="980"/>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0"/>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0"/>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0"/>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453</v>
      </c>
      <c r="AF268" s="251"/>
      <c r="AG268" s="251"/>
      <c r="AH268" s="251"/>
      <c r="AI268" s="251" t="s">
        <v>449</v>
      </c>
      <c r="AJ268" s="251"/>
      <c r="AK268" s="251"/>
      <c r="AL268" s="251"/>
      <c r="AM268" s="251" t="s">
        <v>444</v>
      </c>
      <c r="AN268" s="251"/>
      <c r="AO268" s="251"/>
      <c r="AP268" s="253"/>
      <c r="AQ268" s="253" t="s">
        <v>306</v>
      </c>
      <c r="AR268" s="254"/>
      <c r="AS268" s="254"/>
      <c r="AT268" s="255"/>
      <c r="AU268" s="265" t="s">
        <v>322</v>
      </c>
      <c r="AV268" s="265"/>
      <c r="AW268" s="265"/>
      <c r="AX268" s="266"/>
    </row>
    <row r="269" spans="1:50" ht="18.75" hidden="1" customHeight="1" x14ac:dyDescent="0.15">
      <c r="A269" s="980"/>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0"/>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0"/>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0"/>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0"/>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0"/>
      <c r="B274" s="238"/>
      <c r="C274" s="237"/>
      <c r="D274" s="238"/>
      <c r="E274" s="237"/>
      <c r="F274" s="300"/>
      <c r="G274" s="216"/>
      <c r="H274" s="147"/>
      <c r="I274" s="147"/>
      <c r="J274" s="147"/>
      <c r="K274" s="147"/>
      <c r="L274" s="147"/>
      <c r="M274" s="147"/>
      <c r="N274" s="147"/>
      <c r="O274" s="147"/>
      <c r="P274" s="217"/>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0"/>
      <c r="B275" s="238"/>
      <c r="C275" s="237"/>
      <c r="D275" s="238"/>
      <c r="E275" s="237"/>
      <c r="F275" s="300"/>
      <c r="G275" s="218"/>
      <c r="H275" s="219"/>
      <c r="I275" s="219"/>
      <c r="J275" s="219"/>
      <c r="K275" s="219"/>
      <c r="L275" s="219"/>
      <c r="M275" s="219"/>
      <c r="N275" s="219"/>
      <c r="O275" s="219"/>
      <c r="P275" s="220"/>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0"/>
      <c r="B276" s="238"/>
      <c r="C276" s="237"/>
      <c r="D276" s="238"/>
      <c r="E276" s="237"/>
      <c r="F276" s="300"/>
      <c r="G276" s="218"/>
      <c r="H276" s="219"/>
      <c r="I276" s="219"/>
      <c r="J276" s="219"/>
      <c r="K276" s="219"/>
      <c r="L276" s="219"/>
      <c r="M276" s="219"/>
      <c r="N276" s="219"/>
      <c r="O276" s="219"/>
      <c r="P276" s="220"/>
      <c r="Q276" s="970"/>
      <c r="R276" s="971"/>
      <c r="S276" s="971"/>
      <c r="T276" s="971"/>
      <c r="U276" s="971"/>
      <c r="V276" s="971"/>
      <c r="W276" s="971"/>
      <c r="X276" s="971"/>
      <c r="Y276" s="971"/>
      <c r="Z276" s="971"/>
      <c r="AA276" s="972"/>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0"/>
      <c r="B277" s="238"/>
      <c r="C277" s="237"/>
      <c r="D277" s="238"/>
      <c r="E277" s="237"/>
      <c r="F277" s="300"/>
      <c r="G277" s="218"/>
      <c r="H277" s="219"/>
      <c r="I277" s="219"/>
      <c r="J277" s="219"/>
      <c r="K277" s="219"/>
      <c r="L277" s="219"/>
      <c r="M277" s="219"/>
      <c r="N277" s="219"/>
      <c r="O277" s="219"/>
      <c r="P277" s="220"/>
      <c r="Q277" s="970"/>
      <c r="R277" s="971"/>
      <c r="S277" s="971"/>
      <c r="T277" s="971"/>
      <c r="U277" s="971"/>
      <c r="V277" s="971"/>
      <c r="W277" s="971"/>
      <c r="X277" s="971"/>
      <c r="Y277" s="971"/>
      <c r="Z277" s="971"/>
      <c r="AA277" s="972"/>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0"/>
      <c r="B278" s="238"/>
      <c r="C278" s="237"/>
      <c r="D278" s="238"/>
      <c r="E278" s="237"/>
      <c r="F278" s="300"/>
      <c r="G278" s="221"/>
      <c r="H278" s="150"/>
      <c r="I278" s="150"/>
      <c r="J278" s="150"/>
      <c r="K278" s="150"/>
      <c r="L278" s="150"/>
      <c r="M278" s="150"/>
      <c r="N278" s="150"/>
      <c r="O278" s="150"/>
      <c r="P278" s="222"/>
      <c r="Q278" s="973"/>
      <c r="R278" s="974"/>
      <c r="S278" s="974"/>
      <c r="T278" s="974"/>
      <c r="U278" s="974"/>
      <c r="V278" s="974"/>
      <c r="W278" s="974"/>
      <c r="X278" s="974"/>
      <c r="Y278" s="974"/>
      <c r="Z278" s="974"/>
      <c r="AA278" s="975"/>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0"/>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0"/>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0"/>
      <c r="B281" s="238"/>
      <c r="C281" s="237"/>
      <c r="D281" s="238"/>
      <c r="E281" s="237"/>
      <c r="F281" s="300"/>
      <c r="G281" s="216"/>
      <c r="H281" s="147"/>
      <c r="I281" s="147"/>
      <c r="J281" s="147"/>
      <c r="K281" s="147"/>
      <c r="L281" s="147"/>
      <c r="M281" s="147"/>
      <c r="N281" s="147"/>
      <c r="O281" s="147"/>
      <c r="P281" s="217"/>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0"/>
      <c r="B282" s="238"/>
      <c r="C282" s="237"/>
      <c r="D282" s="238"/>
      <c r="E282" s="237"/>
      <c r="F282" s="300"/>
      <c r="G282" s="218"/>
      <c r="H282" s="219"/>
      <c r="I282" s="219"/>
      <c r="J282" s="219"/>
      <c r="K282" s="219"/>
      <c r="L282" s="219"/>
      <c r="M282" s="219"/>
      <c r="N282" s="219"/>
      <c r="O282" s="219"/>
      <c r="P282" s="220"/>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0"/>
      <c r="B283" s="238"/>
      <c r="C283" s="237"/>
      <c r="D283" s="238"/>
      <c r="E283" s="237"/>
      <c r="F283" s="300"/>
      <c r="G283" s="218"/>
      <c r="H283" s="219"/>
      <c r="I283" s="219"/>
      <c r="J283" s="219"/>
      <c r="K283" s="219"/>
      <c r="L283" s="219"/>
      <c r="M283" s="219"/>
      <c r="N283" s="219"/>
      <c r="O283" s="219"/>
      <c r="P283" s="220"/>
      <c r="Q283" s="970"/>
      <c r="R283" s="971"/>
      <c r="S283" s="971"/>
      <c r="T283" s="971"/>
      <c r="U283" s="971"/>
      <c r="V283" s="971"/>
      <c r="W283" s="971"/>
      <c r="X283" s="971"/>
      <c r="Y283" s="971"/>
      <c r="Z283" s="971"/>
      <c r="AA283" s="972"/>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0"/>
      <c r="B284" s="238"/>
      <c r="C284" s="237"/>
      <c r="D284" s="238"/>
      <c r="E284" s="237"/>
      <c r="F284" s="300"/>
      <c r="G284" s="218"/>
      <c r="H284" s="219"/>
      <c r="I284" s="219"/>
      <c r="J284" s="219"/>
      <c r="K284" s="219"/>
      <c r="L284" s="219"/>
      <c r="M284" s="219"/>
      <c r="N284" s="219"/>
      <c r="O284" s="219"/>
      <c r="P284" s="220"/>
      <c r="Q284" s="970"/>
      <c r="R284" s="971"/>
      <c r="S284" s="971"/>
      <c r="T284" s="971"/>
      <c r="U284" s="971"/>
      <c r="V284" s="971"/>
      <c r="W284" s="971"/>
      <c r="X284" s="971"/>
      <c r="Y284" s="971"/>
      <c r="Z284" s="971"/>
      <c r="AA284" s="972"/>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0"/>
      <c r="B285" s="238"/>
      <c r="C285" s="237"/>
      <c r="D285" s="238"/>
      <c r="E285" s="237"/>
      <c r="F285" s="300"/>
      <c r="G285" s="221"/>
      <c r="H285" s="150"/>
      <c r="I285" s="150"/>
      <c r="J285" s="150"/>
      <c r="K285" s="150"/>
      <c r="L285" s="150"/>
      <c r="M285" s="150"/>
      <c r="N285" s="150"/>
      <c r="O285" s="150"/>
      <c r="P285" s="222"/>
      <c r="Q285" s="973"/>
      <c r="R285" s="974"/>
      <c r="S285" s="974"/>
      <c r="T285" s="974"/>
      <c r="U285" s="974"/>
      <c r="V285" s="974"/>
      <c r="W285" s="974"/>
      <c r="X285" s="974"/>
      <c r="Y285" s="974"/>
      <c r="Z285" s="974"/>
      <c r="AA285" s="975"/>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0"/>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0"/>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0"/>
      <c r="B288" s="238"/>
      <c r="C288" s="237"/>
      <c r="D288" s="238"/>
      <c r="E288" s="237"/>
      <c r="F288" s="300"/>
      <c r="G288" s="216"/>
      <c r="H288" s="147"/>
      <c r="I288" s="147"/>
      <c r="J288" s="147"/>
      <c r="K288" s="147"/>
      <c r="L288" s="147"/>
      <c r="M288" s="147"/>
      <c r="N288" s="147"/>
      <c r="O288" s="147"/>
      <c r="P288" s="217"/>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0"/>
      <c r="B289" s="238"/>
      <c r="C289" s="237"/>
      <c r="D289" s="238"/>
      <c r="E289" s="237"/>
      <c r="F289" s="300"/>
      <c r="G289" s="218"/>
      <c r="H289" s="219"/>
      <c r="I289" s="219"/>
      <c r="J289" s="219"/>
      <c r="K289" s="219"/>
      <c r="L289" s="219"/>
      <c r="M289" s="219"/>
      <c r="N289" s="219"/>
      <c r="O289" s="219"/>
      <c r="P289" s="220"/>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0"/>
      <c r="B290" s="238"/>
      <c r="C290" s="237"/>
      <c r="D290" s="238"/>
      <c r="E290" s="237"/>
      <c r="F290" s="300"/>
      <c r="G290" s="218"/>
      <c r="H290" s="219"/>
      <c r="I290" s="219"/>
      <c r="J290" s="219"/>
      <c r="K290" s="219"/>
      <c r="L290" s="219"/>
      <c r="M290" s="219"/>
      <c r="N290" s="219"/>
      <c r="O290" s="219"/>
      <c r="P290" s="220"/>
      <c r="Q290" s="970"/>
      <c r="R290" s="971"/>
      <c r="S290" s="971"/>
      <c r="T290" s="971"/>
      <c r="U290" s="971"/>
      <c r="V290" s="971"/>
      <c r="W290" s="971"/>
      <c r="X290" s="971"/>
      <c r="Y290" s="971"/>
      <c r="Z290" s="971"/>
      <c r="AA290" s="972"/>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0"/>
      <c r="B291" s="238"/>
      <c r="C291" s="237"/>
      <c r="D291" s="238"/>
      <c r="E291" s="237"/>
      <c r="F291" s="300"/>
      <c r="G291" s="218"/>
      <c r="H291" s="219"/>
      <c r="I291" s="219"/>
      <c r="J291" s="219"/>
      <c r="K291" s="219"/>
      <c r="L291" s="219"/>
      <c r="M291" s="219"/>
      <c r="N291" s="219"/>
      <c r="O291" s="219"/>
      <c r="P291" s="220"/>
      <c r="Q291" s="970"/>
      <c r="R291" s="971"/>
      <c r="S291" s="971"/>
      <c r="T291" s="971"/>
      <c r="U291" s="971"/>
      <c r="V291" s="971"/>
      <c r="W291" s="971"/>
      <c r="X291" s="971"/>
      <c r="Y291" s="971"/>
      <c r="Z291" s="971"/>
      <c r="AA291" s="972"/>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0"/>
      <c r="B292" s="238"/>
      <c r="C292" s="237"/>
      <c r="D292" s="238"/>
      <c r="E292" s="237"/>
      <c r="F292" s="300"/>
      <c r="G292" s="221"/>
      <c r="H292" s="150"/>
      <c r="I292" s="150"/>
      <c r="J292" s="150"/>
      <c r="K292" s="150"/>
      <c r="L292" s="150"/>
      <c r="M292" s="150"/>
      <c r="N292" s="150"/>
      <c r="O292" s="150"/>
      <c r="P292" s="222"/>
      <c r="Q292" s="973"/>
      <c r="R292" s="974"/>
      <c r="S292" s="974"/>
      <c r="T292" s="974"/>
      <c r="U292" s="974"/>
      <c r="V292" s="974"/>
      <c r="W292" s="974"/>
      <c r="X292" s="974"/>
      <c r="Y292" s="974"/>
      <c r="Z292" s="974"/>
      <c r="AA292" s="975"/>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0"/>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0"/>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0"/>
      <c r="B295" s="238"/>
      <c r="C295" s="237"/>
      <c r="D295" s="238"/>
      <c r="E295" s="237"/>
      <c r="F295" s="300"/>
      <c r="G295" s="216"/>
      <c r="H295" s="147"/>
      <c r="I295" s="147"/>
      <c r="J295" s="147"/>
      <c r="K295" s="147"/>
      <c r="L295" s="147"/>
      <c r="M295" s="147"/>
      <c r="N295" s="147"/>
      <c r="O295" s="147"/>
      <c r="P295" s="217"/>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0"/>
      <c r="B296" s="238"/>
      <c r="C296" s="237"/>
      <c r="D296" s="238"/>
      <c r="E296" s="237"/>
      <c r="F296" s="300"/>
      <c r="G296" s="218"/>
      <c r="H296" s="219"/>
      <c r="I296" s="219"/>
      <c r="J296" s="219"/>
      <c r="K296" s="219"/>
      <c r="L296" s="219"/>
      <c r="M296" s="219"/>
      <c r="N296" s="219"/>
      <c r="O296" s="219"/>
      <c r="P296" s="220"/>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0"/>
      <c r="B297" s="238"/>
      <c r="C297" s="237"/>
      <c r="D297" s="238"/>
      <c r="E297" s="237"/>
      <c r="F297" s="300"/>
      <c r="G297" s="218"/>
      <c r="H297" s="219"/>
      <c r="I297" s="219"/>
      <c r="J297" s="219"/>
      <c r="K297" s="219"/>
      <c r="L297" s="219"/>
      <c r="M297" s="219"/>
      <c r="N297" s="219"/>
      <c r="O297" s="219"/>
      <c r="P297" s="220"/>
      <c r="Q297" s="970"/>
      <c r="R297" s="971"/>
      <c r="S297" s="971"/>
      <c r="T297" s="971"/>
      <c r="U297" s="971"/>
      <c r="V297" s="971"/>
      <c r="W297" s="971"/>
      <c r="X297" s="971"/>
      <c r="Y297" s="971"/>
      <c r="Z297" s="971"/>
      <c r="AA297" s="972"/>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0"/>
      <c r="B298" s="238"/>
      <c r="C298" s="237"/>
      <c r="D298" s="238"/>
      <c r="E298" s="237"/>
      <c r="F298" s="300"/>
      <c r="G298" s="218"/>
      <c r="H298" s="219"/>
      <c r="I298" s="219"/>
      <c r="J298" s="219"/>
      <c r="K298" s="219"/>
      <c r="L298" s="219"/>
      <c r="M298" s="219"/>
      <c r="N298" s="219"/>
      <c r="O298" s="219"/>
      <c r="P298" s="220"/>
      <c r="Q298" s="970"/>
      <c r="R298" s="971"/>
      <c r="S298" s="971"/>
      <c r="T298" s="971"/>
      <c r="U298" s="971"/>
      <c r="V298" s="971"/>
      <c r="W298" s="971"/>
      <c r="X298" s="971"/>
      <c r="Y298" s="971"/>
      <c r="Z298" s="971"/>
      <c r="AA298" s="972"/>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0"/>
      <c r="B299" s="238"/>
      <c r="C299" s="237"/>
      <c r="D299" s="238"/>
      <c r="E299" s="237"/>
      <c r="F299" s="300"/>
      <c r="G299" s="221"/>
      <c r="H299" s="150"/>
      <c r="I299" s="150"/>
      <c r="J299" s="150"/>
      <c r="K299" s="150"/>
      <c r="L299" s="150"/>
      <c r="M299" s="150"/>
      <c r="N299" s="150"/>
      <c r="O299" s="150"/>
      <c r="P299" s="222"/>
      <c r="Q299" s="973"/>
      <c r="R299" s="974"/>
      <c r="S299" s="974"/>
      <c r="T299" s="974"/>
      <c r="U299" s="974"/>
      <c r="V299" s="974"/>
      <c r="W299" s="974"/>
      <c r="X299" s="974"/>
      <c r="Y299" s="974"/>
      <c r="Z299" s="974"/>
      <c r="AA299" s="975"/>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0"/>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0"/>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0"/>
      <c r="B302" s="238"/>
      <c r="C302" s="237"/>
      <c r="D302" s="238"/>
      <c r="E302" s="237"/>
      <c r="F302" s="300"/>
      <c r="G302" s="216"/>
      <c r="H302" s="147"/>
      <c r="I302" s="147"/>
      <c r="J302" s="147"/>
      <c r="K302" s="147"/>
      <c r="L302" s="147"/>
      <c r="M302" s="147"/>
      <c r="N302" s="147"/>
      <c r="O302" s="147"/>
      <c r="P302" s="217"/>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0"/>
      <c r="B303" s="238"/>
      <c r="C303" s="237"/>
      <c r="D303" s="238"/>
      <c r="E303" s="237"/>
      <c r="F303" s="300"/>
      <c r="G303" s="218"/>
      <c r="H303" s="219"/>
      <c r="I303" s="219"/>
      <c r="J303" s="219"/>
      <c r="K303" s="219"/>
      <c r="L303" s="219"/>
      <c r="M303" s="219"/>
      <c r="N303" s="219"/>
      <c r="O303" s="219"/>
      <c r="P303" s="220"/>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0"/>
      <c r="B304" s="238"/>
      <c r="C304" s="237"/>
      <c r="D304" s="238"/>
      <c r="E304" s="237"/>
      <c r="F304" s="300"/>
      <c r="G304" s="218"/>
      <c r="H304" s="219"/>
      <c r="I304" s="219"/>
      <c r="J304" s="219"/>
      <c r="K304" s="219"/>
      <c r="L304" s="219"/>
      <c r="M304" s="219"/>
      <c r="N304" s="219"/>
      <c r="O304" s="219"/>
      <c r="P304" s="220"/>
      <c r="Q304" s="970"/>
      <c r="R304" s="971"/>
      <c r="S304" s="971"/>
      <c r="T304" s="971"/>
      <c r="U304" s="971"/>
      <c r="V304" s="971"/>
      <c r="W304" s="971"/>
      <c r="X304" s="971"/>
      <c r="Y304" s="971"/>
      <c r="Z304" s="971"/>
      <c r="AA304" s="972"/>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0"/>
      <c r="B305" s="238"/>
      <c r="C305" s="237"/>
      <c r="D305" s="238"/>
      <c r="E305" s="237"/>
      <c r="F305" s="300"/>
      <c r="G305" s="218"/>
      <c r="H305" s="219"/>
      <c r="I305" s="219"/>
      <c r="J305" s="219"/>
      <c r="K305" s="219"/>
      <c r="L305" s="219"/>
      <c r="M305" s="219"/>
      <c r="N305" s="219"/>
      <c r="O305" s="219"/>
      <c r="P305" s="220"/>
      <c r="Q305" s="970"/>
      <c r="R305" s="971"/>
      <c r="S305" s="971"/>
      <c r="T305" s="971"/>
      <c r="U305" s="971"/>
      <c r="V305" s="971"/>
      <c r="W305" s="971"/>
      <c r="X305" s="971"/>
      <c r="Y305" s="971"/>
      <c r="Z305" s="971"/>
      <c r="AA305" s="972"/>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0"/>
      <c r="B306" s="238"/>
      <c r="C306" s="237"/>
      <c r="D306" s="238"/>
      <c r="E306" s="301"/>
      <c r="F306" s="302"/>
      <c r="G306" s="221"/>
      <c r="H306" s="150"/>
      <c r="I306" s="150"/>
      <c r="J306" s="150"/>
      <c r="K306" s="150"/>
      <c r="L306" s="150"/>
      <c r="M306" s="150"/>
      <c r="N306" s="150"/>
      <c r="O306" s="150"/>
      <c r="P306" s="222"/>
      <c r="Q306" s="973"/>
      <c r="R306" s="974"/>
      <c r="S306" s="974"/>
      <c r="T306" s="974"/>
      <c r="U306" s="974"/>
      <c r="V306" s="974"/>
      <c r="W306" s="974"/>
      <c r="X306" s="974"/>
      <c r="Y306" s="974"/>
      <c r="Z306" s="974"/>
      <c r="AA306" s="975"/>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0"/>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0"/>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0"/>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0"/>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452</v>
      </c>
      <c r="AF312" s="251"/>
      <c r="AG312" s="251"/>
      <c r="AH312" s="251"/>
      <c r="AI312" s="251" t="s">
        <v>449</v>
      </c>
      <c r="AJ312" s="251"/>
      <c r="AK312" s="251"/>
      <c r="AL312" s="251"/>
      <c r="AM312" s="251" t="s">
        <v>444</v>
      </c>
      <c r="AN312" s="251"/>
      <c r="AO312" s="251"/>
      <c r="AP312" s="253"/>
      <c r="AQ312" s="253" t="s">
        <v>306</v>
      </c>
      <c r="AR312" s="254"/>
      <c r="AS312" s="254"/>
      <c r="AT312" s="255"/>
      <c r="AU312" s="265" t="s">
        <v>322</v>
      </c>
      <c r="AV312" s="265"/>
      <c r="AW312" s="265"/>
      <c r="AX312" s="266"/>
    </row>
    <row r="313" spans="1:50" ht="18.75" hidden="1" customHeight="1" x14ac:dyDescent="0.15">
      <c r="A313" s="980"/>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0"/>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0"/>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0"/>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452</v>
      </c>
      <c r="AF316" s="251"/>
      <c r="AG316" s="251"/>
      <c r="AH316" s="251"/>
      <c r="AI316" s="251" t="s">
        <v>449</v>
      </c>
      <c r="AJ316" s="251"/>
      <c r="AK316" s="251"/>
      <c r="AL316" s="251"/>
      <c r="AM316" s="251" t="s">
        <v>444</v>
      </c>
      <c r="AN316" s="251"/>
      <c r="AO316" s="251"/>
      <c r="AP316" s="253"/>
      <c r="AQ316" s="253" t="s">
        <v>306</v>
      </c>
      <c r="AR316" s="254"/>
      <c r="AS316" s="254"/>
      <c r="AT316" s="255"/>
      <c r="AU316" s="265" t="s">
        <v>322</v>
      </c>
      <c r="AV316" s="265"/>
      <c r="AW316" s="265"/>
      <c r="AX316" s="266"/>
    </row>
    <row r="317" spans="1:50" ht="18.75" hidden="1" customHeight="1" x14ac:dyDescent="0.15">
      <c r="A317" s="980"/>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0"/>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0"/>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0"/>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452</v>
      </c>
      <c r="AF320" s="251"/>
      <c r="AG320" s="251"/>
      <c r="AH320" s="251"/>
      <c r="AI320" s="251" t="s">
        <v>449</v>
      </c>
      <c r="AJ320" s="251"/>
      <c r="AK320" s="251"/>
      <c r="AL320" s="251"/>
      <c r="AM320" s="251" t="s">
        <v>445</v>
      </c>
      <c r="AN320" s="251"/>
      <c r="AO320" s="251"/>
      <c r="AP320" s="253"/>
      <c r="AQ320" s="253" t="s">
        <v>306</v>
      </c>
      <c r="AR320" s="254"/>
      <c r="AS320" s="254"/>
      <c r="AT320" s="255"/>
      <c r="AU320" s="265" t="s">
        <v>322</v>
      </c>
      <c r="AV320" s="265"/>
      <c r="AW320" s="265"/>
      <c r="AX320" s="266"/>
    </row>
    <row r="321" spans="1:50" ht="18.75" hidden="1" customHeight="1" x14ac:dyDescent="0.15">
      <c r="A321" s="980"/>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0"/>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0"/>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0"/>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452</v>
      </c>
      <c r="AF324" s="251"/>
      <c r="AG324" s="251"/>
      <c r="AH324" s="251"/>
      <c r="AI324" s="251" t="s">
        <v>449</v>
      </c>
      <c r="AJ324" s="251"/>
      <c r="AK324" s="251"/>
      <c r="AL324" s="251"/>
      <c r="AM324" s="251" t="s">
        <v>444</v>
      </c>
      <c r="AN324" s="251"/>
      <c r="AO324" s="251"/>
      <c r="AP324" s="253"/>
      <c r="AQ324" s="253" t="s">
        <v>306</v>
      </c>
      <c r="AR324" s="254"/>
      <c r="AS324" s="254"/>
      <c r="AT324" s="255"/>
      <c r="AU324" s="265" t="s">
        <v>322</v>
      </c>
      <c r="AV324" s="265"/>
      <c r="AW324" s="265"/>
      <c r="AX324" s="266"/>
    </row>
    <row r="325" spans="1:50" ht="18.75" hidden="1" customHeight="1" x14ac:dyDescent="0.15">
      <c r="A325" s="980"/>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0"/>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0"/>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0"/>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453</v>
      </c>
      <c r="AF328" s="251"/>
      <c r="AG328" s="251"/>
      <c r="AH328" s="251"/>
      <c r="AI328" s="251" t="s">
        <v>449</v>
      </c>
      <c r="AJ328" s="251"/>
      <c r="AK328" s="251"/>
      <c r="AL328" s="251"/>
      <c r="AM328" s="251" t="s">
        <v>445</v>
      </c>
      <c r="AN328" s="251"/>
      <c r="AO328" s="251"/>
      <c r="AP328" s="253"/>
      <c r="AQ328" s="253" t="s">
        <v>306</v>
      </c>
      <c r="AR328" s="254"/>
      <c r="AS328" s="254"/>
      <c r="AT328" s="255"/>
      <c r="AU328" s="265" t="s">
        <v>322</v>
      </c>
      <c r="AV328" s="265"/>
      <c r="AW328" s="265"/>
      <c r="AX328" s="266"/>
    </row>
    <row r="329" spans="1:50" ht="18.75" hidden="1" customHeight="1" x14ac:dyDescent="0.15">
      <c r="A329" s="980"/>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0"/>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0"/>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0"/>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0"/>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0"/>
      <c r="B334" s="238"/>
      <c r="C334" s="237"/>
      <c r="D334" s="238"/>
      <c r="E334" s="237"/>
      <c r="F334" s="300"/>
      <c r="G334" s="216"/>
      <c r="H334" s="147"/>
      <c r="I334" s="147"/>
      <c r="J334" s="147"/>
      <c r="K334" s="147"/>
      <c r="L334" s="147"/>
      <c r="M334" s="147"/>
      <c r="N334" s="147"/>
      <c r="O334" s="147"/>
      <c r="P334" s="217"/>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0"/>
      <c r="B335" s="238"/>
      <c r="C335" s="237"/>
      <c r="D335" s="238"/>
      <c r="E335" s="237"/>
      <c r="F335" s="300"/>
      <c r="G335" s="218"/>
      <c r="H335" s="219"/>
      <c r="I335" s="219"/>
      <c r="J335" s="219"/>
      <c r="K335" s="219"/>
      <c r="L335" s="219"/>
      <c r="M335" s="219"/>
      <c r="N335" s="219"/>
      <c r="O335" s="219"/>
      <c r="P335" s="220"/>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0"/>
      <c r="B336" s="238"/>
      <c r="C336" s="237"/>
      <c r="D336" s="238"/>
      <c r="E336" s="237"/>
      <c r="F336" s="300"/>
      <c r="G336" s="218"/>
      <c r="H336" s="219"/>
      <c r="I336" s="219"/>
      <c r="J336" s="219"/>
      <c r="K336" s="219"/>
      <c r="L336" s="219"/>
      <c r="M336" s="219"/>
      <c r="N336" s="219"/>
      <c r="O336" s="219"/>
      <c r="P336" s="220"/>
      <c r="Q336" s="970"/>
      <c r="R336" s="971"/>
      <c r="S336" s="971"/>
      <c r="T336" s="971"/>
      <c r="U336" s="971"/>
      <c r="V336" s="971"/>
      <c r="W336" s="971"/>
      <c r="X336" s="971"/>
      <c r="Y336" s="971"/>
      <c r="Z336" s="971"/>
      <c r="AA336" s="972"/>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0"/>
      <c r="B337" s="238"/>
      <c r="C337" s="237"/>
      <c r="D337" s="238"/>
      <c r="E337" s="237"/>
      <c r="F337" s="300"/>
      <c r="G337" s="218"/>
      <c r="H337" s="219"/>
      <c r="I337" s="219"/>
      <c r="J337" s="219"/>
      <c r="K337" s="219"/>
      <c r="L337" s="219"/>
      <c r="M337" s="219"/>
      <c r="N337" s="219"/>
      <c r="O337" s="219"/>
      <c r="P337" s="220"/>
      <c r="Q337" s="970"/>
      <c r="R337" s="971"/>
      <c r="S337" s="971"/>
      <c r="T337" s="971"/>
      <c r="U337" s="971"/>
      <c r="V337" s="971"/>
      <c r="W337" s="971"/>
      <c r="X337" s="971"/>
      <c r="Y337" s="971"/>
      <c r="Z337" s="971"/>
      <c r="AA337" s="972"/>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0"/>
      <c r="B338" s="238"/>
      <c r="C338" s="237"/>
      <c r="D338" s="238"/>
      <c r="E338" s="237"/>
      <c r="F338" s="300"/>
      <c r="G338" s="221"/>
      <c r="H338" s="150"/>
      <c r="I338" s="150"/>
      <c r="J338" s="150"/>
      <c r="K338" s="150"/>
      <c r="L338" s="150"/>
      <c r="M338" s="150"/>
      <c r="N338" s="150"/>
      <c r="O338" s="150"/>
      <c r="P338" s="222"/>
      <c r="Q338" s="973"/>
      <c r="R338" s="974"/>
      <c r="S338" s="974"/>
      <c r="T338" s="974"/>
      <c r="U338" s="974"/>
      <c r="V338" s="974"/>
      <c r="W338" s="974"/>
      <c r="X338" s="974"/>
      <c r="Y338" s="974"/>
      <c r="Z338" s="974"/>
      <c r="AA338" s="975"/>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0"/>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0"/>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0"/>
      <c r="B341" s="238"/>
      <c r="C341" s="237"/>
      <c r="D341" s="238"/>
      <c r="E341" s="237"/>
      <c r="F341" s="300"/>
      <c r="G341" s="216"/>
      <c r="H341" s="147"/>
      <c r="I341" s="147"/>
      <c r="J341" s="147"/>
      <c r="K341" s="147"/>
      <c r="L341" s="147"/>
      <c r="M341" s="147"/>
      <c r="N341" s="147"/>
      <c r="O341" s="147"/>
      <c r="P341" s="217"/>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0"/>
      <c r="B342" s="238"/>
      <c r="C342" s="237"/>
      <c r="D342" s="238"/>
      <c r="E342" s="237"/>
      <c r="F342" s="300"/>
      <c r="G342" s="218"/>
      <c r="H342" s="219"/>
      <c r="I342" s="219"/>
      <c r="J342" s="219"/>
      <c r="K342" s="219"/>
      <c r="L342" s="219"/>
      <c r="M342" s="219"/>
      <c r="N342" s="219"/>
      <c r="O342" s="219"/>
      <c r="P342" s="220"/>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0"/>
      <c r="B343" s="238"/>
      <c r="C343" s="237"/>
      <c r="D343" s="238"/>
      <c r="E343" s="237"/>
      <c r="F343" s="300"/>
      <c r="G343" s="218"/>
      <c r="H343" s="219"/>
      <c r="I343" s="219"/>
      <c r="J343" s="219"/>
      <c r="K343" s="219"/>
      <c r="L343" s="219"/>
      <c r="M343" s="219"/>
      <c r="N343" s="219"/>
      <c r="O343" s="219"/>
      <c r="P343" s="220"/>
      <c r="Q343" s="970"/>
      <c r="R343" s="971"/>
      <c r="S343" s="971"/>
      <c r="T343" s="971"/>
      <c r="U343" s="971"/>
      <c r="V343" s="971"/>
      <c r="W343" s="971"/>
      <c r="X343" s="971"/>
      <c r="Y343" s="971"/>
      <c r="Z343" s="971"/>
      <c r="AA343" s="972"/>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0"/>
      <c r="B344" s="238"/>
      <c r="C344" s="237"/>
      <c r="D344" s="238"/>
      <c r="E344" s="237"/>
      <c r="F344" s="300"/>
      <c r="G344" s="218"/>
      <c r="H344" s="219"/>
      <c r="I344" s="219"/>
      <c r="J344" s="219"/>
      <c r="K344" s="219"/>
      <c r="L344" s="219"/>
      <c r="M344" s="219"/>
      <c r="N344" s="219"/>
      <c r="O344" s="219"/>
      <c r="P344" s="220"/>
      <c r="Q344" s="970"/>
      <c r="R344" s="971"/>
      <c r="S344" s="971"/>
      <c r="T344" s="971"/>
      <c r="U344" s="971"/>
      <c r="V344" s="971"/>
      <c r="W344" s="971"/>
      <c r="X344" s="971"/>
      <c r="Y344" s="971"/>
      <c r="Z344" s="971"/>
      <c r="AA344" s="972"/>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0"/>
      <c r="B345" s="238"/>
      <c r="C345" s="237"/>
      <c r="D345" s="238"/>
      <c r="E345" s="237"/>
      <c r="F345" s="300"/>
      <c r="G345" s="221"/>
      <c r="H345" s="150"/>
      <c r="I345" s="150"/>
      <c r="J345" s="150"/>
      <c r="K345" s="150"/>
      <c r="L345" s="150"/>
      <c r="M345" s="150"/>
      <c r="N345" s="150"/>
      <c r="O345" s="150"/>
      <c r="P345" s="222"/>
      <c r="Q345" s="973"/>
      <c r="R345" s="974"/>
      <c r="S345" s="974"/>
      <c r="T345" s="974"/>
      <c r="U345" s="974"/>
      <c r="V345" s="974"/>
      <c r="W345" s="974"/>
      <c r="X345" s="974"/>
      <c r="Y345" s="974"/>
      <c r="Z345" s="974"/>
      <c r="AA345" s="975"/>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0"/>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0"/>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0"/>
      <c r="B348" s="238"/>
      <c r="C348" s="237"/>
      <c r="D348" s="238"/>
      <c r="E348" s="237"/>
      <c r="F348" s="300"/>
      <c r="G348" s="216"/>
      <c r="H348" s="147"/>
      <c r="I348" s="147"/>
      <c r="J348" s="147"/>
      <c r="K348" s="147"/>
      <c r="L348" s="147"/>
      <c r="M348" s="147"/>
      <c r="N348" s="147"/>
      <c r="O348" s="147"/>
      <c r="P348" s="217"/>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0"/>
      <c r="B349" s="238"/>
      <c r="C349" s="237"/>
      <c r="D349" s="238"/>
      <c r="E349" s="237"/>
      <c r="F349" s="300"/>
      <c r="G349" s="218"/>
      <c r="H349" s="219"/>
      <c r="I349" s="219"/>
      <c r="J349" s="219"/>
      <c r="K349" s="219"/>
      <c r="L349" s="219"/>
      <c r="M349" s="219"/>
      <c r="N349" s="219"/>
      <c r="O349" s="219"/>
      <c r="P349" s="220"/>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0"/>
      <c r="B350" s="238"/>
      <c r="C350" s="237"/>
      <c r="D350" s="238"/>
      <c r="E350" s="237"/>
      <c r="F350" s="300"/>
      <c r="G350" s="218"/>
      <c r="H350" s="219"/>
      <c r="I350" s="219"/>
      <c r="J350" s="219"/>
      <c r="K350" s="219"/>
      <c r="L350" s="219"/>
      <c r="M350" s="219"/>
      <c r="N350" s="219"/>
      <c r="O350" s="219"/>
      <c r="P350" s="220"/>
      <c r="Q350" s="970"/>
      <c r="R350" s="971"/>
      <c r="S350" s="971"/>
      <c r="T350" s="971"/>
      <c r="U350" s="971"/>
      <c r="V350" s="971"/>
      <c r="W350" s="971"/>
      <c r="X350" s="971"/>
      <c r="Y350" s="971"/>
      <c r="Z350" s="971"/>
      <c r="AA350" s="972"/>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0"/>
      <c r="B351" s="238"/>
      <c r="C351" s="237"/>
      <c r="D351" s="238"/>
      <c r="E351" s="237"/>
      <c r="F351" s="300"/>
      <c r="G351" s="218"/>
      <c r="H351" s="219"/>
      <c r="I351" s="219"/>
      <c r="J351" s="219"/>
      <c r="K351" s="219"/>
      <c r="L351" s="219"/>
      <c r="M351" s="219"/>
      <c r="N351" s="219"/>
      <c r="O351" s="219"/>
      <c r="P351" s="220"/>
      <c r="Q351" s="970"/>
      <c r="R351" s="971"/>
      <c r="S351" s="971"/>
      <c r="T351" s="971"/>
      <c r="U351" s="971"/>
      <c r="V351" s="971"/>
      <c r="W351" s="971"/>
      <c r="X351" s="971"/>
      <c r="Y351" s="971"/>
      <c r="Z351" s="971"/>
      <c r="AA351" s="972"/>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0"/>
      <c r="B352" s="238"/>
      <c r="C352" s="237"/>
      <c r="D352" s="238"/>
      <c r="E352" s="237"/>
      <c r="F352" s="300"/>
      <c r="G352" s="221"/>
      <c r="H352" s="150"/>
      <c r="I352" s="150"/>
      <c r="J352" s="150"/>
      <c r="K352" s="150"/>
      <c r="L352" s="150"/>
      <c r="M352" s="150"/>
      <c r="N352" s="150"/>
      <c r="O352" s="150"/>
      <c r="P352" s="222"/>
      <c r="Q352" s="973"/>
      <c r="R352" s="974"/>
      <c r="S352" s="974"/>
      <c r="T352" s="974"/>
      <c r="U352" s="974"/>
      <c r="V352" s="974"/>
      <c r="W352" s="974"/>
      <c r="X352" s="974"/>
      <c r="Y352" s="974"/>
      <c r="Z352" s="974"/>
      <c r="AA352" s="975"/>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0"/>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0"/>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0"/>
      <c r="B355" s="238"/>
      <c r="C355" s="237"/>
      <c r="D355" s="238"/>
      <c r="E355" s="237"/>
      <c r="F355" s="300"/>
      <c r="G355" s="216"/>
      <c r="H355" s="147"/>
      <c r="I355" s="147"/>
      <c r="J355" s="147"/>
      <c r="K355" s="147"/>
      <c r="L355" s="147"/>
      <c r="M355" s="147"/>
      <c r="N355" s="147"/>
      <c r="O355" s="147"/>
      <c r="P355" s="217"/>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0"/>
      <c r="B356" s="238"/>
      <c r="C356" s="237"/>
      <c r="D356" s="238"/>
      <c r="E356" s="237"/>
      <c r="F356" s="300"/>
      <c r="G356" s="218"/>
      <c r="H356" s="219"/>
      <c r="I356" s="219"/>
      <c r="J356" s="219"/>
      <c r="K356" s="219"/>
      <c r="L356" s="219"/>
      <c r="M356" s="219"/>
      <c r="N356" s="219"/>
      <c r="O356" s="219"/>
      <c r="P356" s="220"/>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0"/>
      <c r="B357" s="238"/>
      <c r="C357" s="237"/>
      <c r="D357" s="238"/>
      <c r="E357" s="237"/>
      <c r="F357" s="300"/>
      <c r="G357" s="218"/>
      <c r="H357" s="219"/>
      <c r="I357" s="219"/>
      <c r="J357" s="219"/>
      <c r="K357" s="219"/>
      <c r="L357" s="219"/>
      <c r="M357" s="219"/>
      <c r="N357" s="219"/>
      <c r="O357" s="219"/>
      <c r="P357" s="220"/>
      <c r="Q357" s="970"/>
      <c r="R357" s="971"/>
      <c r="S357" s="971"/>
      <c r="T357" s="971"/>
      <c r="U357" s="971"/>
      <c r="V357" s="971"/>
      <c r="W357" s="971"/>
      <c r="X357" s="971"/>
      <c r="Y357" s="971"/>
      <c r="Z357" s="971"/>
      <c r="AA357" s="972"/>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0"/>
      <c r="B358" s="238"/>
      <c r="C358" s="237"/>
      <c r="D358" s="238"/>
      <c r="E358" s="237"/>
      <c r="F358" s="300"/>
      <c r="G358" s="218"/>
      <c r="H358" s="219"/>
      <c r="I358" s="219"/>
      <c r="J358" s="219"/>
      <c r="K358" s="219"/>
      <c r="L358" s="219"/>
      <c r="M358" s="219"/>
      <c r="N358" s="219"/>
      <c r="O358" s="219"/>
      <c r="P358" s="220"/>
      <c r="Q358" s="970"/>
      <c r="R358" s="971"/>
      <c r="S358" s="971"/>
      <c r="T358" s="971"/>
      <c r="U358" s="971"/>
      <c r="V358" s="971"/>
      <c r="W358" s="971"/>
      <c r="X358" s="971"/>
      <c r="Y358" s="971"/>
      <c r="Z358" s="971"/>
      <c r="AA358" s="972"/>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0"/>
      <c r="B359" s="238"/>
      <c r="C359" s="237"/>
      <c r="D359" s="238"/>
      <c r="E359" s="237"/>
      <c r="F359" s="300"/>
      <c r="G359" s="221"/>
      <c r="H359" s="150"/>
      <c r="I359" s="150"/>
      <c r="J359" s="150"/>
      <c r="K359" s="150"/>
      <c r="L359" s="150"/>
      <c r="M359" s="150"/>
      <c r="N359" s="150"/>
      <c r="O359" s="150"/>
      <c r="P359" s="222"/>
      <c r="Q359" s="973"/>
      <c r="R359" s="974"/>
      <c r="S359" s="974"/>
      <c r="T359" s="974"/>
      <c r="U359" s="974"/>
      <c r="V359" s="974"/>
      <c r="W359" s="974"/>
      <c r="X359" s="974"/>
      <c r="Y359" s="974"/>
      <c r="Z359" s="974"/>
      <c r="AA359" s="975"/>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0"/>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0"/>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0"/>
      <c r="B362" s="238"/>
      <c r="C362" s="237"/>
      <c r="D362" s="238"/>
      <c r="E362" s="237"/>
      <c r="F362" s="300"/>
      <c r="G362" s="216"/>
      <c r="H362" s="147"/>
      <c r="I362" s="147"/>
      <c r="J362" s="147"/>
      <c r="K362" s="147"/>
      <c r="L362" s="147"/>
      <c r="M362" s="147"/>
      <c r="N362" s="147"/>
      <c r="O362" s="147"/>
      <c r="P362" s="217"/>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0"/>
      <c r="B363" s="238"/>
      <c r="C363" s="237"/>
      <c r="D363" s="238"/>
      <c r="E363" s="237"/>
      <c r="F363" s="300"/>
      <c r="G363" s="218"/>
      <c r="H363" s="219"/>
      <c r="I363" s="219"/>
      <c r="J363" s="219"/>
      <c r="K363" s="219"/>
      <c r="L363" s="219"/>
      <c r="M363" s="219"/>
      <c r="N363" s="219"/>
      <c r="O363" s="219"/>
      <c r="P363" s="220"/>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0"/>
      <c r="B364" s="238"/>
      <c r="C364" s="237"/>
      <c r="D364" s="238"/>
      <c r="E364" s="237"/>
      <c r="F364" s="300"/>
      <c r="G364" s="218"/>
      <c r="H364" s="219"/>
      <c r="I364" s="219"/>
      <c r="J364" s="219"/>
      <c r="K364" s="219"/>
      <c r="L364" s="219"/>
      <c r="M364" s="219"/>
      <c r="N364" s="219"/>
      <c r="O364" s="219"/>
      <c r="P364" s="220"/>
      <c r="Q364" s="970"/>
      <c r="R364" s="971"/>
      <c r="S364" s="971"/>
      <c r="T364" s="971"/>
      <c r="U364" s="971"/>
      <c r="V364" s="971"/>
      <c r="W364" s="971"/>
      <c r="X364" s="971"/>
      <c r="Y364" s="971"/>
      <c r="Z364" s="971"/>
      <c r="AA364" s="972"/>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0"/>
      <c r="B365" s="238"/>
      <c r="C365" s="237"/>
      <c r="D365" s="238"/>
      <c r="E365" s="237"/>
      <c r="F365" s="300"/>
      <c r="G365" s="218"/>
      <c r="H365" s="219"/>
      <c r="I365" s="219"/>
      <c r="J365" s="219"/>
      <c r="K365" s="219"/>
      <c r="L365" s="219"/>
      <c r="M365" s="219"/>
      <c r="N365" s="219"/>
      <c r="O365" s="219"/>
      <c r="P365" s="220"/>
      <c r="Q365" s="970"/>
      <c r="R365" s="971"/>
      <c r="S365" s="971"/>
      <c r="T365" s="971"/>
      <c r="U365" s="971"/>
      <c r="V365" s="971"/>
      <c r="W365" s="971"/>
      <c r="X365" s="971"/>
      <c r="Y365" s="971"/>
      <c r="Z365" s="971"/>
      <c r="AA365" s="972"/>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0"/>
      <c r="B366" s="238"/>
      <c r="C366" s="237"/>
      <c r="D366" s="238"/>
      <c r="E366" s="301"/>
      <c r="F366" s="302"/>
      <c r="G366" s="221"/>
      <c r="H366" s="150"/>
      <c r="I366" s="150"/>
      <c r="J366" s="150"/>
      <c r="K366" s="150"/>
      <c r="L366" s="150"/>
      <c r="M366" s="150"/>
      <c r="N366" s="150"/>
      <c r="O366" s="150"/>
      <c r="P366" s="222"/>
      <c r="Q366" s="973"/>
      <c r="R366" s="974"/>
      <c r="S366" s="974"/>
      <c r="T366" s="974"/>
      <c r="U366" s="974"/>
      <c r="V366" s="974"/>
      <c r="W366" s="974"/>
      <c r="X366" s="974"/>
      <c r="Y366" s="974"/>
      <c r="Z366" s="974"/>
      <c r="AA366" s="975"/>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0"/>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0"/>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0"/>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0"/>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0"/>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452</v>
      </c>
      <c r="AF372" s="251"/>
      <c r="AG372" s="251"/>
      <c r="AH372" s="251"/>
      <c r="AI372" s="251" t="s">
        <v>449</v>
      </c>
      <c r="AJ372" s="251"/>
      <c r="AK372" s="251"/>
      <c r="AL372" s="251"/>
      <c r="AM372" s="251" t="s">
        <v>444</v>
      </c>
      <c r="AN372" s="251"/>
      <c r="AO372" s="251"/>
      <c r="AP372" s="253"/>
      <c r="AQ372" s="253" t="s">
        <v>306</v>
      </c>
      <c r="AR372" s="254"/>
      <c r="AS372" s="254"/>
      <c r="AT372" s="255"/>
      <c r="AU372" s="265" t="s">
        <v>322</v>
      </c>
      <c r="AV372" s="265"/>
      <c r="AW372" s="265"/>
      <c r="AX372" s="266"/>
    </row>
    <row r="373" spans="1:50" ht="18.75" hidden="1" customHeight="1" x14ac:dyDescent="0.15">
      <c r="A373" s="980"/>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0"/>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0"/>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0"/>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452</v>
      </c>
      <c r="AF376" s="251"/>
      <c r="AG376" s="251"/>
      <c r="AH376" s="251"/>
      <c r="AI376" s="251" t="s">
        <v>449</v>
      </c>
      <c r="AJ376" s="251"/>
      <c r="AK376" s="251"/>
      <c r="AL376" s="251"/>
      <c r="AM376" s="251" t="s">
        <v>444</v>
      </c>
      <c r="AN376" s="251"/>
      <c r="AO376" s="251"/>
      <c r="AP376" s="253"/>
      <c r="AQ376" s="253" t="s">
        <v>306</v>
      </c>
      <c r="AR376" s="254"/>
      <c r="AS376" s="254"/>
      <c r="AT376" s="255"/>
      <c r="AU376" s="265" t="s">
        <v>322</v>
      </c>
      <c r="AV376" s="265"/>
      <c r="AW376" s="265"/>
      <c r="AX376" s="266"/>
    </row>
    <row r="377" spans="1:50" ht="18.75" hidden="1" customHeight="1" x14ac:dyDescent="0.15">
      <c r="A377" s="980"/>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0"/>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0"/>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0"/>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452</v>
      </c>
      <c r="AF380" s="251"/>
      <c r="AG380" s="251"/>
      <c r="AH380" s="251"/>
      <c r="AI380" s="251" t="s">
        <v>449</v>
      </c>
      <c r="AJ380" s="251"/>
      <c r="AK380" s="251"/>
      <c r="AL380" s="251"/>
      <c r="AM380" s="251" t="s">
        <v>444</v>
      </c>
      <c r="AN380" s="251"/>
      <c r="AO380" s="251"/>
      <c r="AP380" s="253"/>
      <c r="AQ380" s="253" t="s">
        <v>306</v>
      </c>
      <c r="AR380" s="254"/>
      <c r="AS380" s="254"/>
      <c r="AT380" s="255"/>
      <c r="AU380" s="265" t="s">
        <v>322</v>
      </c>
      <c r="AV380" s="265"/>
      <c r="AW380" s="265"/>
      <c r="AX380" s="266"/>
    </row>
    <row r="381" spans="1:50" ht="18.75" hidden="1" customHeight="1" x14ac:dyDescent="0.15">
      <c r="A381" s="980"/>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0"/>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0"/>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0"/>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452</v>
      </c>
      <c r="AF384" s="251"/>
      <c r="AG384" s="251"/>
      <c r="AH384" s="251"/>
      <c r="AI384" s="251" t="s">
        <v>449</v>
      </c>
      <c r="AJ384" s="251"/>
      <c r="AK384" s="251"/>
      <c r="AL384" s="251"/>
      <c r="AM384" s="251" t="s">
        <v>444</v>
      </c>
      <c r="AN384" s="251"/>
      <c r="AO384" s="251"/>
      <c r="AP384" s="253"/>
      <c r="AQ384" s="253" t="s">
        <v>306</v>
      </c>
      <c r="AR384" s="254"/>
      <c r="AS384" s="254"/>
      <c r="AT384" s="255"/>
      <c r="AU384" s="265" t="s">
        <v>322</v>
      </c>
      <c r="AV384" s="265"/>
      <c r="AW384" s="265"/>
      <c r="AX384" s="266"/>
    </row>
    <row r="385" spans="1:50" ht="18.75" hidden="1" customHeight="1" x14ac:dyDescent="0.15">
      <c r="A385" s="980"/>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0"/>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0"/>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0"/>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452</v>
      </c>
      <c r="AF388" s="251"/>
      <c r="AG388" s="251"/>
      <c r="AH388" s="251"/>
      <c r="AI388" s="251" t="s">
        <v>449</v>
      </c>
      <c r="AJ388" s="251"/>
      <c r="AK388" s="251"/>
      <c r="AL388" s="251"/>
      <c r="AM388" s="251" t="s">
        <v>444</v>
      </c>
      <c r="AN388" s="251"/>
      <c r="AO388" s="251"/>
      <c r="AP388" s="253"/>
      <c r="AQ388" s="253" t="s">
        <v>306</v>
      </c>
      <c r="AR388" s="254"/>
      <c r="AS388" s="254"/>
      <c r="AT388" s="255"/>
      <c r="AU388" s="265" t="s">
        <v>322</v>
      </c>
      <c r="AV388" s="265"/>
      <c r="AW388" s="265"/>
      <c r="AX388" s="266"/>
    </row>
    <row r="389" spans="1:50" ht="18.75" hidden="1" customHeight="1" x14ac:dyDescent="0.15">
      <c r="A389" s="980"/>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0"/>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0"/>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0"/>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0"/>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0"/>
      <c r="B394" s="238"/>
      <c r="C394" s="237"/>
      <c r="D394" s="238"/>
      <c r="E394" s="237"/>
      <c r="F394" s="300"/>
      <c r="G394" s="216"/>
      <c r="H394" s="147"/>
      <c r="I394" s="147"/>
      <c r="J394" s="147"/>
      <c r="K394" s="147"/>
      <c r="L394" s="147"/>
      <c r="M394" s="147"/>
      <c r="N394" s="147"/>
      <c r="O394" s="147"/>
      <c r="P394" s="217"/>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0"/>
      <c r="B395" s="238"/>
      <c r="C395" s="237"/>
      <c r="D395" s="238"/>
      <c r="E395" s="237"/>
      <c r="F395" s="300"/>
      <c r="G395" s="218"/>
      <c r="H395" s="219"/>
      <c r="I395" s="219"/>
      <c r="J395" s="219"/>
      <c r="K395" s="219"/>
      <c r="L395" s="219"/>
      <c r="M395" s="219"/>
      <c r="N395" s="219"/>
      <c r="O395" s="219"/>
      <c r="P395" s="220"/>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0"/>
      <c r="B396" s="238"/>
      <c r="C396" s="237"/>
      <c r="D396" s="238"/>
      <c r="E396" s="237"/>
      <c r="F396" s="300"/>
      <c r="G396" s="218"/>
      <c r="H396" s="219"/>
      <c r="I396" s="219"/>
      <c r="J396" s="219"/>
      <c r="K396" s="219"/>
      <c r="L396" s="219"/>
      <c r="M396" s="219"/>
      <c r="N396" s="219"/>
      <c r="O396" s="219"/>
      <c r="P396" s="220"/>
      <c r="Q396" s="970"/>
      <c r="R396" s="971"/>
      <c r="S396" s="971"/>
      <c r="T396" s="971"/>
      <c r="U396" s="971"/>
      <c r="V396" s="971"/>
      <c r="W396" s="971"/>
      <c r="X396" s="971"/>
      <c r="Y396" s="971"/>
      <c r="Z396" s="971"/>
      <c r="AA396" s="972"/>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0"/>
      <c r="B397" s="238"/>
      <c r="C397" s="237"/>
      <c r="D397" s="238"/>
      <c r="E397" s="237"/>
      <c r="F397" s="300"/>
      <c r="G397" s="218"/>
      <c r="H397" s="219"/>
      <c r="I397" s="219"/>
      <c r="J397" s="219"/>
      <c r="K397" s="219"/>
      <c r="L397" s="219"/>
      <c r="M397" s="219"/>
      <c r="N397" s="219"/>
      <c r="O397" s="219"/>
      <c r="P397" s="220"/>
      <c r="Q397" s="970"/>
      <c r="R397" s="971"/>
      <c r="S397" s="971"/>
      <c r="T397" s="971"/>
      <c r="U397" s="971"/>
      <c r="V397" s="971"/>
      <c r="W397" s="971"/>
      <c r="X397" s="971"/>
      <c r="Y397" s="971"/>
      <c r="Z397" s="971"/>
      <c r="AA397" s="972"/>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0"/>
      <c r="B398" s="238"/>
      <c r="C398" s="237"/>
      <c r="D398" s="238"/>
      <c r="E398" s="237"/>
      <c r="F398" s="300"/>
      <c r="G398" s="221"/>
      <c r="H398" s="150"/>
      <c r="I398" s="150"/>
      <c r="J398" s="150"/>
      <c r="K398" s="150"/>
      <c r="L398" s="150"/>
      <c r="M398" s="150"/>
      <c r="N398" s="150"/>
      <c r="O398" s="150"/>
      <c r="P398" s="222"/>
      <c r="Q398" s="973"/>
      <c r="R398" s="974"/>
      <c r="S398" s="974"/>
      <c r="T398" s="974"/>
      <c r="U398" s="974"/>
      <c r="V398" s="974"/>
      <c r="W398" s="974"/>
      <c r="X398" s="974"/>
      <c r="Y398" s="974"/>
      <c r="Z398" s="974"/>
      <c r="AA398" s="975"/>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0"/>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0"/>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0"/>
      <c r="B401" s="238"/>
      <c r="C401" s="237"/>
      <c r="D401" s="238"/>
      <c r="E401" s="237"/>
      <c r="F401" s="300"/>
      <c r="G401" s="216"/>
      <c r="H401" s="147"/>
      <c r="I401" s="147"/>
      <c r="J401" s="147"/>
      <c r="K401" s="147"/>
      <c r="L401" s="147"/>
      <c r="M401" s="147"/>
      <c r="N401" s="147"/>
      <c r="O401" s="147"/>
      <c r="P401" s="217"/>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0"/>
      <c r="B402" s="238"/>
      <c r="C402" s="237"/>
      <c r="D402" s="238"/>
      <c r="E402" s="237"/>
      <c r="F402" s="300"/>
      <c r="G402" s="218"/>
      <c r="H402" s="219"/>
      <c r="I402" s="219"/>
      <c r="J402" s="219"/>
      <c r="K402" s="219"/>
      <c r="L402" s="219"/>
      <c r="M402" s="219"/>
      <c r="N402" s="219"/>
      <c r="O402" s="219"/>
      <c r="P402" s="220"/>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0"/>
      <c r="B403" s="238"/>
      <c r="C403" s="237"/>
      <c r="D403" s="238"/>
      <c r="E403" s="237"/>
      <c r="F403" s="300"/>
      <c r="G403" s="218"/>
      <c r="H403" s="219"/>
      <c r="I403" s="219"/>
      <c r="J403" s="219"/>
      <c r="K403" s="219"/>
      <c r="L403" s="219"/>
      <c r="M403" s="219"/>
      <c r="N403" s="219"/>
      <c r="O403" s="219"/>
      <c r="P403" s="220"/>
      <c r="Q403" s="970"/>
      <c r="R403" s="971"/>
      <c r="S403" s="971"/>
      <c r="T403" s="971"/>
      <c r="U403" s="971"/>
      <c r="V403" s="971"/>
      <c r="W403" s="971"/>
      <c r="X403" s="971"/>
      <c r="Y403" s="971"/>
      <c r="Z403" s="971"/>
      <c r="AA403" s="972"/>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0"/>
      <c r="B404" s="238"/>
      <c r="C404" s="237"/>
      <c r="D404" s="238"/>
      <c r="E404" s="237"/>
      <c r="F404" s="300"/>
      <c r="G404" s="218"/>
      <c r="H404" s="219"/>
      <c r="I404" s="219"/>
      <c r="J404" s="219"/>
      <c r="K404" s="219"/>
      <c r="L404" s="219"/>
      <c r="M404" s="219"/>
      <c r="N404" s="219"/>
      <c r="O404" s="219"/>
      <c r="P404" s="220"/>
      <c r="Q404" s="970"/>
      <c r="R404" s="971"/>
      <c r="S404" s="971"/>
      <c r="T404" s="971"/>
      <c r="U404" s="971"/>
      <c r="V404" s="971"/>
      <c r="W404" s="971"/>
      <c r="X404" s="971"/>
      <c r="Y404" s="971"/>
      <c r="Z404" s="971"/>
      <c r="AA404" s="972"/>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0"/>
      <c r="B405" s="238"/>
      <c r="C405" s="237"/>
      <c r="D405" s="238"/>
      <c r="E405" s="237"/>
      <c r="F405" s="300"/>
      <c r="G405" s="221"/>
      <c r="H405" s="150"/>
      <c r="I405" s="150"/>
      <c r="J405" s="150"/>
      <c r="K405" s="150"/>
      <c r="L405" s="150"/>
      <c r="M405" s="150"/>
      <c r="N405" s="150"/>
      <c r="O405" s="150"/>
      <c r="P405" s="222"/>
      <c r="Q405" s="973"/>
      <c r="R405" s="974"/>
      <c r="S405" s="974"/>
      <c r="T405" s="974"/>
      <c r="U405" s="974"/>
      <c r="V405" s="974"/>
      <c r="W405" s="974"/>
      <c r="X405" s="974"/>
      <c r="Y405" s="974"/>
      <c r="Z405" s="974"/>
      <c r="AA405" s="975"/>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0"/>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0"/>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0"/>
      <c r="B408" s="238"/>
      <c r="C408" s="237"/>
      <c r="D408" s="238"/>
      <c r="E408" s="237"/>
      <c r="F408" s="300"/>
      <c r="G408" s="216"/>
      <c r="H408" s="147"/>
      <c r="I408" s="147"/>
      <c r="J408" s="147"/>
      <c r="K408" s="147"/>
      <c r="L408" s="147"/>
      <c r="M408" s="147"/>
      <c r="N408" s="147"/>
      <c r="O408" s="147"/>
      <c r="P408" s="217"/>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0"/>
      <c r="B409" s="238"/>
      <c r="C409" s="237"/>
      <c r="D409" s="238"/>
      <c r="E409" s="237"/>
      <c r="F409" s="300"/>
      <c r="G409" s="218"/>
      <c r="H409" s="219"/>
      <c r="I409" s="219"/>
      <c r="J409" s="219"/>
      <c r="K409" s="219"/>
      <c r="L409" s="219"/>
      <c r="M409" s="219"/>
      <c r="N409" s="219"/>
      <c r="O409" s="219"/>
      <c r="P409" s="220"/>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0"/>
      <c r="B410" s="238"/>
      <c r="C410" s="237"/>
      <c r="D410" s="238"/>
      <c r="E410" s="237"/>
      <c r="F410" s="300"/>
      <c r="G410" s="218"/>
      <c r="H410" s="219"/>
      <c r="I410" s="219"/>
      <c r="J410" s="219"/>
      <c r="K410" s="219"/>
      <c r="L410" s="219"/>
      <c r="M410" s="219"/>
      <c r="N410" s="219"/>
      <c r="O410" s="219"/>
      <c r="P410" s="220"/>
      <c r="Q410" s="970"/>
      <c r="R410" s="971"/>
      <c r="S410" s="971"/>
      <c r="T410" s="971"/>
      <c r="U410" s="971"/>
      <c r="V410" s="971"/>
      <c r="W410" s="971"/>
      <c r="X410" s="971"/>
      <c r="Y410" s="971"/>
      <c r="Z410" s="971"/>
      <c r="AA410" s="972"/>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0"/>
      <c r="B411" s="238"/>
      <c r="C411" s="237"/>
      <c r="D411" s="238"/>
      <c r="E411" s="237"/>
      <c r="F411" s="300"/>
      <c r="G411" s="218"/>
      <c r="H411" s="219"/>
      <c r="I411" s="219"/>
      <c r="J411" s="219"/>
      <c r="K411" s="219"/>
      <c r="L411" s="219"/>
      <c r="M411" s="219"/>
      <c r="N411" s="219"/>
      <c r="O411" s="219"/>
      <c r="P411" s="220"/>
      <c r="Q411" s="970"/>
      <c r="R411" s="971"/>
      <c r="S411" s="971"/>
      <c r="T411" s="971"/>
      <c r="U411" s="971"/>
      <c r="V411" s="971"/>
      <c r="W411" s="971"/>
      <c r="X411" s="971"/>
      <c r="Y411" s="971"/>
      <c r="Z411" s="971"/>
      <c r="AA411" s="972"/>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0"/>
      <c r="B412" s="238"/>
      <c r="C412" s="237"/>
      <c r="D412" s="238"/>
      <c r="E412" s="237"/>
      <c r="F412" s="300"/>
      <c r="G412" s="221"/>
      <c r="H412" s="150"/>
      <c r="I412" s="150"/>
      <c r="J412" s="150"/>
      <c r="K412" s="150"/>
      <c r="L412" s="150"/>
      <c r="M412" s="150"/>
      <c r="N412" s="150"/>
      <c r="O412" s="150"/>
      <c r="P412" s="222"/>
      <c r="Q412" s="973"/>
      <c r="R412" s="974"/>
      <c r="S412" s="974"/>
      <c r="T412" s="974"/>
      <c r="U412" s="974"/>
      <c r="V412" s="974"/>
      <c r="W412" s="974"/>
      <c r="X412" s="974"/>
      <c r="Y412" s="974"/>
      <c r="Z412" s="974"/>
      <c r="AA412" s="975"/>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0"/>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0"/>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0"/>
      <c r="B415" s="238"/>
      <c r="C415" s="237"/>
      <c r="D415" s="238"/>
      <c r="E415" s="237"/>
      <c r="F415" s="300"/>
      <c r="G415" s="216"/>
      <c r="H415" s="147"/>
      <c r="I415" s="147"/>
      <c r="J415" s="147"/>
      <c r="K415" s="147"/>
      <c r="L415" s="147"/>
      <c r="M415" s="147"/>
      <c r="N415" s="147"/>
      <c r="O415" s="147"/>
      <c r="P415" s="217"/>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0"/>
      <c r="B416" s="238"/>
      <c r="C416" s="237"/>
      <c r="D416" s="238"/>
      <c r="E416" s="237"/>
      <c r="F416" s="300"/>
      <c r="G416" s="218"/>
      <c r="H416" s="219"/>
      <c r="I416" s="219"/>
      <c r="J416" s="219"/>
      <c r="K416" s="219"/>
      <c r="L416" s="219"/>
      <c r="M416" s="219"/>
      <c r="N416" s="219"/>
      <c r="O416" s="219"/>
      <c r="P416" s="220"/>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0"/>
      <c r="B417" s="238"/>
      <c r="C417" s="237"/>
      <c r="D417" s="238"/>
      <c r="E417" s="237"/>
      <c r="F417" s="300"/>
      <c r="G417" s="218"/>
      <c r="H417" s="219"/>
      <c r="I417" s="219"/>
      <c r="J417" s="219"/>
      <c r="K417" s="219"/>
      <c r="L417" s="219"/>
      <c r="M417" s="219"/>
      <c r="N417" s="219"/>
      <c r="O417" s="219"/>
      <c r="P417" s="220"/>
      <c r="Q417" s="970"/>
      <c r="R417" s="971"/>
      <c r="S417" s="971"/>
      <c r="T417" s="971"/>
      <c r="U417" s="971"/>
      <c r="V417" s="971"/>
      <c r="W417" s="971"/>
      <c r="X417" s="971"/>
      <c r="Y417" s="971"/>
      <c r="Z417" s="971"/>
      <c r="AA417" s="972"/>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0"/>
      <c r="B418" s="238"/>
      <c r="C418" s="237"/>
      <c r="D418" s="238"/>
      <c r="E418" s="237"/>
      <c r="F418" s="300"/>
      <c r="G418" s="218"/>
      <c r="H418" s="219"/>
      <c r="I418" s="219"/>
      <c r="J418" s="219"/>
      <c r="K418" s="219"/>
      <c r="L418" s="219"/>
      <c r="M418" s="219"/>
      <c r="N418" s="219"/>
      <c r="O418" s="219"/>
      <c r="P418" s="220"/>
      <c r="Q418" s="970"/>
      <c r="R418" s="971"/>
      <c r="S418" s="971"/>
      <c r="T418" s="971"/>
      <c r="U418" s="971"/>
      <c r="V418" s="971"/>
      <c r="W418" s="971"/>
      <c r="X418" s="971"/>
      <c r="Y418" s="971"/>
      <c r="Z418" s="971"/>
      <c r="AA418" s="972"/>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0"/>
      <c r="B419" s="238"/>
      <c r="C419" s="237"/>
      <c r="D419" s="238"/>
      <c r="E419" s="237"/>
      <c r="F419" s="300"/>
      <c r="G419" s="221"/>
      <c r="H419" s="150"/>
      <c r="I419" s="150"/>
      <c r="J419" s="150"/>
      <c r="K419" s="150"/>
      <c r="L419" s="150"/>
      <c r="M419" s="150"/>
      <c r="N419" s="150"/>
      <c r="O419" s="150"/>
      <c r="P419" s="222"/>
      <c r="Q419" s="973"/>
      <c r="R419" s="974"/>
      <c r="S419" s="974"/>
      <c r="T419" s="974"/>
      <c r="U419" s="974"/>
      <c r="V419" s="974"/>
      <c r="W419" s="974"/>
      <c r="X419" s="974"/>
      <c r="Y419" s="974"/>
      <c r="Z419" s="974"/>
      <c r="AA419" s="975"/>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0"/>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0"/>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0"/>
      <c r="B422" s="238"/>
      <c r="C422" s="237"/>
      <c r="D422" s="238"/>
      <c r="E422" s="237"/>
      <c r="F422" s="300"/>
      <c r="G422" s="216"/>
      <c r="H422" s="147"/>
      <c r="I422" s="147"/>
      <c r="J422" s="147"/>
      <c r="K422" s="147"/>
      <c r="L422" s="147"/>
      <c r="M422" s="147"/>
      <c r="N422" s="147"/>
      <c r="O422" s="147"/>
      <c r="P422" s="217"/>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0"/>
      <c r="B423" s="238"/>
      <c r="C423" s="237"/>
      <c r="D423" s="238"/>
      <c r="E423" s="237"/>
      <c r="F423" s="300"/>
      <c r="G423" s="218"/>
      <c r="H423" s="219"/>
      <c r="I423" s="219"/>
      <c r="J423" s="219"/>
      <c r="K423" s="219"/>
      <c r="L423" s="219"/>
      <c r="M423" s="219"/>
      <c r="N423" s="219"/>
      <c r="O423" s="219"/>
      <c r="P423" s="220"/>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0"/>
      <c r="B424" s="238"/>
      <c r="C424" s="237"/>
      <c r="D424" s="238"/>
      <c r="E424" s="237"/>
      <c r="F424" s="300"/>
      <c r="G424" s="218"/>
      <c r="H424" s="219"/>
      <c r="I424" s="219"/>
      <c r="J424" s="219"/>
      <c r="K424" s="219"/>
      <c r="L424" s="219"/>
      <c r="M424" s="219"/>
      <c r="N424" s="219"/>
      <c r="O424" s="219"/>
      <c r="P424" s="220"/>
      <c r="Q424" s="970"/>
      <c r="R424" s="971"/>
      <c r="S424" s="971"/>
      <c r="T424" s="971"/>
      <c r="U424" s="971"/>
      <c r="V424" s="971"/>
      <c r="W424" s="971"/>
      <c r="X424" s="971"/>
      <c r="Y424" s="971"/>
      <c r="Z424" s="971"/>
      <c r="AA424" s="972"/>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0"/>
      <c r="B425" s="238"/>
      <c r="C425" s="237"/>
      <c r="D425" s="238"/>
      <c r="E425" s="237"/>
      <c r="F425" s="300"/>
      <c r="G425" s="218"/>
      <c r="H425" s="219"/>
      <c r="I425" s="219"/>
      <c r="J425" s="219"/>
      <c r="K425" s="219"/>
      <c r="L425" s="219"/>
      <c r="M425" s="219"/>
      <c r="N425" s="219"/>
      <c r="O425" s="219"/>
      <c r="P425" s="220"/>
      <c r="Q425" s="970"/>
      <c r="R425" s="971"/>
      <c r="S425" s="971"/>
      <c r="T425" s="971"/>
      <c r="U425" s="971"/>
      <c r="V425" s="971"/>
      <c r="W425" s="971"/>
      <c r="X425" s="971"/>
      <c r="Y425" s="971"/>
      <c r="Z425" s="971"/>
      <c r="AA425" s="972"/>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0"/>
      <c r="B426" s="238"/>
      <c r="C426" s="237"/>
      <c r="D426" s="238"/>
      <c r="E426" s="301"/>
      <c r="F426" s="302"/>
      <c r="G426" s="221"/>
      <c r="H426" s="150"/>
      <c r="I426" s="150"/>
      <c r="J426" s="150"/>
      <c r="K426" s="150"/>
      <c r="L426" s="150"/>
      <c r="M426" s="150"/>
      <c r="N426" s="150"/>
      <c r="O426" s="150"/>
      <c r="P426" s="222"/>
      <c r="Q426" s="973"/>
      <c r="R426" s="974"/>
      <c r="S426" s="974"/>
      <c r="T426" s="974"/>
      <c r="U426" s="974"/>
      <c r="V426" s="974"/>
      <c r="W426" s="974"/>
      <c r="X426" s="974"/>
      <c r="Y426" s="974"/>
      <c r="Z426" s="974"/>
      <c r="AA426" s="975"/>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0"/>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0"/>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0"/>
      <c r="B429" s="238"/>
      <c r="C429" s="301"/>
      <c r="D429" s="97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hidden="1" customHeight="1" x14ac:dyDescent="0.15">
      <c r="A430" s="980"/>
      <c r="B430" s="238"/>
      <c r="C430" s="235" t="s">
        <v>470</v>
      </c>
      <c r="D430" s="236"/>
      <c r="E430" s="224" t="s">
        <v>462</v>
      </c>
      <c r="F430" s="434"/>
      <c r="G430" s="226" t="s">
        <v>326</v>
      </c>
      <c r="H430" s="144"/>
      <c r="I430" s="144"/>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hidden="1" customHeight="1" x14ac:dyDescent="0.15">
      <c r="A431" s="980"/>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445</v>
      </c>
      <c r="AJ431" s="167"/>
      <c r="AK431" s="167"/>
      <c r="AL431" s="162"/>
      <c r="AM431" s="167" t="s">
        <v>440</v>
      </c>
      <c r="AN431" s="167"/>
      <c r="AO431" s="167"/>
      <c r="AP431" s="162"/>
      <c r="AQ431" s="162" t="s">
        <v>306</v>
      </c>
      <c r="AR431" s="155"/>
      <c r="AS431" s="155"/>
      <c r="AT431" s="156"/>
      <c r="AU431" s="120" t="s">
        <v>252</v>
      </c>
      <c r="AV431" s="120"/>
      <c r="AW431" s="120"/>
      <c r="AX431" s="121"/>
    </row>
    <row r="432" spans="1:50" ht="18.75" hidden="1" customHeight="1" x14ac:dyDescent="0.15">
      <c r="A432" s="98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hidden="1" customHeight="1" x14ac:dyDescent="0.15">
      <c r="A433" s="980"/>
      <c r="B433" s="238"/>
      <c r="C433" s="237"/>
      <c r="D433" s="238"/>
      <c r="E433" s="152"/>
      <c r="F433" s="153"/>
      <c r="G433" s="216"/>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hidden="1" customHeight="1" x14ac:dyDescent="0.15">
      <c r="A434" s="98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hidden="1" customHeight="1" x14ac:dyDescent="0.15">
      <c r="A435" s="98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hidden="1" customHeight="1" x14ac:dyDescent="0.15">
      <c r="A436" s="980"/>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444</v>
      </c>
      <c r="AJ436" s="167"/>
      <c r="AK436" s="167"/>
      <c r="AL436" s="162"/>
      <c r="AM436" s="167" t="s">
        <v>440</v>
      </c>
      <c r="AN436" s="167"/>
      <c r="AO436" s="167"/>
      <c r="AP436" s="162"/>
      <c r="AQ436" s="162" t="s">
        <v>306</v>
      </c>
      <c r="AR436" s="155"/>
      <c r="AS436" s="155"/>
      <c r="AT436" s="156"/>
      <c r="AU436" s="120" t="s">
        <v>252</v>
      </c>
      <c r="AV436" s="120"/>
      <c r="AW436" s="120"/>
      <c r="AX436" s="121"/>
    </row>
    <row r="437" spans="1:50" ht="18.75" hidden="1" customHeight="1" x14ac:dyDescent="0.15">
      <c r="A437" s="98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0"/>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0"/>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444</v>
      </c>
      <c r="AJ441" s="167"/>
      <c r="AK441" s="167"/>
      <c r="AL441" s="162"/>
      <c r="AM441" s="167" t="s">
        <v>436</v>
      </c>
      <c r="AN441" s="167"/>
      <c r="AO441" s="167"/>
      <c r="AP441" s="162"/>
      <c r="AQ441" s="162" t="s">
        <v>306</v>
      </c>
      <c r="AR441" s="155"/>
      <c r="AS441" s="155"/>
      <c r="AT441" s="156"/>
      <c r="AU441" s="120" t="s">
        <v>252</v>
      </c>
      <c r="AV441" s="120"/>
      <c r="AW441" s="120"/>
      <c r="AX441" s="121"/>
    </row>
    <row r="442" spans="1:50" ht="18.75" hidden="1" customHeight="1" x14ac:dyDescent="0.15">
      <c r="A442" s="98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0"/>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444</v>
      </c>
      <c r="AJ446" s="167"/>
      <c r="AK446" s="167"/>
      <c r="AL446" s="162"/>
      <c r="AM446" s="167" t="s">
        <v>441</v>
      </c>
      <c r="AN446" s="167"/>
      <c r="AO446" s="167"/>
      <c r="AP446" s="162"/>
      <c r="AQ446" s="162" t="s">
        <v>306</v>
      </c>
      <c r="AR446" s="155"/>
      <c r="AS446" s="155"/>
      <c r="AT446" s="156"/>
      <c r="AU446" s="120" t="s">
        <v>252</v>
      </c>
      <c r="AV446" s="120"/>
      <c r="AW446" s="120"/>
      <c r="AX446" s="121"/>
    </row>
    <row r="447" spans="1:50" ht="18.75" hidden="1" customHeight="1" x14ac:dyDescent="0.15">
      <c r="A447" s="98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0"/>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444</v>
      </c>
      <c r="AJ451" s="167"/>
      <c r="AK451" s="167"/>
      <c r="AL451" s="162"/>
      <c r="AM451" s="167" t="s">
        <v>440</v>
      </c>
      <c r="AN451" s="167"/>
      <c r="AO451" s="167"/>
      <c r="AP451" s="162"/>
      <c r="AQ451" s="162" t="s">
        <v>306</v>
      </c>
      <c r="AR451" s="155"/>
      <c r="AS451" s="155"/>
      <c r="AT451" s="156"/>
      <c r="AU451" s="120" t="s">
        <v>252</v>
      </c>
      <c r="AV451" s="120"/>
      <c r="AW451" s="120"/>
      <c r="AX451" s="121"/>
    </row>
    <row r="452" spans="1:50" ht="18.75" hidden="1" customHeight="1" x14ac:dyDescent="0.15">
      <c r="A452" s="98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0"/>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hidden="1" customHeight="1" x14ac:dyDescent="0.15">
      <c r="A456" s="980"/>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444</v>
      </c>
      <c r="AJ456" s="167"/>
      <c r="AK456" s="167"/>
      <c r="AL456" s="162"/>
      <c r="AM456" s="167" t="s">
        <v>440</v>
      </c>
      <c r="AN456" s="167"/>
      <c r="AO456" s="167"/>
      <c r="AP456" s="162"/>
      <c r="AQ456" s="162" t="s">
        <v>306</v>
      </c>
      <c r="AR456" s="155"/>
      <c r="AS456" s="155"/>
      <c r="AT456" s="156"/>
      <c r="AU456" s="120" t="s">
        <v>252</v>
      </c>
      <c r="AV456" s="120"/>
      <c r="AW456" s="120"/>
      <c r="AX456" s="121"/>
    </row>
    <row r="457" spans="1:50" ht="18.75" hidden="1" customHeight="1" x14ac:dyDescent="0.15">
      <c r="A457" s="98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hidden="1" customHeight="1" x14ac:dyDescent="0.15">
      <c r="A458" s="980"/>
      <c r="B458" s="238"/>
      <c r="C458" s="237"/>
      <c r="D458" s="238"/>
      <c r="E458" s="152"/>
      <c r="F458" s="153"/>
      <c r="G458" s="216"/>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hidden="1" customHeight="1" x14ac:dyDescent="0.15">
      <c r="A459" s="98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hidden="1" customHeight="1" x14ac:dyDescent="0.15">
      <c r="A460" s="98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15">
      <c r="A461" s="980"/>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444</v>
      </c>
      <c r="AJ461" s="167"/>
      <c r="AK461" s="167"/>
      <c r="AL461" s="162"/>
      <c r="AM461" s="167" t="s">
        <v>442</v>
      </c>
      <c r="AN461" s="167"/>
      <c r="AO461" s="167"/>
      <c r="AP461" s="162"/>
      <c r="AQ461" s="162" t="s">
        <v>306</v>
      </c>
      <c r="AR461" s="155"/>
      <c r="AS461" s="155"/>
      <c r="AT461" s="156"/>
      <c r="AU461" s="120" t="s">
        <v>252</v>
      </c>
      <c r="AV461" s="120"/>
      <c r="AW461" s="120"/>
      <c r="AX461" s="121"/>
    </row>
    <row r="462" spans="1:50" ht="18.75" hidden="1" customHeight="1" x14ac:dyDescent="0.15">
      <c r="A462" s="98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0"/>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444</v>
      </c>
      <c r="AJ466" s="167"/>
      <c r="AK466" s="167"/>
      <c r="AL466" s="162"/>
      <c r="AM466" s="167" t="s">
        <v>440</v>
      </c>
      <c r="AN466" s="167"/>
      <c r="AO466" s="167"/>
      <c r="AP466" s="162"/>
      <c r="AQ466" s="162" t="s">
        <v>306</v>
      </c>
      <c r="AR466" s="155"/>
      <c r="AS466" s="155"/>
      <c r="AT466" s="156"/>
      <c r="AU466" s="120" t="s">
        <v>252</v>
      </c>
      <c r="AV466" s="120"/>
      <c r="AW466" s="120"/>
      <c r="AX466" s="121"/>
    </row>
    <row r="467" spans="1:50" ht="18.75" hidden="1" customHeight="1" x14ac:dyDescent="0.15">
      <c r="A467" s="98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0"/>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444</v>
      </c>
      <c r="AJ471" s="167"/>
      <c r="AK471" s="167"/>
      <c r="AL471" s="162"/>
      <c r="AM471" s="167" t="s">
        <v>436</v>
      </c>
      <c r="AN471" s="167"/>
      <c r="AO471" s="167"/>
      <c r="AP471" s="162"/>
      <c r="AQ471" s="162" t="s">
        <v>306</v>
      </c>
      <c r="AR471" s="155"/>
      <c r="AS471" s="155"/>
      <c r="AT471" s="156"/>
      <c r="AU471" s="120" t="s">
        <v>252</v>
      </c>
      <c r="AV471" s="120"/>
      <c r="AW471" s="120"/>
      <c r="AX471" s="121"/>
    </row>
    <row r="472" spans="1:50" ht="18.75" hidden="1" customHeight="1" x14ac:dyDescent="0.15">
      <c r="A472" s="98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0"/>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444</v>
      </c>
      <c r="AJ476" s="167"/>
      <c r="AK476" s="167"/>
      <c r="AL476" s="162"/>
      <c r="AM476" s="167" t="s">
        <v>440</v>
      </c>
      <c r="AN476" s="167"/>
      <c r="AO476" s="167"/>
      <c r="AP476" s="162"/>
      <c r="AQ476" s="162" t="s">
        <v>306</v>
      </c>
      <c r="AR476" s="155"/>
      <c r="AS476" s="155"/>
      <c r="AT476" s="156"/>
      <c r="AU476" s="120" t="s">
        <v>252</v>
      </c>
      <c r="AV476" s="120"/>
      <c r="AW476" s="120"/>
      <c r="AX476" s="121"/>
    </row>
    <row r="477" spans="1:50" ht="18.75" hidden="1" customHeight="1" x14ac:dyDescent="0.15">
      <c r="A477" s="98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x14ac:dyDescent="0.15">
      <c r="A481" s="980"/>
      <c r="B481" s="238"/>
      <c r="C481" s="237"/>
      <c r="D481" s="238"/>
      <c r="E481" s="143" t="s">
        <v>476</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15">
      <c r="A482" s="980"/>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15">
      <c r="A483" s="98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0"/>
      <c r="B484" s="238"/>
      <c r="C484" s="237"/>
      <c r="D484" s="238"/>
      <c r="E484" s="224" t="s">
        <v>471</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0"/>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445</v>
      </c>
      <c r="AJ485" s="167"/>
      <c r="AK485" s="167"/>
      <c r="AL485" s="162"/>
      <c r="AM485" s="167" t="s">
        <v>442</v>
      </c>
      <c r="AN485" s="167"/>
      <c r="AO485" s="167"/>
      <c r="AP485" s="162"/>
      <c r="AQ485" s="162" t="s">
        <v>306</v>
      </c>
      <c r="AR485" s="155"/>
      <c r="AS485" s="155"/>
      <c r="AT485" s="156"/>
      <c r="AU485" s="120" t="s">
        <v>252</v>
      </c>
      <c r="AV485" s="120"/>
      <c r="AW485" s="120"/>
      <c r="AX485" s="121"/>
    </row>
    <row r="486" spans="1:50" ht="18.75" hidden="1" customHeight="1" x14ac:dyDescent="0.15">
      <c r="A486" s="98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0"/>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0"/>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444</v>
      </c>
      <c r="AJ490" s="167"/>
      <c r="AK490" s="167"/>
      <c r="AL490" s="162"/>
      <c r="AM490" s="167" t="s">
        <v>442</v>
      </c>
      <c r="AN490" s="167"/>
      <c r="AO490" s="167"/>
      <c r="AP490" s="162"/>
      <c r="AQ490" s="162" t="s">
        <v>306</v>
      </c>
      <c r="AR490" s="155"/>
      <c r="AS490" s="155"/>
      <c r="AT490" s="156"/>
      <c r="AU490" s="120" t="s">
        <v>252</v>
      </c>
      <c r="AV490" s="120"/>
      <c r="AW490" s="120"/>
      <c r="AX490" s="121"/>
    </row>
    <row r="491" spans="1:50" ht="18.75" hidden="1" customHeight="1" x14ac:dyDescent="0.15">
      <c r="A491" s="98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0"/>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444</v>
      </c>
      <c r="AJ495" s="167"/>
      <c r="AK495" s="167"/>
      <c r="AL495" s="162"/>
      <c r="AM495" s="167" t="s">
        <v>440</v>
      </c>
      <c r="AN495" s="167"/>
      <c r="AO495" s="167"/>
      <c r="AP495" s="162"/>
      <c r="AQ495" s="162" t="s">
        <v>306</v>
      </c>
      <c r="AR495" s="155"/>
      <c r="AS495" s="155"/>
      <c r="AT495" s="156"/>
      <c r="AU495" s="120" t="s">
        <v>252</v>
      </c>
      <c r="AV495" s="120"/>
      <c r="AW495" s="120"/>
      <c r="AX495" s="121"/>
    </row>
    <row r="496" spans="1:50" ht="18.75" hidden="1" customHeight="1" x14ac:dyDescent="0.15">
      <c r="A496" s="98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0"/>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444</v>
      </c>
      <c r="AJ500" s="167"/>
      <c r="AK500" s="167"/>
      <c r="AL500" s="162"/>
      <c r="AM500" s="167" t="s">
        <v>441</v>
      </c>
      <c r="AN500" s="167"/>
      <c r="AO500" s="167"/>
      <c r="AP500" s="162"/>
      <c r="AQ500" s="162" t="s">
        <v>306</v>
      </c>
      <c r="AR500" s="155"/>
      <c r="AS500" s="155"/>
      <c r="AT500" s="156"/>
      <c r="AU500" s="120" t="s">
        <v>252</v>
      </c>
      <c r="AV500" s="120"/>
      <c r="AW500" s="120"/>
      <c r="AX500" s="121"/>
    </row>
    <row r="501" spans="1:50" ht="18.75" hidden="1" customHeight="1" x14ac:dyDescent="0.15">
      <c r="A501" s="98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0"/>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444</v>
      </c>
      <c r="AJ505" s="167"/>
      <c r="AK505" s="167"/>
      <c r="AL505" s="162"/>
      <c r="AM505" s="167" t="s">
        <v>442</v>
      </c>
      <c r="AN505" s="167"/>
      <c r="AO505" s="167"/>
      <c r="AP505" s="162"/>
      <c r="AQ505" s="162" t="s">
        <v>306</v>
      </c>
      <c r="AR505" s="155"/>
      <c r="AS505" s="155"/>
      <c r="AT505" s="156"/>
      <c r="AU505" s="120" t="s">
        <v>252</v>
      </c>
      <c r="AV505" s="120"/>
      <c r="AW505" s="120"/>
      <c r="AX505" s="121"/>
    </row>
    <row r="506" spans="1:50" ht="18.75" hidden="1" customHeight="1" x14ac:dyDescent="0.15">
      <c r="A506" s="98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0"/>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444</v>
      </c>
      <c r="AJ510" s="167"/>
      <c r="AK510" s="167"/>
      <c r="AL510" s="162"/>
      <c r="AM510" s="167" t="s">
        <v>440</v>
      </c>
      <c r="AN510" s="167"/>
      <c r="AO510" s="167"/>
      <c r="AP510" s="162"/>
      <c r="AQ510" s="162" t="s">
        <v>306</v>
      </c>
      <c r="AR510" s="155"/>
      <c r="AS510" s="155"/>
      <c r="AT510" s="156"/>
      <c r="AU510" s="120" t="s">
        <v>252</v>
      </c>
      <c r="AV510" s="120"/>
      <c r="AW510" s="120"/>
      <c r="AX510" s="121"/>
    </row>
    <row r="511" spans="1:50" ht="18.75" hidden="1" customHeight="1" x14ac:dyDescent="0.15">
      <c r="A511" s="98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0"/>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0"/>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445</v>
      </c>
      <c r="AJ515" s="167"/>
      <c r="AK515" s="167"/>
      <c r="AL515" s="162"/>
      <c r="AM515" s="167" t="s">
        <v>440</v>
      </c>
      <c r="AN515" s="167"/>
      <c r="AO515" s="167"/>
      <c r="AP515" s="162"/>
      <c r="AQ515" s="162" t="s">
        <v>306</v>
      </c>
      <c r="AR515" s="155"/>
      <c r="AS515" s="155"/>
      <c r="AT515" s="156"/>
      <c r="AU515" s="120" t="s">
        <v>252</v>
      </c>
      <c r="AV515" s="120"/>
      <c r="AW515" s="120"/>
      <c r="AX515" s="121"/>
    </row>
    <row r="516" spans="1:50" ht="18.75" hidden="1" customHeight="1" x14ac:dyDescent="0.15">
      <c r="A516" s="98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0"/>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445</v>
      </c>
      <c r="AJ520" s="167"/>
      <c r="AK520" s="167"/>
      <c r="AL520" s="162"/>
      <c r="AM520" s="167" t="s">
        <v>440</v>
      </c>
      <c r="AN520" s="167"/>
      <c r="AO520" s="167"/>
      <c r="AP520" s="162"/>
      <c r="AQ520" s="162" t="s">
        <v>306</v>
      </c>
      <c r="AR520" s="155"/>
      <c r="AS520" s="155"/>
      <c r="AT520" s="156"/>
      <c r="AU520" s="120" t="s">
        <v>252</v>
      </c>
      <c r="AV520" s="120"/>
      <c r="AW520" s="120"/>
      <c r="AX520" s="121"/>
    </row>
    <row r="521" spans="1:50" ht="18.75" hidden="1" customHeight="1" x14ac:dyDescent="0.15">
      <c r="A521" s="98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0"/>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444</v>
      </c>
      <c r="AJ525" s="167"/>
      <c r="AK525" s="167"/>
      <c r="AL525" s="162"/>
      <c r="AM525" s="167" t="s">
        <v>436</v>
      </c>
      <c r="AN525" s="167"/>
      <c r="AO525" s="167"/>
      <c r="AP525" s="162"/>
      <c r="AQ525" s="162" t="s">
        <v>306</v>
      </c>
      <c r="AR525" s="155"/>
      <c r="AS525" s="155"/>
      <c r="AT525" s="156"/>
      <c r="AU525" s="120" t="s">
        <v>252</v>
      </c>
      <c r="AV525" s="120"/>
      <c r="AW525" s="120"/>
      <c r="AX525" s="121"/>
    </row>
    <row r="526" spans="1:50" ht="18.75" hidden="1" customHeight="1" x14ac:dyDescent="0.15">
      <c r="A526" s="98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0"/>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444</v>
      </c>
      <c r="AJ530" s="167"/>
      <c r="AK530" s="167"/>
      <c r="AL530" s="162"/>
      <c r="AM530" s="167" t="s">
        <v>440</v>
      </c>
      <c r="AN530" s="167"/>
      <c r="AO530" s="167"/>
      <c r="AP530" s="162"/>
      <c r="AQ530" s="162" t="s">
        <v>306</v>
      </c>
      <c r="AR530" s="155"/>
      <c r="AS530" s="155"/>
      <c r="AT530" s="156"/>
      <c r="AU530" s="120" t="s">
        <v>252</v>
      </c>
      <c r="AV530" s="120"/>
      <c r="AW530" s="120"/>
      <c r="AX530" s="121"/>
    </row>
    <row r="531" spans="1:50" ht="18.75" hidden="1" customHeight="1" x14ac:dyDescent="0.15">
      <c r="A531" s="98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0"/>
      <c r="B535" s="238"/>
      <c r="C535" s="237"/>
      <c r="D535" s="238"/>
      <c r="E535" s="143" t="s">
        <v>477</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0"/>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0"/>
      <c r="B538" s="238"/>
      <c r="C538" s="237"/>
      <c r="D538" s="238"/>
      <c r="E538" s="224" t="s">
        <v>472</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0"/>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445</v>
      </c>
      <c r="AJ539" s="167"/>
      <c r="AK539" s="167"/>
      <c r="AL539" s="162"/>
      <c r="AM539" s="167" t="s">
        <v>440</v>
      </c>
      <c r="AN539" s="167"/>
      <c r="AO539" s="167"/>
      <c r="AP539" s="162"/>
      <c r="AQ539" s="162" t="s">
        <v>306</v>
      </c>
      <c r="AR539" s="155"/>
      <c r="AS539" s="155"/>
      <c r="AT539" s="156"/>
      <c r="AU539" s="120" t="s">
        <v>252</v>
      </c>
      <c r="AV539" s="120"/>
      <c r="AW539" s="120"/>
      <c r="AX539" s="121"/>
    </row>
    <row r="540" spans="1:50" ht="18.75" hidden="1" customHeight="1" x14ac:dyDescent="0.15">
      <c r="A540" s="98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0"/>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444</v>
      </c>
      <c r="AJ544" s="167"/>
      <c r="AK544" s="167"/>
      <c r="AL544" s="162"/>
      <c r="AM544" s="167" t="s">
        <v>442</v>
      </c>
      <c r="AN544" s="167"/>
      <c r="AO544" s="167"/>
      <c r="AP544" s="162"/>
      <c r="AQ544" s="162" t="s">
        <v>306</v>
      </c>
      <c r="AR544" s="155"/>
      <c r="AS544" s="155"/>
      <c r="AT544" s="156"/>
      <c r="AU544" s="120" t="s">
        <v>252</v>
      </c>
      <c r="AV544" s="120"/>
      <c r="AW544" s="120"/>
      <c r="AX544" s="121"/>
    </row>
    <row r="545" spans="1:50" ht="18.75" hidden="1" customHeight="1" x14ac:dyDescent="0.15">
      <c r="A545" s="98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0"/>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444</v>
      </c>
      <c r="AJ549" s="167"/>
      <c r="AK549" s="167"/>
      <c r="AL549" s="162"/>
      <c r="AM549" s="167" t="s">
        <v>436</v>
      </c>
      <c r="AN549" s="167"/>
      <c r="AO549" s="167"/>
      <c r="AP549" s="162"/>
      <c r="AQ549" s="162" t="s">
        <v>306</v>
      </c>
      <c r="AR549" s="155"/>
      <c r="AS549" s="155"/>
      <c r="AT549" s="156"/>
      <c r="AU549" s="120" t="s">
        <v>252</v>
      </c>
      <c r="AV549" s="120"/>
      <c r="AW549" s="120"/>
      <c r="AX549" s="121"/>
    </row>
    <row r="550" spans="1:50" ht="18.75" hidden="1" customHeight="1" x14ac:dyDescent="0.15">
      <c r="A550" s="98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0"/>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444</v>
      </c>
      <c r="AJ554" s="167"/>
      <c r="AK554" s="167"/>
      <c r="AL554" s="162"/>
      <c r="AM554" s="167" t="s">
        <v>436</v>
      </c>
      <c r="AN554" s="167"/>
      <c r="AO554" s="167"/>
      <c r="AP554" s="162"/>
      <c r="AQ554" s="162" t="s">
        <v>306</v>
      </c>
      <c r="AR554" s="155"/>
      <c r="AS554" s="155"/>
      <c r="AT554" s="156"/>
      <c r="AU554" s="120" t="s">
        <v>252</v>
      </c>
      <c r="AV554" s="120"/>
      <c r="AW554" s="120"/>
      <c r="AX554" s="121"/>
    </row>
    <row r="555" spans="1:50" ht="18.75" hidden="1" customHeight="1" x14ac:dyDescent="0.15">
      <c r="A555" s="98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0"/>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444</v>
      </c>
      <c r="AJ559" s="167"/>
      <c r="AK559" s="167"/>
      <c r="AL559" s="162"/>
      <c r="AM559" s="167" t="s">
        <v>440</v>
      </c>
      <c r="AN559" s="167"/>
      <c r="AO559" s="167"/>
      <c r="AP559" s="162"/>
      <c r="AQ559" s="162" t="s">
        <v>306</v>
      </c>
      <c r="AR559" s="155"/>
      <c r="AS559" s="155"/>
      <c r="AT559" s="156"/>
      <c r="AU559" s="120" t="s">
        <v>252</v>
      </c>
      <c r="AV559" s="120"/>
      <c r="AW559" s="120"/>
      <c r="AX559" s="121"/>
    </row>
    <row r="560" spans="1:50" ht="18.75" hidden="1" customHeight="1" x14ac:dyDescent="0.15">
      <c r="A560" s="98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0"/>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444</v>
      </c>
      <c r="AJ564" s="167"/>
      <c r="AK564" s="167"/>
      <c r="AL564" s="162"/>
      <c r="AM564" s="167" t="s">
        <v>436</v>
      </c>
      <c r="AN564" s="167"/>
      <c r="AO564" s="167"/>
      <c r="AP564" s="162"/>
      <c r="AQ564" s="162" t="s">
        <v>306</v>
      </c>
      <c r="AR564" s="155"/>
      <c r="AS564" s="155"/>
      <c r="AT564" s="156"/>
      <c r="AU564" s="120" t="s">
        <v>252</v>
      </c>
      <c r="AV564" s="120"/>
      <c r="AW564" s="120"/>
      <c r="AX564" s="121"/>
    </row>
    <row r="565" spans="1:50" ht="18.75" hidden="1" customHeight="1" x14ac:dyDescent="0.15">
      <c r="A565" s="98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0"/>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445</v>
      </c>
      <c r="AJ569" s="167"/>
      <c r="AK569" s="167"/>
      <c r="AL569" s="162"/>
      <c r="AM569" s="167" t="s">
        <v>436</v>
      </c>
      <c r="AN569" s="167"/>
      <c r="AO569" s="167"/>
      <c r="AP569" s="162"/>
      <c r="AQ569" s="162" t="s">
        <v>306</v>
      </c>
      <c r="AR569" s="155"/>
      <c r="AS569" s="155"/>
      <c r="AT569" s="156"/>
      <c r="AU569" s="120" t="s">
        <v>252</v>
      </c>
      <c r="AV569" s="120"/>
      <c r="AW569" s="120"/>
      <c r="AX569" s="121"/>
    </row>
    <row r="570" spans="1:50" ht="18.75" hidden="1" customHeight="1" x14ac:dyDescent="0.15">
      <c r="A570" s="98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0"/>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444</v>
      </c>
      <c r="AJ574" s="167"/>
      <c r="AK574" s="167"/>
      <c r="AL574" s="162"/>
      <c r="AM574" s="167" t="s">
        <v>436</v>
      </c>
      <c r="AN574" s="167"/>
      <c r="AO574" s="167"/>
      <c r="AP574" s="162"/>
      <c r="AQ574" s="162" t="s">
        <v>306</v>
      </c>
      <c r="AR574" s="155"/>
      <c r="AS574" s="155"/>
      <c r="AT574" s="156"/>
      <c r="AU574" s="120" t="s">
        <v>252</v>
      </c>
      <c r="AV574" s="120"/>
      <c r="AW574" s="120"/>
      <c r="AX574" s="121"/>
    </row>
    <row r="575" spans="1:50" ht="18.75" hidden="1" customHeight="1" x14ac:dyDescent="0.15">
      <c r="A575" s="98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0"/>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444</v>
      </c>
      <c r="AJ579" s="167"/>
      <c r="AK579" s="167"/>
      <c r="AL579" s="162"/>
      <c r="AM579" s="167" t="s">
        <v>436</v>
      </c>
      <c r="AN579" s="167"/>
      <c r="AO579" s="167"/>
      <c r="AP579" s="162"/>
      <c r="AQ579" s="162" t="s">
        <v>306</v>
      </c>
      <c r="AR579" s="155"/>
      <c r="AS579" s="155"/>
      <c r="AT579" s="156"/>
      <c r="AU579" s="120" t="s">
        <v>252</v>
      </c>
      <c r="AV579" s="120"/>
      <c r="AW579" s="120"/>
      <c r="AX579" s="121"/>
    </row>
    <row r="580" spans="1:50" ht="18.75" hidden="1" customHeight="1" x14ac:dyDescent="0.15">
      <c r="A580" s="98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0"/>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444</v>
      </c>
      <c r="AJ584" s="167"/>
      <c r="AK584" s="167"/>
      <c r="AL584" s="162"/>
      <c r="AM584" s="167" t="s">
        <v>440</v>
      </c>
      <c r="AN584" s="167"/>
      <c r="AO584" s="167"/>
      <c r="AP584" s="162"/>
      <c r="AQ584" s="162" t="s">
        <v>306</v>
      </c>
      <c r="AR584" s="155"/>
      <c r="AS584" s="155"/>
      <c r="AT584" s="156"/>
      <c r="AU584" s="120" t="s">
        <v>252</v>
      </c>
      <c r="AV584" s="120"/>
      <c r="AW584" s="120"/>
      <c r="AX584" s="121"/>
    </row>
    <row r="585" spans="1:50" ht="18.75" hidden="1" customHeight="1" x14ac:dyDescent="0.15">
      <c r="A585" s="98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0"/>
      <c r="B589" s="238"/>
      <c r="C589" s="237"/>
      <c r="D589" s="238"/>
      <c r="E589" s="143" t="s">
        <v>477</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0"/>
      <c r="B592" s="238"/>
      <c r="C592" s="237"/>
      <c r="D592" s="238"/>
      <c r="E592" s="224" t="s">
        <v>471</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0"/>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444</v>
      </c>
      <c r="AJ593" s="167"/>
      <c r="AK593" s="167"/>
      <c r="AL593" s="162"/>
      <c r="AM593" s="167" t="s">
        <v>436</v>
      </c>
      <c r="AN593" s="167"/>
      <c r="AO593" s="167"/>
      <c r="AP593" s="162"/>
      <c r="AQ593" s="162" t="s">
        <v>306</v>
      </c>
      <c r="AR593" s="155"/>
      <c r="AS593" s="155"/>
      <c r="AT593" s="156"/>
      <c r="AU593" s="120" t="s">
        <v>252</v>
      </c>
      <c r="AV593" s="120"/>
      <c r="AW593" s="120"/>
      <c r="AX593" s="121"/>
    </row>
    <row r="594" spans="1:50" ht="18.75" hidden="1" customHeight="1" x14ac:dyDescent="0.15">
      <c r="A594" s="98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0"/>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445</v>
      </c>
      <c r="AJ598" s="167"/>
      <c r="AK598" s="167"/>
      <c r="AL598" s="162"/>
      <c r="AM598" s="167" t="s">
        <v>441</v>
      </c>
      <c r="AN598" s="167"/>
      <c r="AO598" s="167"/>
      <c r="AP598" s="162"/>
      <c r="AQ598" s="162" t="s">
        <v>306</v>
      </c>
      <c r="AR598" s="155"/>
      <c r="AS598" s="155"/>
      <c r="AT598" s="156"/>
      <c r="AU598" s="120" t="s">
        <v>252</v>
      </c>
      <c r="AV598" s="120"/>
      <c r="AW598" s="120"/>
      <c r="AX598" s="121"/>
    </row>
    <row r="599" spans="1:50" ht="18.75" hidden="1" customHeight="1" x14ac:dyDescent="0.15">
      <c r="A599" s="98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0"/>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444</v>
      </c>
      <c r="AJ603" s="167"/>
      <c r="AK603" s="167"/>
      <c r="AL603" s="162"/>
      <c r="AM603" s="167" t="s">
        <v>436</v>
      </c>
      <c r="AN603" s="167"/>
      <c r="AO603" s="167"/>
      <c r="AP603" s="162"/>
      <c r="AQ603" s="162" t="s">
        <v>306</v>
      </c>
      <c r="AR603" s="155"/>
      <c r="AS603" s="155"/>
      <c r="AT603" s="156"/>
      <c r="AU603" s="120" t="s">
        <v>252</v>
      </c>
      <c r="AV603" s="120"/>
      <c r="AW603" s="120"/>
      <c r="AX603" s="121"/>
    </row>
    <row r="604" spans="1:50" ht="18.75" hidden="1" customHeight="1" x14ac:dyDescent="0.15">
      <c r="A604" s="98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0"/>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444</v>
      </c>
      <c r="AJ608" s="167"/>
      <c r="AK608" s="167"/>
      <c r="AL608" s="162"/>
      <c r="AM608" s="167" t="s">
        <v>436</v>
      </c>
      <c r="AN608" s="167"/>
      <c r="AO608" s="167"/>
      <c r="AP608" s="162"/>
      <c r="AQ608" s="162" t="s">
        <v>306</v>
      </c>
      <c r="AR608" s="155"/>
      <c r="AS608" s="155"/>
      <c r="AT608" s="156"/>
      <c r="AU608" s="120" t="s">
        <v>252</v>
      </c>
      <c r="AV608" s="120"/>
      <c r="AW608" s="120"/>
      <c r="AX608" s="121"/>
    </row>
    <row r="609" spans="1:50" ht="18.75" hidden="1" customHeight="1" x14ac:dyDescent="0.15">
      <c r="A609" s="98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0"/>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444</v>
      </c>
      <c r="AJ613" s="167"/>
      <c r="AK613" s="167"/>
      <c r="AL613" s="162"/>
      <c r="AM613" s="167" t="s">
        <v>440</v>
      </c>
      <c r="AN613" s="167"/>
      <c r="AO613" s="167"/>
      <c r="AP613" s="162"/>
      <c r="AQ613" s="162" t="s">
        <v>306</v>
      </c>
      <c r="AR613" s="155"/>
      <c r="AS613" s="155"/>
      <c r="AT613" s="156"/>
      <c r="AU613" s="120" t="s">
        <v>252</v>
      </c>
      <c r="AV613" s="120"/>
      <c r="AW613" s="120"/>
      <c r="AX613" s="121"/>
    </row>
    <row r="614" spans="1:50" ht="18.75" hidden="1" customHeight="1" x14ac:dyDescent="0.15">
      <c r="A614" s="98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0"/>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444</v>
      </c>
      <c r="AJ618" s="167"/>
      <c r="AK618" s="167"/>
      <c r="AL618" s="162"/>
      <c r="AM618" s="167" t="s">
        <v>440</v>
      </c>
      <c r="AN618" s="167"/>
      <c r="AO618" s="167"/>
      <c r="AP618" s="162"/>
      <c r="AQ618" s="162" t="s">
        <v>306</v>
      </c>
      <c r="AR618" s="155"/>
      <c r="AS618" s="155"/>
      <c r="AT618" s="156"/>
      <c r="AU618" s="120" t="s">
        <v>252</v>
      </c>
      <c r="AV618" s="120"/>
      <c r="AW618" s="120"/>
      <c r="AX618" s="121"/>
    </row>
    <row r="619" spans="1:50" ht="18.75" hidden="1" customHeight="1" x14ac:dyDescent="0.15">
      <c r="A619" s="98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0"/>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444</v>
      </c>
      <c r="AJ623" s="167"/>
      <c r="AK623" s="167"/>
      <c r="AL623" s="162"/>
      <c r="AM623" s="167" t="s">
        <v>441</v>
      </c>
      <c r="AN623" s="167"/>
      <c r="AO623" s="167"/>
      <c r="AP623" s="162"/>
      <c r="AQ623" s="162" t="s">
        <v>306</v>
      </c>
      <c r="AR623" s="155"/>
      <c r="AS623" s="155"/>
      <c r="AT623" s="156"/>
      <c r="AU623" s="120" t="s">
        <v>252</v>
      </c>
      <c r="AV623" s="120"/>
      <c r="AW623" s="120"/>
      <c r="AX623" s="121"/>
    </row>
    <row r="624" spans="1:50" ht="18.75" hidden="1" customHeight="1" x14ac:dyDescent="0.15">
      <c r="A624" s="98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0"/>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444</v>
      </c>
      <c r="AJ628" s="167"/>
      <c r="AK628" s="167"/>
      <c r="AL628" s="162"/>
      <c r="AM628" s="167" t="s">
        <v>440</v>
      </c>
      <c r="AN628" s="167"/>
      <c r="AO628" s="167"/>
      <c r="AP628" s="162"/>
      <c r="AQ628" s="162" t="s">
        <v>306</v>
      </c>
      <c r="AR628" s="155"/>
      <c r="AS628" s="155"/>
      <c r="AT628" s="156"/>
      <c r="AU628" s="120" t="s">
        <v>252</v>
      </c>
      <c r="AV628" s="120"/>
      <c r="AW628" s="120"/>
      <c r="AX628" s="121"/>
    </row>
    <row r="629" spans="1:50" ht="18.75" hidden="1" customHeight="1" x14ac:dyDescent="0.15">
      <c r="A629" s="98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0"/>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444</v>
      </c>
      <c r="AJ633" s="167"/>
      <c r="AK633" s="167"/>
      <c r="AL633" s="162"/>
      <c r="AM633" s="167" t="s">
        <v>436</v>
      </c>
      <c r="AN633" s="167"/>
      <c r="AO633" s="167"/>
      <c r="AP633" s="162"/>
      <c r="AQ633" s="162" t="s">
        <v>306</v>
      </c>
      <c r="AR633" s="155"/>
      <c r="AS633" s="155"/>
      <c r="AT633" s="156"/>
      <c r="AU633" s="120" t="s">
        <v>252</v>
      </c>
      <c r="AV633" s="120"/>
      <c r="AW633" s="120"/>
      <c r="AX633" s="121"/>
    </row>
    <row r="634" spans="1:50" ht="18.75" hidden="1" customHeight="1" x14ac:dyDescent="0.15">
      <c r="A634" s="98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0"/>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444</v>
      </c>
      <c r="AJ638" s="167"/>
      <c r="AK638" s="167"/>
      <c r="AL638" s="162"/>
      <c r="AM638" s="167" t="s">
        <v>440</v>
      </c>
      <c r="AN638" s="167"/>
      <c r="AO638" s="167"/>
      <c r="AP638" s="162"/>
      <c r="AQ638" s="162" t="s">
        <v>306</v>
      </c>
      <c r="AR638" s="155"/>
      <c r="AS638" s="155"/>
      <c r="AT638" s="156"/>
      <c r="AU638" s="120" t="s">
        <v>252</v>
      </c>
      <c r="AV638" s="120"/>
      <c r="AW638" s="120"/>
      <c r="AX638" s="121"/>
    </row>
    <row r="639" spans="1:50" ht="18.75" hidden="1" customHeight="1" x14ac:dyDescent="0.15">
      <c r="A639" s="98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0"/>
      <c r="B643" s="238"/>
      <c r="C643" s="237"/>
      <c r="D643" s="238"/>
      <c r="E643" s="143" t="s">
        <v>477</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0"/>
      <c r="B646" s="238"/>
      <c r="C646" s="237"/>
      <c r="D646" s="238"/>
      <c r="E646" s="224" t="s">
        <v>472</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0"/>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445</v>
      </c>
      <c r="AJ647" s="167"/>
      <c r="AK647" s="167"/>
      <c r="AL647" s="162"/>
      <c r="AM647" s="167" t="s">
        <v>436</v>
      </c>
      <c r="AN647" s="167"/>
      <c r="AO647" s="167"/>
      <c r="AP647" s="162"/>
      <c r="AQ647" s="162" t="s">
        <v>306</v>
      </c>
      <c r="AR647" s="155"/>
      <c r="AS647" s="155"/>
      <c r="AT647" s="156"/>
      <c r="AU647" s="120" t="s">
        <v>252</v>
      </c>
      <c r="AV647" s="120"/>
      <c r="AW647" s="120"/>
      <c r="AX647" s="121"/>
    </row>
    <row r="648" spans="1:50" ht="18.75" hidden="1" customHeight="1" x14ac:dyDescent="0.15">
      <c r="A648" s="98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0"/>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444</v>
      </c>
      <c r="AJ652" s="167"/>
      <c r="AK652" s="167"/>
      <c r="AL652" s="162"/>
      <c r="AM652" s="167" t="s">
        <v>436</v>
      </c>
      <c r="AN652" s="167"/>
      <c r="AO652" s="167"/>
      <c r="AP652" s="162"/>
      <c r="AQ652" s="162" t="s">
        <v>306</v>
      </c>
      <c r="AR652" s="155"/>
      <c r="AS652" s="155"/>
      <c r="AT652" s="156"/>
      <c r="AU652" s="120" t="s">
        <v>252</v>
      </c>
      <c r="AV652" s="120"/>
      <c r="AW652" s="120"/>
      <c r="AX652" s="121"/>
    </row>
    <row r="653" spans="1:50" ht="18.75" hidden="1" customHeight="1" x14ac:dyDescent="0.15">
      <c r="A653" s="98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0"/>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444</v>
      </c>
      <c r="AJ657" s="167"/>
      <c r="AK657" s="167"/>
      <c r="AL657" s="162"/>
      <c r="AM657" s="167" t="s">
        <v>440</v>
      </c>
      <c r="AN657" s="167"/>
      <c r="AO657" s="167"/>
      <c r="AP657" s="162"/>
      <c r="AQ657" s="162" t="s">
        <v>306</v>
      </c>
      <c r="AR657" s="155"/>
      <c r="AS657" s="155"/>
      <c r="AT657" s="156"/>
      <c r="AU657" s="120" t="s">
        <v>252</v>
      </c>
      <c r="AV657" s="120"/>
      <c r="AW657" s="120"/>
      <c r="AX657" s="121"/>
    </row>
    <row r="658" spans="1:50" ht="18.75" hidden="1" customHeight="1" x14ac:dyDescent="0.15">
      <c r="A658" s="98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0"/>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444</v>
      </c>
      <c r="AJ662" s="167"/>
      <c r="AK662" s="167"/>
      <c r="AL662" s="162"/>
      <c r="AM662" s="167" t="s">
        <v>436</v>
      </c>
      <c r="AN662" s="167"/>
      <c r="AO662" s="167"/>
      <c r="AP662" s="162"/>
      <c r="AQ662" s="162" t="s">
        <v>306</v>
      </c>
      <c r="AR662" s="155"/>
      <c r="AS662" s="155"/>
      <c r="AT662" s="156"/>
      <c r="AU662" s="120" t="s">
        <v>252</v>
      </c>
      <c r="AV662" s="120"/>
      <c r="AW662" s="120"/>
      <c r="AX662" s="121"/>
    </row>
    <row r="663" spans="1:50" ht="18.75" hidden="1" customHeight="1" x14ac:dyDescent="0.15">
      <c r="A663" s="98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0"/>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444</v>
      </c>
      <c r="AJ667" s="167"/>
      <c r="AK667" s="167"/>
      <c r="AL667" s="162"/>
      <c r="AM667" s="167" t="s">
        <v>436</v>
      </c>
      <c r="AN667" s="167"/>
      <c r="AO667" s="167"/>
      <c r="AP667" s="162"/>
      <c r="AQ667" s="162" t="s">
        <v>306</v>
      </c>
      <c r="AR667" s="155"/>
      <c r="AS667" s="155"/>
      <c r="AT667" s="156"/>
      <c r="AU667" s="120" t="s">
        <v>252</v>
      </c>
      <c r="AV667" s="120"/>
      <c r="AW667" s="120"/>
      <c r="AX667" s="121"/>
    </row>
    <row r="668" spans="1:50" ht="18.75" hidden="1" customHeight="1" x14ac:dyDescent="0.15">
      <c r="A668" s="98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0"/>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445</v>
      </c>
      <c r="AJ672" s="167"/>
      <c r="AK672" s="167"/>
      <c r="AL672" s="162"/>
      <c r="AM672" s="167" t="s">
        <v>436</v>
      </c>
      <c r="AN672" s="167"/>
      <c r="AO672" s="167"/>
      <c r="AP672" s="162"/>
      <c r="AQ672" s="162" t="s">
        <v>306</v>
      </c>
      <c r="AR672" s="155"/>
      <c r="AS672" s="155"/>
      <c r="AT672" s="156"/>
      <c r="AU672" s="120" t="s">
        <v>252</v>
      </c>
      <c r="AV672" s="120"/>
      <c r="AW672" s="120"/>
      <c r="AX672" s="121"/>
    </row>
    <row r="673" spans="1:50" ht="18.75" hidden="1" customHeight="1" x14ac:dyDescent="0.15">
      <c r="A673" s="98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0"/>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444</v>
      </c>
      <c r="AJ677" s="167"/>
      <c r="AK677" s="167"/>
      <c r="AL677" s="162"/>
      <c r="AM677" s="167" t="s">
        <v>442</v>
      </c>
      <c r="AN677" s="167"/>
      <c r="AO677" s="167"/>
      <c r="AP677" s="162"/>
      <c r="AQ677" s="162" t="s">
        <v>306</v>
      </c>
      <c r="AR677" s="155"/>
      <c r="AS677" s="155"/>
      <c r="AT677" s="156"/>
      <c r="AU677" s="120" t="s">
        <v>252</v>
      </c>
      <c r="AV677" s="120"/>
      <c r="AW677" s="120"/>
      <c r="AX677" s="121"/>
    </row>
    <row r="678" spans="1:50" ht="18.75" hidden="1" customHeight="1" x14ac:dyDescent="0.15">
      <c r="A678" s="98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0"/>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445</v>
      </c>
      <c r="AJ682" s="167"/>
      <c r="AK682" s="167"/>
      <c r="AL682" s="162"/>
      <c r="AM682" s="167" t="s">
        <v>440</v>
      </c>
      <c r="AN682" s="167"/>
      <c r="AO682" s="167"/>
      <c r="AP682" s="162"/>
      <c r="AQ682" s="162" t="s">
        <v>306</v>
      </c>
      <c r="AR682" s="155"/>
      <c r="AS682" s="155"/>
      <c r="AT682" s="156"/>
      <c r="AU682" s="120" t="s">
        <v>252</v>
      </c>
      <c r="AV682" s="120"/>
      <c r="AW682" s="120"/>
      <c r="AX682" s="121"/>
    </row>
    <row r="683" spans="1:50" ht="18.75" hidden="1" customHeight="1" x14ac:dyDescent="0.15">
      <c r="A683" s="98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0"/>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444</v>
      </c>
      <c r="AJ687" s="167"/>
      <c r="AK687" s="167"/>
      <c r="AL687" s="162"/>
      <c r="AM687" s="167" t="s">
        <v>436</v>
      </c>
      <c r="AN687" s="167"/>
      <c r="AO687" s="167"/>
      <c r="AP687" s="162"/>
      <c r="AQ687" s="162" t="s">
        <v>306</v>
      </c>
      <c r="AR687" s="155"/>
      <c r="AS687" s="155"/>
      <c r="AT687" s="156"/>
      <c r="AU687" s="120" t="s">
        <v>252</v>
      </c>
      <c r="AV687" s="120"/>
      <c r="AW687" s="120"/>
      <c r="AX687" s="121"/>
    </row>
    <row r="688" spans="1:50" ht="18.75" hidden="1" customHeight="1" x14ac:dyDescent="0.15">
      <c r="A688" s="98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0"/>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444</v>
      </c>
      <c r="AJ692" s="167"/>
      <c r="AK692" s="167"/>
      <c r="AL692" s="162"/>
      <c r="AM692" s="167" t="s">
        <v>441</v>
      </c>
      <c r="AN692" s="167"/>
      <c r="AO692" s="167"/>
      <c r="AP692" s="162"/>
      <c r="AQ692" s="162" t="s">
        <v>306</v>
      </c>
      <c r="AR692" s="155"/>
      <c r="AS692" s="155"/>
      <c r="AT692" s="156"/>
      <c r="AU692" s="120" t="s">
        <v>252</v>
      </c>
      <c r="AV692" s="120"/>
      <c r="AW692" s="120"/>
      <c r="AX692" s="121"/>
    </row>
    <row r="693" spans="1:50" ht="18.75" hidden="1" customHeight="1" x14ac:dyDescent="0.15">
      <c r="A693" s="98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0"/>
      <c r="B697" s="238"/>
      <c r="C697" s="237"/>
      <c r="D697" s="238"/>
      <c r="E697" s="143" t="s">
        <v>477</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0"/>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42"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1" t="s">
        <v>482</v>
      </c>
      <c r="AE702" s="882"/>
      <c r="AF702" s="882"/>
      <c r="AG702" s="871" t="s">
        <v>519</v>
      </c>
      <c r="AH702" s="872"/>
      <c r="AI702" s="872"/>
      <c r="AJ702" s="872"/>
      <c r="AK702" s="872"/>
      <c r="AL702" s="872"/>
      <c r="AM702" s="872"/>
      <c r="AN702" s="872"/>
      <c r="AO702" s="872"/>
      <c r="AP702" s="872"/>
      <c r="AQ702" s="872"/>
      <c r="AR702" s="872"/>
      <c r="AS702" s="872"/>
      <c r="AT702" s="872"/>
      <c r="AU702" s="872"/>
      <c r="AV702" s="872"/>
      <c r="AW702" s="872"/>
      <c r="AX702" s="873"/>
    </row>
    <row r="703" spans="1:50" ht="42"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482</v>
      </c>
      <c r="AE703" s="141"/>
      <c r="AF703" s="141"/>
      <c r="AG703" s="650" t="s">
        <v>520</v>
      </c>
      <c r="AH703" s="651"/>
      <c r="AI703" s="651"/>
      <c r="AJ703" s="651"/>
      <c r="AK703" s="651"/>
      <c r="AL703" s="651"/>
      <c r="AM703" s="651"/>
      <c r="AN703" s="651"/>
      <c r="AO703" s="651"/>
      <c r="AP703" s="651"/>
      <c r="AQ703" s="651"/>
      <c r="AR703" s="651"/>
      <c r="AS703" s="651"/>
      <c r="AT703" s="651"/>
      <c r="AU703" s="651"/>
      <c r="AV703" s="651"/>
      <c r="AW703" s="651"/>
      <c r="AX703" s="652"/>
    </row>
    <row r="704" spans="1:50" ht="42"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482</v>
      </c>
      <c r="AE704" s="572"/>
      <c r="AF704" s="572"/>
      <c r="AG704" s="414" t="s">
        <v>520</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482</v>
      </c>
      <c r="AE705" s="719"/>
      <c r="AF705" s="719"/>
      <c r="AG705" s="146" t="s">
        <v>521</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6"/>
      <c r="C706" s="600"/>
      <c r="D706" s="601"/>
      <c r="E706" s="669" t="s">
        <v>423</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549</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t="s">
        <v>549</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522</v>
      </c>
      <c r="AE708" s="654"/>
      <c r="AF708" s="654"/>
      <c r="AG708" s="512"/>
      <c r="AH708" s="513"/>
      <c r="AI708" s="513"/>
      <c r="AJ708" s="513"/>
      <c r="AK708" s="513"/>
      <c r="AL708" s="513"/>
      <c r="AM708" s="513"/>
      <c r="AN708" s="513"/>
      <c r="AO708" s="513"/>
      <c r="AP708" s="513"/>
      <c r="AQ708" s="513"/>
      <c r="AR708" s="513"/>
      <c r="AS708" s="513"/>
      <c r="AT708" s="513"/>
      <c r="AU708" s="513"/>
      <c r="AV708" s="513"/>
      <c r="AW708" s="513"/>
      <c r="AX708" s="514"/>
    </row>
    <row r="709" spans="1:50" ht="53.1"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482</v>
      </c>
      <c r="AE709" s="141"/>
      <c r="AF709" s="141"/>
      <c r="AG709" s="650" t="s">
        <v>523</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522</v>
      </c>
      <c r="AE710" s="141"/>
      <c r="AF710" s="141"/>
      <c r="AG710" s="650"/>
      <c r="AH710" s="651"/>
      <c r="AI710" s="651"/>
      <c r="AJ710" s="651"/>
      <c r="AK710" s="651"/>
      <c r="AL710" s="651"/>
      <c r="AM710" s="651"/>
      <c r="AN710" s="651"/>
      <c r="AO710" s="651"/>
      <c r="AP710" s="651"/>
      <c r="AQ710" s="651"/>
      <c r="AR710" s="651"/>
      <c r="AS710" s="651"/>
      <c r="AT710" s="651"/>
      <c r="AU710" s="651"/>
      <c r="AV710" s="651"/>
      <c r="AW710" s="651"/>
      <c r="AX710" s="652"/>
    </row>
    <row r="711" spans="1:50" ht="53.1"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482</v>
      </c>
      <c r="AE711" s="141"/>
      <c r="AF711" s="141"/>
      <c r="AG711" s="650" t="s">
        <v>524</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522</v>
      </c>
      <c r="AE712" s="572"/>
      <c r="AF712" s="572"/>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522</v>
      </c>
      <c r="AE713" s="141"/>
      <c r="AF713" s="142"/>
      <c r="AG713" s="650"/>
      <c r="AH713" s="651"/>
      <c r="AI713" s="651"/>
      <c r="AJ713" s="651"/>
      <c r="AK713" s="651"/>
      <c r="AL713" s="651"/>
      <c r="AM713" s="651"/>
      <c r="AN713" s="651"/>
      <c r="AO713" s="651"/>
      <c r="AP713" s="651"/>
      <c r="AQ713" s="651"/>
      <c r="AR713" s="651"/>
      <c r="AS713" s="651"/>
      <c r="AT713" s="651"/>
      <c r="AU713" s="651"/>
      <c r="AV713" s="651"/>
      <c r="AW713" s="651"/>
      <c r="AX713" s="652"/>
    </row>
    <row r="714" spans="1:50" ht="42.95" customHeight="1" x14ac:dyDescent="0.15">
      <c r="A714" s="643"/>
      <c r="B714" s="644"/>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482</v>
      </c>
      <c r="AE714" s="578"/>
      <c r="AF714" s="579"/>
      <c r="AG714" s="675" t="s">
        <v>525</v>
      </c>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x14ac:dyDescent="0.15">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482</v>
      </c>
      <c r="AE715" s="654"/>
      <c r="AF715" s="763"/>
      <c r="AG715" s="512" t="s">
        <v>526</v>
      </c>
      <c r="AH715" s="513"/>
      <c r="AI715" s="513"/>
      <c r="AJ715" s="513"/>
      <c r="AK715" s="513"/>
      <c r="AL715" s="513"/>
      <c r="AM715" s="513"/>
      <c r="AN715" s="513"/>
      <c r="AO715" s="513"/>
      <c r="AP715" s="513"/>
      <c r="AQ715" s="513"/>
      <c r="AR715" s="513"/>
      <c r="AS715" s="513"/>
      <c r="AT715" s="513"/>
      <c r="AU715" s="513"/>
      <c r="AV715" s="513"/>
      <c r="AW715" s="513"/>
      <c r="AX715" s="514"/>
    </row>
    <row r="716" spans="1:50" ht="53.1" customHeight="1" x14ac:dyDescent="0.15">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482</v>
      </c>
      <c r="AE716" s="745"/>
      <c r="AF716" s="745"/>
      <c r="AG716" s="650" t="s">
        <v>527</v>
      </c>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482</v>
      </c>
      <c r="AE717" s="141"/>
      <c r="AF717" s="141"/>
      <c r="AG717" s="650" t="s">
        <v>528</v>
      </c>
      <c r="AH717" s="651"/>
      <c r="AI717" s="651"/>
      <c r="AJ717" s="651"/>
      <c r="AK717" s="651"/>
      <c r="AL717" s="651"/>
      <c r="AM717" s="651"/>
      <c r="AN717" s="651"/>
      <c r="AO717" s="651"/>
      <c r="AP717" s="651"/>
      <c r="AQ717" s="651"/>
      <c r="AR717" s="651"/>
      <c r="AS717" s="651"/>
      <c r="AT717" s="651"/>
      <c r="AU717" s="651"/>
      <c r="AV717" s="651"/>
      <c r="AW717" s="651"/>
      <c r="AX717" s="652"/>
    </row>
    <row r="718" spans="1:50" ht="53.1"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482</v>
      </c>
      <c r="AE718" s="141"/>
      <c r="AF718" s="141"/>
      <c r="AG718" s="149" t="s">
        <v>529</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t="s">
        <v>522</v>
      </c>
      <c r="AE719" s="654"/>
      <c r="AF719" s="65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1" t="s">
        <v>384</v>
      </c>
      <c r="D720" s="919"/>
      <c r="E720" s="919"/>
      <c r="F720" s="922"/>
      <c r="G720" s="918" t="s">
        <v>385</v>
      </c>
      <c r="H720" s="919"/>
      <c r="I720" s="919"/>
      <c r="J720" s="919"/>
      <c r="K720" s="919"/>
      <c r="L720" s="919"/>
      <c r="M720" s="919"/>
      <c r="N720" s="918" t="s">
        <v>388</v>
      </c>
      <c r="O720" s="919"/>
      <c r="P720" s="919"/>
      <c r="Q720" s="919"/>
      <c r="R720" s="919"/>
      <c r="S720" s="919"/>
      <c r="T720" s="919"/>
      <c r="U720" s="919"/>
      <c r="V720" s="919"/>
      <c r="W720" s="919"/>
      <c r="X720" s="919"/>
      <c r="Y720" s="919"/>
      <c r="Z720" s="919"/>
      <c r="AA720" s="919"/>
      <c r="AB720" s="919"/>
      <c r="AC720" s="919"/>
      <c r="AD720" s="919"/>
      <c r="AE720" s="919"/>
      <c r="AF720" s="920"/>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6"/>
      <c r="B721" s="637"/>
      <c r="C721" s="903"/>
      <c r="D721" s="904"/>
      <c r="E721" s="904"/>
      <c r="F721" s="905"/>
      <c r="G721" s="923"/>
      <c r="H721" s="924"/>
      <c r="I721" s="69" t="str">
        <f>IF(OR(G721="　", G721=""), "", "-")</f>
        <v/>
      </c>
      <c r="J721" s="902"/>
      <c r="K721" s="902"/>
      <c r="L721" s="69" t="str">
        <f>IF(M721="","","-")</f>
        <v/>
      </c>
      <c r="M721" s="70"/>
      <c r="N721" s="899"/>
      <c r="O721" s="900"/>
      <c r="P721" s="900"/>
      <c r="Q721" s="900"/>
      <c r="R721" s="900"/>
      <c r="S721" s="900"/>
      <c r="T721" s="900"/>
      <c r="U721" s="900"/>
      <c r="V721" s="900"/>
      <c r="W721" s="900"/>
      <c r="X721" s="900"/>
      <c r="Y721" s="900"/>
      <c r="Z721" s="900"/>
      <c r="AA721" s="900"/>
      <c r="AB721" s="900"/>
      <c r="AC721" s="900"/>
      <c r="AD721" s="900"/>
      <c r="AE721" s="900"/>
      <c r="AF721" s="901"/>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customHeight="1" x14ac:dyDescent="0.15">
      <c r="A722" s="636"/>
      <c r="B722" s="637"/>
      <c r="C722" s="903"/>
      <c r="D722" s="904"/>
      <c r="E722" s="904"/>
      <c r="F722" s="905"/>
      <c r="G722" s="923"/>
      <c r="H722" s="924"/>
      <c r="I722" s="69" t="str">
        <f t="shared" ref="I722:I725" si="4">IF(OR(G722="　", G722=""), "", "-")</f>
        <v/>
      </c>
      <c r="J722" s="902"/>
      <c r="K722" s="902"/>
      <c r="L722" s="69" t="str">
        <f t="shared" ref="L722:L725" si="5">IF(M722="","","-")</f>
        <v/>
      </c>
      <c r="M722" s="70"/>
      <c r="N722" s="899"/>
      <c r="O722" s="900"/>
      <c r="P722" s="900"/>
      <c r="Q722" s="900"/>
      <c r="R722" s="900"/>
      <c r="S722" s="900"/>
      <c r="T722" s="900"/>
      <c r="U722" s="900"/>
      <c r="V722" s="900"/>
      <c r="W722" s="900"/>
      <c r="X722" s="900"/>
      <c r="Y722" s="900"/>
      <c r="Z722" s="900"/>
      <c r="AA722" s="900"/>
      <c r="AB722" s="900"/>
      <c r="AC722" s="900"/>
      <c r="AD722" s="900"/>
      <c r="AE722" s="900"/>
      <c r="AF722" s="901"/>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customHeight="1" x14ac:dyDescent="0.15">
      <c r="A723" s="636"/>
      <c r="B723" s="637"/>
      <c r="C723" s="903"/>
      <c r="D723" s="904"/>
      <c r="E723" s="904"/>
      <c r="F723" s="905"/>
      <c r="G723" s="923"/>
      <c r="H723" s="924"/>
      <c r="I723" s="69" t="str">
        <f t="shared" si="4"/>
        <v/>
      </c>
      <c r="J723" s="902"/>
      <c r="K723" s="902"/>
      <c r="L723" s="69" t="str">
        <f t="shared" si="5"/>
        <v/>
      </c>
      <c r="M723" s="70"/>
      <c r="N723" s="899"/>
      <c r="O723" s="900"/>
      <c r="P723" s="900"/>
      <c r="Q723" s="900"/>
      <c r="R723" s="900"/>
      <c r="S723" s="900"/>
      <c r="T723" s="900"/>
      <c r="U723" s="900"/>
      <c r="V723" s="900"/>
      <c r="W723" s="900"/>
      <c r="X723" s="900"/>
      <c r="Y723" s="900"/>
      <c r="Z723" s="900"/>
      <c r="AA723" s="900"/>
      <c r="AB723" s="900"/>
      <c r="AC723" s="900"/>
      <c r="AD723" s="900"/>
      <c r="AE723" s="900"/>
      <c r="AF723" s="901"/>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customHeight="1" x14ac:dyDescent="0.15">
      <c r="A724" s="636"/>
      <c r="B724" s="637"/>
      <c r="C724" s="903"/>
      <c r="D724" s="904"/>
      <c r="E724" s="904"/>
      <c r="F724" s="905"/>
      <c r="G724" s="923"/>
      <c r="H724" s="924"/>
      <c r="I724" s="69" t="str">
        <f t="shared" si="4"/>
        <v/>
      </c>
      <c r="J724" s="902"/>
      <c r="K724" s="902"/>
      <c r="L724" s="69" t="str">
        <f t="shared" si="5"/>
        <v/>
      </c>
      <c r="M724" s="70"/>
      <c r="N724" s="899"/>
      <c r="O724" s="900"/>
      <c r="P724" s="900"/>
      <c r="Q724" s="900"/>
      <c r="R724" s="900"/>
      <c r="S724" s="900"/>
      <c r="T724" s="900"/>
      <c r="U724" s="900"/>
      <c r="V724" s="900"/>
      <c r="W724" s="900"/>
      <c r="X724" s="900"/>
      <c r="Y724" s="900"/>
      <c r="Z724" s="900"/>
      <c r="AA724" s="900"/>
      <c r="AB724" s="900"/>
      <c r="AC724" s="900"/>
      <c r="AD724" s="900"/>
      <c r="AE724" s="900"/>
      <c r="AF724" s="901"/>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customHeight="1" x14ac:dyDescent="0.15">
      <c r="A725" s="638"/>
      <c r="B725" s="639"/>
      <c r="C725" s="906"/>
      <c r="D725" s="907"/>
      <c r="E725" s="907"/>
      <c r="F725" s="908"/>
      <c r="G725" s="945"/>
      <c r="H725" s="946"/>
      <c r="I725" s="71" t="str">
        <f t="shared" si="4"/>
        <v/>
      </c>
      <c r="J725" s="947"/>
      <c r="K725" s="947"/>
      <c r="L725" s="71" t="str">
        <f t="shared" si="5"/>
        <v/>
      </c>
      <c r="M725" s="72"/>
      <c r="N725" s="938"/>
      <c r="O725" s="939"/>
      <c r="P725" s="939"/>
      <c r="Q725" s="939"/>
      <c r="R725" s="939"/>
      <c r="S725" s="939"/>
      <c r="T725" s="939"/>
      <c r="U725" s="939"/>
      <c r="V725" s="939"/>
      <c r="W725" s="939"/>
      <c r="X725" s="939"/>
      <c r="Y725" s="939"/>
      <c r="Z725" s="939"/>
      <c r="AA725" s="939"/>
      <c r="AB725" s="939"/>
      <c r="AC725" s="939"/>
      <c r="AD725" s="939"/>
      <c r="AE725" s="939"/>
      <c r="AF725" s="940"/>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7" t="s">
        <v>47</v>
      </c>
      <c r="B726" s="608"/>
      <c r="C726" s="429" t="s">
        <v>52</v>
      </c>
      <c r="D726" s="567"/>
      <c r="E726" s="567"/>
      <c r="F726" s="568"/>
      <c r="G726" s="783" t="s">
        <v>530</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x14ac:dyDescent="0.2">
      <c r="A727" s="609"/>
      <c r="B727" s="610"/>
      <c r="C727" s="681" t="s">
        <v>56</v>
      </c>
      <c r="D727" s="682"/>
      <c r="E727" s="682"/>
      <c r="F727" s="683"/>
      <c r="G727" s="781" t="s">
        <v>531</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x14ac:dyDescent="0.2">
      <c r="A729" s="751"/>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c r="B731" s="605"/>
      <c r="C731" s="605"/>
      <c r="D731" s="605"/>
      <c r="E731" s="606"/>
      <c r="F731" s="666"/>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c r="B733" s="736"/>
      <c r="C733" s="736"/>
      <c r="D733" s="736"/>
      <c r="E733" s="737"/>
      <c r="F733" s="752"/>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9" t="s">
        <v>466</v>
      </c>
      <c r="B737" s="110"/>
      <c r="C737" s="110"/>
      <c r="D737" s="111"/>
      <c r="E737" s="108"/>
      <c r="F737" s="108"/>
      <c r="G737" s="108"/>
      <c r="H737" s="108"/>
      <c r="I737" s="108"/>
      <c r="J737" s="108"/>
      <c r="K737" s="108"/>
      <c r="L737" s="108"/>
      <c r="M737" s="108"/>
      <c r="N737" s="87" t="s">
        <v>459</v>
      </c>
      <c r="O737" s="87"/>
      <c r="P737" s="87"/>
      <c r="Q737" s="87"/>
      <c r="R737" s="108"/>
      <c r="S737" s="108"/>
      <c r="T737" s="108"/>
      <c r="U737" s="108"/>
      <c r="V737" s="108"/>
      <c r="W737" s="108"/>
      <c r="X737" s="108"/>
      <c r="Y737" s="108"/>
      <c r="Z737" s="108"/>
      <c r="AA737" s="87" t="s">
        <v>458</v>
      </c>
      <c r="AB737" s="87"/>
      <c r="AC737" s="87"/>
      <c r="AD737" s="87"/>
      <c r="AE737" s="108"/>
      <c r="AF737" s="108"/>
      <c r="AG737" s="108"/>
      <c r="AH737" s="108"/>
      <c r="AI737" s="108"/>
      <c r="AJ737" s="108"/>
      <c r="AK737" s="108"/>
      <c r="AL737" s="108"/>
      <c r="AM737" s="108"/>
      <c r="AN737" s="87" t="s">
        <v>457</v>
      </c>
      <c r="AO737" s="87"/>
      <c r="AP737" s="87"/>
      <c r="AQ737" s="87"/>
      <c r="AR737" s="88"/>
      <c r="AS737" s="89"/>
      <c r="AT737" s="89"/>
      <c r="AU737" s="89"/>
      <c r="AV737" s="89"/>
      <c r="AW737" s="89"/>
      <c r="AX737" s="90"/>
      <c r="AY737" s="75"/>
      <c r="AZ737" s="75"/>
    </row>
    <row r="738" spans="1:52" ht="24.75" customHeight="1" x14ac:dyDescent="0.15">
      <c r="A738" s="109" t="s">
        <v>456</v>
      </c>
      <c r="B738" s="110"/>
      <c r="C738" s="110"/>
      <c r="D738" s="111"/>
      <c r="E738" s="108"/>
      <c r="F738" s="108"/>
      <c r="G738" s="108"/>
      <c r="H738" s="108"/>
      <c r="I738" s="108"/>
      <c r="J738" s="108"/>
      <c r="K738" s="108"/>
      <c r="L738" s="108"/>
      <c r="M738" s="108"/>
      <c r="N738" s="87" t="s">
        <v>455</v>
      </c>
      <c r="O738" s="87"/>
      <c r="P738" s="87"/>
      <c r="Q738" s="87"/>
      <c r="R738" s="108"/>
      <c r="S738" s="108"/>
      <c r="T738" s="108"/>
      <c r="U738" s="108"/>
      <c r="V738" s="108"/>
      <c r="W738" s="108"/>
      <c r="X738" s="108"/>
      <c r="Y738" s="108"/>
      <c r="Z738" s="108"/>
      <c r="AA738" s="87" t="s">
        <v>454</v>
      </c>
      <c r="AB738" s="87"/>
      <c r="AC738" s="87"/>
      <c r="AD738" s="87"/>
      <c r="AE738" s="108" t="s">
        <v>517</v>
      </c>
      <c r="AF738" s="108"/>
      <c r="AG738" s="108"/>
      <c r="AH738" s="108"/>
      <c r="AI738" s="108"/>
      <c r="AJ738" s="108"/>
      <c r="AK738" s="108"/>
      <c r="AL738" s="108"/>
      <c r="AM738" s="108"/>
      <c r="AN738" s="87" t="s">
        <v>450</v>
      </c>
      <c r="AO738" s="87"/>
      <c r="AP738" s="87"/>
      <c r="AQ738" s="87"/>
      <c r="AR738" s="88" t="s">
        <v>518</v>
      </c>
      <c r="AS738" s="89"/>
      <c r="AT738" s="89"/>
      <c r="AU738" s="89"/>
      <c r="AV738" s="89"/>
      <c r="AW738" s="89"/>
      <c r="AX738" s="90"/>
    </row>
    <row r="739" spans="1:52" ht="24.75" customHeight="1" thickBot="1" x14ac:dyDescent="0.2">
      <c r="A739" s="112" t="s">
        <v>446</v>
      </c>
      <c r="B739" s="113"/>
      <c r="C739" s="113"/>
      <c r="D739" s="114"/>
      <c r="E739" s="115" t="s">
        <v>478</v>
      </c>
      <c r="F739" s="103"/>
      <c r="G739" s="103"/>
      <c r="H739" s="79" t="str">
        <f>IF(E739="", "", "(")</f>
        <v>(</v>
      </c>
      <c r="I739" s="103"/>
      <c r="J739" s="103"/>
      <c r="K739" s="79" t="str">
        <f>IF(OR(I739="　", I739=""), "", "-")</f>
        <v/>
      </c>
      <c r="L739" s="104">
        <v>147</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426</v>
      </c>
      <c r="B740" s="129"/>
      <c r="C740" s="129"/>
      <c r="D740" s="129"/>
      <c r="E740" s="129"/>
      <c r="F740" s="130"/>
      <c r="G740" s="76" t="s">
        <v>447</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6" t="s">
        <v>428</v>
      </c>
      <c r="B779" s="747"/>
      <c r="C779" s="747"/>
      <c r="D779" s="747"/>
      <c r="E779" s="747"/>
      <c r="F779" s="748"/>
      <c r="G779" s="425" t="s">
        <v>532</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533</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49"/>
      <c r="C781" s="749"/>
      <c r="D781" s="749"/>
      <c r="E781" s="749"/>
      <c r="F781" s="750"/>
      <c r="G781" s="435" t="s">
        <v>534</v>
      </c>
      <c r="H781" s="436"/>
      <c r="I781" s="436"/>
      <c r="J781" s="436"/>
      <c r="K781" s="437"/>
      <c r="L781" s="438" t="s">
        <v>535</v>
      </c>
      <c r="M781" s="439"/>
      <c r="N781" s="439"/>
      <c r="O781" s="439"/>
      <c r="P781" s="439"/>
      <c r="Q781" s="439"/>
      <c r="R781" s="439"/>
      <c r="S781" s="439"/>
      <c r="T781" s="439"/>
      <c r="U781" s="439"/>
      <c r="V781" s="439"/>
      <c r="W781" s="439"/>
      <c r="X781" s="440"/>
      <c r="Y781" s="441">
        <v>10</v>
      </c>
      <c r="Z781" s="442"/>
      <c r="AA781" s="442"/>
      <c r="AB781" s="543"/>
      <c r="AC781" s="435" t="s">
        <v>536</v>
      </c>
      <c r="AD781" s="436"/>
      <c r="AE781" s="436"/>
      <c r="AF781" s="436"/>
      <c r="AG781" s="437"/>
      <c r="AH781" s="438" t="s">
        <v>537</v>
      </c>
      <c r="AI781" s="439"/>
      <c r="AJ781" s="439"/>
      <c r="AK781" s="439"/>
      <c r="AL781" s="439"/>
      <c r="AM781" s="439"/>
      <c r="AN781" s="439"/>
      <c r="AO781" s="439"/>
      <c r="AP781" s="439"/>
      <c r="AQ781" s="439"/>
      <c r="AR781" s="439"/>
      <c r="AS781" s="439"/>
      <c r="AT781" s="440"/>
      <c r="AU781" s="441">
        <v>1</v>
      </c>
      <c r="AV781" s="442"/>
      <c r="AW781" s="442"/>
      <c r="AX781" s="443"/>
    </row>
    <row r="782" spans="1:50" ht="24.75" customHeight="1" x14ac:dyDescent="0.15">
      <c r="A782" s="542"/>
      <c r="B782" s="749"/>
      <c r="C782" s="749"/>
      <c r="D782" s="749"/>
      <c r="E782" s="749"/>
      <c r="F782" s="75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42"/>
      <c r="B783" s="749"/>
      <c r="C783" s="749"/>
      <c r="D783" s="749"/>
      <c r="E783" s="749"/>
      <c r="F783" s="75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42"/>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42"/>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42"/>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42"/>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10</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1</v>
      </c>
      <c r="AV791" s="401"/>
      <c r="AW791" s="401"/>
      <c r="AX791" s="403"/>
    </row>
    <row r="792" spans="1:50" ht="24.75" hidden="1" customHeight="1" x14ac:dyDescent="0.15">
      <c r="A792" s="542"/>
      <c r="B792" s="749"/>
      <c r="C792" s="749"/>
      <c r="D792" s="749"/>
      <c r="E792" s="749"/>
      <c r="F792" s="750"/>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49"/>
      <c r="C805" s="749"/>
      <c r="D805" s="749"/>
      <c r="E805" s="749"/>
      <c r="F805" s="750"/>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1" t="s">
        <v>389</v>
      </c>
      <c r="AM831" s="942"/>
      <c r="AN831" s="942"/>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410</v>
      </c>
      <c r="AI836" s="332"/>
      <c r="AJ836" s="332"/>
      <c r="AK836" s="332"/>
      <c r="AL836" s="332" t="s">
        <v>21</v>
      </c>
      <c r="AM836" s="332"/>
      <c r="AN836" s="332"/>
      <c r="AO836" s="412"/>
      <c r="AP836" s="413" t="s">
        <v>344</v>
      </c>
      <c r="AQ836" s="413"/>
      <c r="AR836" s="413"/>
      <c r="AS836" s="413"/>
      <c r="AT836" s="413"/>
      <c r="AU836" s="413"/>
      <c r="AV836" s="413"/>
      <c r="AW836" s="413"/>
      <c r="AX836" s="413"/>
    </row>
    <row r="837" spans="1:50" ht="53.1" customHeight="1" x14ac:dyDescent="0.15">
      <c r="A837" s="390">
        <v>1</v>
      </c>
      <c r="B837" s="390">
        <v>1</v>
      </c>
      <c r="C837" s="410" t="s">
        <v>541</v>
      </c>
      <c r="D837" s="404"/>
      <c r="E837" s="404"/>
      <c r="F837" s="404"/>
      <c r="G837" s="404"/>
      <c r="H837" s="404"/>
      <c r="I837" s="404"/>
      <c r="J837" s="405">
        <v>2020001057333</v>
      </c>
      <c r="K837" s="406"/>
      <c r="L837" s="406"/>
      <c r="M837" s="406"/>
      <c r="N837" s="406"/>
      <c r="O837" s="406"/>
      <c r="P837" s="411" t="s">
        <v>542</v>
      </c>
      <c r="Q837" s="303"/>
      <c r="R837" s="303"/>
      <c r="S837" s="303"/>
      <c r="T837" s="303"/>
      <c r="U837" s="303"/>
      <c r="V837" s="303"/>
      <c r="W837" s="303"/>
      <c r="X837" s="303"/>
      <c r="Y837" s="304">
        <v>10</v>
      </c>
      <c r="Z837" s="305"/>
      <c r="AA837" s="305"/>
      <c r="AB837" s="306"/>
      <c r="AC837" s="314" t="s">
        <v>414</v>
      </c>
      <c r="AD837" s="409"/>
      <c r="AE837" s="409"/>
      <c r="AF837" s="409"/>
      <c r="AG837" s="409"/>
      <c r="AH837" s="407">
        <v>2</v>
      </c>
      <c r="AI837" s="408"/>
      <c r="AJ837" s="408"/>
      <c r="AK837" s="408"/>
      <c r="AL837" s="311">
        <v>98.2</v>
      </c>
      <c r="AM837" s="312"/>
      <c r="AN837" s="312"/>
      <c r="AO837" s="313"/>
      <c r="AP837" s="307" t="s">
        <v>540</v>
      </c>
      <c r="AQ837" s="307"/>
      <c r="AR837" s="307"/>
      <c r="AS837" s="307"/>
      <c r="AT837" s="307"/>
      <c r="AU837" s="307"/>
      <c r="AV837" s="307"/>
      <c r="AW837" s="307"/>
      <c r="AX837" s="307"/>
    </row>
    <row r="838" spans="1:50" ht="30"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410</v>
      </c>
      <c r="AI869" s="332"/>
      <c r="AJ869" s="332"/>
      <c r="AK869" s="332"/>
      <c r="AL869" s="332" t="s">
        <v>21</v>
      </c>
      <c r="AM869" s="332"/>
      <c r="AN869" s="332"/>
      <c r="AO869" s="412"/>
      <c r="AP869" s="413" t="s">
        <v>344</v>
      </c>
      <c r="AQ869" s="413"/>
      <c r="AR869" s="413"/>
      <c r="AS869" s="413"/>
      <c r="AT869" s="413"/>
      <c r="AU869" s="413"/>
      <c r="AV869" s="413"/>
      <c r="AW869" s="413"/>
      <c r="AX869" s="413"/>
    </row>
    <row r="870" spans="1:50" ht="42.95" customHeight="1" x14ac:dyDescent="0.15">
      <c r="A870" s="390">
        <v>1</v>
      </c>
      <c r="B870" s="390">
        <v>1</v>
      </c>
      <c r="C870" s="410" t="s">
        <v>538</v>
      </c>
      <c r="D870" s="404"/>
      <c r="E870" s="404"/>
      <c r="F870" s="404"/>
      <c r="G870" s="404"/>
      <c r="H870" s="404"/>
      <c r="I870" s="404"/>
      <c r="J870" s="405">
        <v>7011101045942</v>
      </c>
      <c r="K870" s="406"/>
      <c r="L870" s="406"/>
      <c r="M870" s="406"/>
      <c r="N870" s="406"/>
      <c r="O870" s="406"/>
      <c r="P870" s="411" t="s">
        <v>539</v>
      </c>
      <c r="Q870" s="303"/>
      <c r="R870" s="303"/>
      <c r="S870" s="303"/>
      <c r="T870" s="303"/>
      <c r="U870" s="303"/>
      <c r="V870" s="303"/>
      <c r="W870" s="303"/>
      <c r="X870" s="303"/>
      <c r="Y870" s="304">
        <v>1</v>
      </c>
      <c r="Z870" s="305"/>
      <c r="AA870" s="305"/>
      <c r="AB870" s="306"/>
      <c r="AC870" s="314" t="s">
        <v>414</v>
      </c>
      <c r="AD870" s="409"/>
      <c r="AE870" s="409"/>
      <c r="AF870" s="409"/>
      <c r="AG870" s="409"/>
      <c r="AH870" s="407">
        <v>7</v>
      </c>
      <c r="AI870" s="408"/>
      <c r="AJ870" s="408"/>
      <c r="AK870" s="408"/>
      <c r="AL870" s="311">
        <v>78.599999999999994</v>
      </c>
      <c r="AM870" s="312"/>
      <c r="AN870" s="312"/>
      <c r="AO870" s="313"/>
      <c r="AP870" s="307" t="s">
        <v>540</v>
      </c>
      <c r="AQ870" s="307"/>
      <c r="AR870" s="307"/>
      <c r="AS870" s="307"/>
      <c r="AT870" s="307"/>
      <c r="AU870" s="307"/>
      <c r="AV870" s="307"/>
      <c r="AW870" s="307"/>
      <c r="AX870" s="307"/>
    </row>
    <row r="871" spans="1:50" ht="30"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410</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410</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410</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410</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410</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410</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4" t="s">
        <v>373</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3" t="s">
        <v>389</v>
      </c>
      <c r="AM1098" s="944"/>
      <c r="AN1098" s="944"/>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0"/>
      <c r="B1101" s="390"/>
      <c r="C1101" s="263" t="s">
        <v>337</v>
      </c>
      <c r="D1101" s="877"/>
      <c r="E1101" s="263" t="s">
        <v>336</v>
      </c>
      <c r="F1101" s="877"/>
      <c r="G1101" s="877"/>
      <c r="H1101" s="877"/>
      <c r="I1101" s="877"/>
      <c r="J1101" s="263" t="s">
        <v>343</v>
      </c>
      <c r="K1101" s="263"/>
      <c r="L1101" s="263"/>
      <c r="M1101" s="263"/>
      <c r="N1101" s="263"/>
      <c r="O1101" s="263"/>
      <c r="P1101" s="330" t="s">
        <v>27</v>
      </c>
      <c r="Q1101" s="330"/>
      <c r="R1101" s="330"/>
      <c r="S1101" s="330"/>
      <c r="T1101" s="330"/>
      <c r="U1101" s="330"/>
      <c r="V1101" s="330"/>
      <c r="W1101" s="330"/>
      <c r="X1101" s="330"/>
      <c r="Y1101" s="263" t="s">
        <v>345</v>
      </c>
      <c r="Z1101" s="877"/>
      <c r="AA1101" s="877"/>
      <c r="AB1101" s="877"/>
      <c r="AC1101" s="263" t="s">
        <v>319</v>
      </c>
      <c r="AD1101" s="263"/>
      <c r="AE1101" s="263"/>
      <c r="AF1101" s="263"/>
      <c r="AG1101" s="263"/>
      <c r="AH1101" s="330" t="s">
        <v>332</v>
      </c>
      <c r="AI1101" s="331"/>
      <c r="AJ1101" s="331"/>
      <c r="AK1101" s="331"/>
      <c r="AL1101" s="331" t="s">
        <v>21</v>
      </c>
      <c r="AM1101" s="331"/>
      <c r="AN1101" s="331"/>
      <c r="AO1101" s="880"/>
      <c r="AP1101" s="413" t="s">
        <v>374</v>
      </c>
      <c r="AQ1101" s="413"/>
      <c r="AR1101" s="413"/>
      <c r="AS1101" s="413"/>
      <c r="AT1101" s="413"/>
      <c r="AU1101" s="413"/>
      <c r="AV1101" s="413"/>
      <c r="AW1101" s="413"/>
      <c r="AX1101" s="413"/>
    </row>
    <row r="1102" spans="1:50" ht="30" hidden="1" customHeight="1" x14ac:dyDescent="0.15">
      <c r="A1102" s="390">
        <v>1</v>
      </c>
      <c r="B1102" s="390">
        <v>1</v>
      </c>
      <c r="C1102" s="879"/>
      <c r="D1102" s="879"/>
      <c r="E1102" s="878"/>
      <c r="F1102" s="878"/>
      <c r="G1102" s="878"/>
      <c r="H1102" s="878"/>
      <c r="I1102" s="878"/>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79"/>
      <c r="D1103" s="879"/>
      <c r="E1103" s="878"/>
      <c r="F1103" s="878"/>
      <c r="G1103" s="878"/>
      <c r="H1103" s="878"/>
      <c r="I1103" s="878"/>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79"/>
      <c r="D1104" s="879"/>
      <c r="E1104" s="878"/>
      <c r="F1104" s="878"/>
      <c r="G1104" s="878"/>
      <c r="H1104" s="878"/>
      <c r="I1104" s="878"/>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79"/>
      <c r="D1105" s="879"/>
      <c r="E1105" s="878"/>
      <c r="F1105" s="878"/>
      <c r="G1105" s="878"/>
      <c r="H1105" s="878"/>
      <c r="I1105" s="878"/>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79"/>
      <c r="D1106" s="879"/>
      <c r="E1106" s="878"/>
      <c r="F1106" s="878"/>
      <c r="G1106" s="878"/>
      <c r="H1106" s="878"/>
      <c r="I1106" s="878"/>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79"/>
      <c r="D1107" s="879"/>
      <c r="E1107" s="878"/>
      <c r="F1107" s="878"/>
      <c r="G1107" s="878"/>
      <c r="H1107" s="878"/>
      <c r="I1107" s="878"/>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79"/>
      <c r="D1108" s="879"/>
      <c r="E1108" s="878"/>
      <c r="F1108" s="878"/>
      <c r="G1108" s="878"/>
      <c r="H1108" s="878"/>
      <c r="I1108" s="878"/>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79"/>
      <c r="D1109" s="879"/>
      <c r="E1109" s="878"/>
      <c r="F1109" s="878"/>
      <c r="G1109" s="878"/>
      <c r="H1109" s="878"/>
      <c r="I1109" s="878"/>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79"/>
      <c r="D1110" s="879"/>
      <c r="E1110" s="878"/>
      <c r="F1110" s="878"/>
      <c r="G1110" s="878"/>
      <c r="H1110" s="878"/>
      <c r="I1110" s="878"/>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79"/>
      <c r="D1111" s="879"/>
      <c r="E1111" s="878"/>
      <c r="F1111" s="878"/>
      <c r="G1111" s="878"/>
      <c r="H1111" s="878"/>
      <c r="I1111" s="878"/>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79"/>
      <c r="D1112" s="879"/>
      <c r="E1112" s="878"/>
      <c r="F1112" s="878"/>
      <c r="G1112" s="878"/>
      <c r="H1112" s="878"/>
      <c r="I1112" s="878"/>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79"/>
      <c r="D1113" s="879"/>
      <c r="E1113" s="878"/>
      <c r="F1113" s="878"/>
      <c r="G1113" s="878"/>
      <c r="H1113" s="878"/>
      <c r="I1113" s="878"/>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79"/>
      <c r="D1114" s="879"/>
      <c r="E1114" s="878"/>
      <c r="F1114" s="878"/>
      <c r="G1114" s="878"/>
      <c r="H1114" s="878"/>
      <c r="I1114" s="878"/>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79"/>
      <c r="D1115" s="879"/>
      <c r="E1115" s="878"/>
      <c r="F1115" s="878"/>
      <c r="G1115" s="878"/>
      <c r="H1115" s="878"/>
      <c r="I1115" s="878"/>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79"/>
      <c r="D1116" s="879"/>
      <c r="E1116" s="878"/>
      <c r="F1116" s="878"/>
      <c r="G1116" s="878"/>
      <c r="H1116" s="878"/>
      <c r="I1116" s="878"/>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79"/>
      <c r="D1117" s="879"/>
      <c r="E1117" s="878"/>
      <c r="F1117" s="878"/>
      <c r="G1117" s="878"/>
      <c r="H1117" s="878"/>
      <c r="I1117" s="878"/>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79"/>
      <c r="D1118" s="879"/>
      <c r="E1118" s="878"/>
      <c r="F1118" s="878"/>
      <c r="G1118" s="878"/>
      <c r="H1118" s="878"/>
      <c r="I1118" s="878"/>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79"/>
      <c r="D1119" s="879"/>
      <c r="E1119" s="247"/>
      <c r="F1119" s="878"/>
      <c r="G1119" s="878"/>
      <c r="H1119" s="878"/>
      <c r="I1119" s="878"/>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79"/>
      <c r="D1120" s="879"/>
      <c r="E1120" s="878"/>
      <c r="F1120" s="878"/>
      <c r="G1120" s="878"/>
      <c r="H1120" s="878"/>
      <c r="I1120" s="878"/>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79"/>
      <c r="D1121" s="879"/>
      <c r="E1121" s="878"/>
      <c r="F1121" s="878"/>
      <c r="G1121" s="878"/>
      <c r="H1121" s="878"/>
      <c r="I1121" s="878"/>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79"/>
      <c r="D1122" s="879"/>
      <c r="E1122" s="878"/>
      <c r="F1122" s="878"/>
      <c r="G1122" s="878"/>
      <c r="H1122" s="878"/>
      <c r="I1122" s="878"/>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79"/>
      <c r="D1123" s="879"/>
      <c r="E1123" s="878"/>
      <c r="F1123" s="878"/>
      <c r="G1123" s="878"/>
      <c r="H1123" s="878"/>
      <c r="I1123" s="878"/>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79"/>
      <c r="D1124" s="879"/>
      <c r="E1124" s="878"/>
      <c r="F1124" s="878"/>
      <c r="G1124" s="878"/>
      <c r="H1124" s="878"/>
      <c r="I1124" s="878"/>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79"/>
      <c r="D1125" s="879"/>
      <c r="E1125" s="878"/>
      <c r="F1125" s="878"/>
      <c r="G1125" s="878"/>
      <c r="H1125" s="878"/>
      <c r="I1125" s="878"/>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79"/>
      <c r="D1126" s="879"/>
      <c r="E1126" s="878"/>
      <c r="F1126" s="878"/>
      <c r="G1126" s="878"/>
      <c r="H1126" s="878"/>
      <c r="I1126" s="878"/>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79"/>
      <c r="D1127" s="879"/>
      <c r="E1127" s="878"/>
      <c r="F1127" s="878"/>
      <c r="G1127" s="878"/>
      <c r="H1127" s="878"/>
      <c r="I1127" s="878"/>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79"/>
      <c r="D1128" s="879"/>
      <c r="E1128" s="878"/>
      <c r="F1128" s="878"/>
      <c r="G1128" s="878"/>
      <c r="H1128" s="878"/>
      <c r="I1128" s="878"/>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79"/>
      <c r="D1129" s="879"/>
      <c r="E1129" s="878"/>
      <c r="F1129" s="878"/>
      <c r="G1129" s="878"/>
      <c r="H1129" s="878"/>
      <c r="I1129" s="878"/>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79"/>
      <c r="D1130" s="879"/>
      <c r="E1130" s="878"/>
      <c r="F1130" s="878"/>
      <c r="G1130" s="878"/>
      <c r="H1130" s="878"/>
      <c r="I1130" s="878"/>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79"/>
      <c r="D1131" s="879"/>
      <c r="E1131" s="878"/>
      <c r="F1131" s="878"/>
      <c r="G1131" s="878"/>
      <c r="H1131" s="878"/>
      <c r="I1131" s="878"/>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01" priority="14007">
      <formula>IF(RIGHT(TEXT(P14,"0.#"),1)=".",FALSE,TRUE)</formula>
    </cfRule>
    <cfRule type="expression" dxfId="2100" priority="14008">
      <formula>IF(RIGHT(TEXT(P14,"0.#"),1)=".",TRUE,FALSE)</formula>
    </cfRule>
  </conditionalFormatting>
  <conditionalFormatting sqref="AE32">
    <cfRule type="expression" dxfId="2099" priority="13997">
      <formula>IF(RIGHT(TEXT(AE32,"0.#"),1)=".",FALSE,TRUE)</formula>
    </cfRule>
    <cfRule type="expression" dxfId="2098" priority="13998">
      <formula>IF(RIGHT(TEXT(AE32,"0.#"),1)=".",TRUE,FALSE)</formula>
    </cfRule>
  </conditionalFormatting>
  <conditionalFormatting sqref="P18:AX18">
    <cfRule type="expression" dxfId="2097" priority="13883">
      <formula>IF(RIGHT(TEXT(P18,"0.#"),1)=".",FALSE,TRUE)</formula>
    </cfRule>
    <cfRule type="expression" dxfId="2096" priority="13884">
      <formula>IF(RIGHT(TEXT(P18,"0.#"),1)=".",TRUE,FALSE)</formula>
    </cfRule>
  </conditionalFormatting>
  <conditionalFormatting sqref="Y782">
    <cfRule type="expression" dxfId="2095" priority="13879">
      <formula>IF(RIGHT(TEXT(Y782,"0.#"),1)=".",FALSE,TRUE)</formula>
    </cfRule>
    <cfRule type="expression" dxfId="2094" priority="13880">
      <formula>IF(RIGHT(TEXT(Y782,"0.#"),1)=".",TRUE,FALSE)</formula>
    </cfRule>
  </conditionalFormatting>
  <conditionalFormatting sqref="Y791">
    <cfRule type="expression" dxfId="2093" priority="13875">
      <formula>IF(RIGHT(TEXT(Y791,"0.#"),1)=".",FALSE,TRUE)</formula>
    </cfRule>
    <cfRule type="expression" dxfId="2092" priority="13876">
      <formula>IF(RIGHT(TEXT(Y791,"0.#"),1)=".",TRUE,FALSE)</formula>
    </cfRule>
  </conditionalFormatting>
  <conditionalFormatting sqref="Y822:Y829 Y820 Y809:Y816 Y807 Y796:Y803 Y794">
    <cfRule type="expression" dxfId="2091" priority="13657">
      <formula>IF(RIGHT(TEXT(Y794,"0.#"),1)=".",FALSE,TRUE)</formula>
    </cfRule>
    <cfRule type="expression" dxfId="2090" priority="13658">
      <formula>IF(RIGHT(TEXT(Y794,"0.#"),1)=".",TRUE,FALSE)</formula>
    </cfRule>
  </conditionalFormatting>
  <conditionalFormatting sqref="P16:AQ17 P15:AX15 P13:AX13">
    <cfRule type="expression" dxfId="2089" priority="13705">
      <formula>IF(RIGHT(TEXT(P13,"0.#"),1)=".",FALSE,TRUE)</formula>
    </cfRule>
    <cfRule type="expression" dxfId="2088" priority="13706">
      <formula>IF(RIGHT(TEXT(P13,"0.#"),1)=".",TRUE,FALSE)</formula>
    </cfRule>
  </conditionalFormatting>
  <conditionalFormatting sqref="P19:AJ19">
    <cfRule type="expression" dxfId="2087" priority="13703">
      <formula>IF(RIGHT(TEXT(P19,"0.#"),1)=".",FALSE,TRUE)</formula>
    </cfRule>
    <cfRule type="expression" dxfId="2086" priority="13704">
      <formula>IF(RIGHT(TEXT(P19,"0.#"),1)=".",TRUE,FALSE)</formula>
    </cfRule>
  </conditionalFormatting>
  <conditionalFormatting sqref="AE101 AQ101">
    <cfRule type="expression" dxfId="2085" priority="13695">
      <formula>IF(RIGHT(TEXT(AE101,"0.#"),1)=".",FALSE,TRUE)</formula>
    </cfRule>
    <cfRule type="expression" dxfId="2084" priority="13696">
      <formula>IF(RIGHT(TEXT(AE101,"0.#"),1)=".",TRUE,FALSE)</formula>
    </cfRule>
  </conditionalFormatting>
  <conditionalFormatting sqref="Y783:Y790">
    <cfRule type="expression" dxfId="2083" priority="13681">
      <formula>IF(RIGHT(TEXT(Y783,"0.#"),1)=".",FALSE,TRUE)</formula>
    </cfRule>
    <cfRule type="expression" dxfId="2082" priority="13682">
      <formula>IF(RIGHT(TEXT(Y783,"0.#"),1)=".",TRUE,FALSE)</formula>
    </cfRule>
  </conditionalFormatting>
  <conditionalFormatting sqref="AU782">
    <cfRule type="expression" dxfId="2081" priority="13679">
      <formula>IF(RIGHT(TEXT(AU782,"0.#"),1)=".",FALSE,TRUE)</formula>
    </cfRule>
    <cfRule type="expression" dxfId="2080" priority="13680">
      <formula>IF(RIGHT(TEXT(AU782,"0.#"),1)=".",TRUE,FALSE)</formula>
    </cfRule>
  </conditionalFormatting>
  <conditionalFormatting sqref="AU791">
    <cfRule type="expression" dxfId="2079" priority="13677">
      <formula>IF(RIGHT(TEXT(AU791,"0.#"),1)=".",FALSE,TRUE)</formula>
    </cfRule>
    <cfRule type="expression" dxfId="2078" priority="13678">
      <formula>IF(RIGHT(TEXT(AU791,"0.#"),1)=".",TRUE,FALSE)</formula>
    </cfRule>
  </conditionalFormatting>
  <conditionalFormatting sqref="AU783:AU790 AU781">
    <cfRule type="expression" dxfId="2077" priority="13675">
      <formula>IF(RIGHT(TEXT(AU781,"0.#"),1)=".",FALSE,TRUE)</formula>
    </cfRule>
    <cfRule type="expression" dxfId="2076" priority="13676">
      <formula>IF(RIGHT(TEXT(AU781,"0.#"),1)=".",TRUE,FALSE)</formula>
    </cfRule>
  </conditionalFormatting>
  <conditionalFormatting sqref="Y821 Y808 Y795">
    <cfRule type="expression" dxfId="2075" priority="13661">
      <formula>IF(RIGHT(TEXT(Y795,"0.#"),1)=".",FALSE,TRUE)</formula>
    </cfRule>
    <cfRule type="expression" dxfId="2074" priority="13662">
      <formula>IF(RIGHT(TEXT(Y795,"0.#"),1)=".",TRUE,FALSE)</formula>
    </cfRule>
  </conditionalFormatting>
  <conditionalFormatting sqref="Y830 Y817 Y804">
    <cfRule type="expression" dxfId="2073" priority="13659">
      <formula>IF(RIGHT(TEXT(Y804,"0.#"),1)=".",FALSE,TRUE)</formula>
    </cfRule>
    <cfRule type="expression" dxfId="2072" priority="13660">
      <formula>IF(RIGHT(TEXT(Y804,"0.#"),1)=".",TRUE,FALSE)</formula>
    </cfRule>
  </conditionalFormatting>
  <conditionalFormatting sqref="AU821 AU808 AU795">
    <cfRule type="expression" dxfId="2071" priority="13655">
      <formula>IF(RIGHT(TEXT(AU795,"0.#"),1)=".",FALSE,TRUE)</formula>
    </cfRule>
    <cfRule type="expression" dxfId="2070" priority="13656">
      <formula>IF(RIGHT(TEXT(AU795,"0.#"),1)=".",TRUE,FALSE)</formula>
    </cfRule>
  </conditionalFormatting>
  <conditionalFormatting sqref="AU830 AU817 AU804">
    <cfRule type="expression" dxfId="2069" priority="13653">
      <formula>IF(RIGHT(TEXT(AU804,"0.#"),1)=".",FALSE,TRUE)</formula>
    </cfRule>
    <cfRule type="expression" dxfId="2068" priority="13654">
      <formula>IF(RIGHT(TEXT(AU804,"0.#"),1)=".",TRUE,FALSE)</formula>
    </cfRule>
  </conditionalFormatting>
  <conditionalFormatting sqref="AU822:AU829 AU820 AU809:AU816 AU807 AU796:AU803 AU794">
    <cfRule type="expression" dxfId="2067" priority="13651">
      <formula>IF(RIGHT(TEXT(AU794,"0.#"),1)=".",FALSE,TRUE)</formula>
    </cfRule>
    <cfRule type="expression" dxfId="2066" priority="13652">
      <formula>IF(RIGHT(TEXT(AU794,"0.#"),1)=".",TRUE,FALSE)</formula>
    </cfRule>
  </conditionalFormatting>
  <conditionalFormatting sqref="AM87">
    <cfRule type="expression" dxfId="2065" priority="13305">
      <formula>IF(RIGHT(TEXT(AM87,"0.#"),1)=".",FALSE,TRUE)</formula>
    </cfRule>
    <cfRule type="expression" dxfId="2064" priority="13306">
      <formula>IF(RIGHT(TEXT(AM87,"0.#"),1)=".",TRUE,FALSE)</formula>
    </cfRule>
  </conditionalFormatting>
  <conditionalFormatting sqref="AE55">
    <cfRule type="expression" dxfId="2063" priority="13373">
      <formula>IF(RIGHT(TEXT(AE55,"0.#"),1)=".",FALSE,TRUE)</formula>
    </cfRule>
    <cfRule type="expression" dxfId="2062" priority="13374">
      <formula>IF(RIGHT(TEXT(AE55,"0.#"),1)=".",TRUE,FALSE)</formula>
    </cfRule>
  </conditionalFormatting>
  <conditionalFormatting sqref="AI55">
    <cfRule type="expression" dxfId="2061" priority="13371">
      <formula>IF(RIGHT(TEXT(AI55,"0.#"),1)=".",FALSE,TRUE)</formula>
    </cfRule>
    <cfRule type="expression" dxfId="2060" priority="13372">
      <formula>IF(RIGHT(TEXT(AI55,"0.#"),1)=".",TRUE,FALSE)</formula>
    </cfRule>
  </conditionalFormatting>
  <conditionalFormatting sqref="AM34">
    <cfRule type="expression" dxfId="2059" priority="13451">
      <formula>IF(RIGHT(TEXT(AM34,"0.#"),1)=".",FALSE,TRUE)</formula>
    </cfRule>
    <cfRule type="expression" dxfId="2058" priority="13452">
      <formula>IF(RIGHT(TEXT(AM34,"0.#"),1)=".",TRUE,FALSE)</formula>
    </cfRule>
  </conditionalFormatting>
  <conditionalFormatting sqref="AE33">
    <cfRule type="expression" dxfId="2057" priority="13465">
      <formula>IF(RIGHT(TEXT(AE33,"0.#"),1)=".",FALSE,TRUE)</formula>
    </cfRule>
    <cfRule type="expression" dxfId="2056" priority="13466">
      <formula>IF(RIGHT(TEXT(AE33,"0.#"),1)=".",TRUE,FALSE)</formula>
    </cfRule>
  </conditionalFormatting>
  <conditionalFormatting sqref="AE34">
    <cfRule type="expression" dxfId="2055" priority="13463">
      <formula>IF(RIGHT(TEXT(AE34,"0.#"),1)=".",FALSE,TRUE)</formula>
    </cfRule>
    <cfRule type="expression" dxfId="2054" priority="13464">
      <formula>IF(RIGHT(TEXT(AE34,"0.#"),1)=".",TRUE,FALSE)</formula>
    </cfRule>
  </conditionalFormatting>
  <conditionalFormatting sqref="AI34">
    <cfRule type="expression" dxfId="2053" priority="13461">
      <formula>IF(RIGHT(TEXT(AI34,"0.#"),1)=".",FALSE,TRUE)</formula>
    </cfRule>
    <cfRule type="expression" dxfId="2052" priority="13462">
      <formula>IF(RIGHT(TEXT(AI34,"0.#"),1)=".",TRUE,FALSE)</formula>
    </cfRule>
  </conditionalFormatting>
  <conditionalFormatting sqref="AI33">
    <cfRule type="expression" dxfId="2051" priority="13459">
      <formula>IF(RIGHT(TEXT(AI33,"0.#"),1)=".",FALSE,TRUE)</formula>
    </cfRule>
    <cfRule type="expression" dxfId="2050" priority="13460">
      <formula>IF(RIGHT(TEXT(AI33,"0.#"),1)=".",TRUE,FALSE)</formula>
    </cfRule>
  </conditionalFormatting>
  <conditionalFormatting sqref="AI32">
    <cfRule type="expression" dxfId="2049" priority="13457">
      <formula>IF(RIGHT(TEXT(AI32,"0.#"),1)=".",FALSE,TRUE)</formula>
    </cfRule>
    <cfRule type="expression" dxfId="2048" priority="13458">
      <formula>IF(RIGHT(TEXT(AI32,"0.#"),1)=".",TRUE,FALSE)</formula>
    </cfRule>
  </conditionalFormatting>
  <conditionalFormatting sqref="AM32">
    <cfRule type="expression" dxfId="2047" priority="13455">
      <formula>IF(RIGHT(TEXT(AM32,"0.#"),1)=".",FALSE,TRUE)</formula>
    </cfRule>
    <cfRule type="expression" dxfId="2046" priority="13456">
      <formula>IF(RIGHT(TEXT(AM32,"0.#"),1)=".",TRUE,FALSE)</formula>
    </cfRule>
  </conditionalFormatting>
  <conditionalFormatting sqref="AM33">
    <cfRule type="expression" dxfId="2045" priority="13453">
      <formula>IF(RIGHT(TEXT(AM33,"0.#"),1)=".",FALSE,TRUE)</formula>
    </cfRule>
    <cfRule type="expression" dxfId="2044" priority="13454">
      <formula>IF(RIGHT(TEXT(AM33,"0.#"),1)=".",TRUE,FALSE)</formula>
    </cfRule>
  </conditionalFormatting>
  <conditionalFormatting sqref="AQ32:AQ34">
    <cfRule type="expression" dxfId="2043" priority="13445">
      <formula>IF(RIGHT(TEXT(AQ32,"0.#"),1)=".",FALSE,TRUE)</formula>
    </cfRule>
    <cfRule type="expression" dxfId="2042" priority="13446">
      <formula>IF(RIGHT(TEXT(AQ32,"0.#"),1)=".",TRUE,FALSE)</formula>
    </cfRule>
  </conditionalFormatting>
  <conditionalFormatting sqref="AU32:AU34">
    <cfRule type="expression" dxfId="2041" priority="13443">
      <formula>IF(RIGHT(TEXT(AU32,"0.#"),1)=".",FALSE,TRUE)</formula>
    </cfRule>
    <cfRule type="expression" dxfId="2040" priority="13444">
      <formula>IF(RIGHT(TEXT(AU32,"0.#"),1)=".",TRUE,FALSE)</formula>
    </cfRule>
  </conditionalFormatting>
  <conditionalFormatting sqref="AE53">
    <cfRule type="expression" dxfId="2039" priority="13377">
      <formula>IF(RIGHT(TEXT(AE53,"0.#"),1)=".",FALSE,TRUE)</formula>
    </cfRule>
    <cfRule type="expression" dxfId="2038" priority="13378">
      <formula>IF(RIGHT(TEXT(AE53,"0.#"),1)=".",TRUE,FALSE)</formula>
    </cfRule>
  </conditionalFormatting>
  <conditionalFormatting sqref="AE54">
    <cfRule type="expression" dxfId="2037" priority="13375">
      <formula>IF(RIGHT(TEXT(AE54,"0.#"),1)=".",FALSE,TRUE)</formula>
    </cfRule>
    <cfRule type="expression" dxfId="2036" priority="13376">
      <formula>IF(RIGHT(TEXT(AE54,"0.#"),1)=".",TRUE,FALSE)</formula>
    </cfRule>
  </conditionalFormatting>
  <conditionalFormatting sqref="AI54">
    <cfRule type="expression" dxfId="2035" priority="13369">
      <formula>IF(RIGHT(TEXT(AI54,"0.#"),1)=".",FALSE,TRUE)</formula>
    </cfRule>
    <cfRule type="expression" dxfId="2034" priority="13370">
      <formula>IF(RIGHT(TEXT(AI54,"0.#"),1)=".",TRUE,FALSE)</formula>
    </cfRule>
  </conditionalFormatting>
  <conditionalFormatting sqref="AI53">
    <cfRule type="expression" dxfId="2033" priority="13367">
      <formula>IF(RIGHT(TEXT(AI53,"0.#"),1)=".",FALSE,TRUE)</formula>
    </cfRule>
    <cfRule type="expression" dxfId="2032" priority="13368">
      <formula>IF(RIGHT(TEXT(AI53,"0.#"),1)=".",TRUE,FALSE)</formula>
    </cfRule>
  </conditionalFormatting>
  <conditionalFormatting sqref="AM53">
    <cfRule type="expression" dxfId="2031" priority="13365">
      <formula>IF(RIGHT(TEXT(AM53,"0.#"),1)=".",FALSE,TRUE)</formula>
    </cfRule>
    <cfRule type="expression" dxfId="2030" priority="13366">
      <formula>IF(RIGHT(TEXT(AM53,"0.#"),1)=".",TRUE,FALSE)</formula>
    </cfRule>
  </conditionalFormatting>
  <conditionalFormatting sqref="AM54">
    <cfRule type="expression" dxfId="2029" priority="13363">
      <formula>IF(RIGHT(TEXT(AM54,"0.#"),1)=".",FALSE,TRUE)</formula>
    </cfRule>
    <cfRule type="expression" dxfId="2028" priority="13364">
      <formula>IF(RIGHT(TEXT(AM54,"0.#"),1)=".",TRUE,FALSE)</formula>
    </cfRule>
  </conditionalFormatting>
  <conditionalFormatting sqref="AM55">
    <cfRule type="expression" dxfId="2027" priority="13361">
      <formula>IF(RIGHT(TEXT(AM55,"0.#"),1)=".",FALSE,TRUE)</formula>
    </cfRule>
    <cfRule type="expression" dxfId="2026" priority="13362">
      <formula>IF(RIGHT(TEXT(AM55,"0.#"),1)=".",TRUE,FALSE)</formula>
    </cfRule>
  </conditionalFormatting>
  <conditionalFormatting sqref="AE60">
    <cfRule type="expression" dxfId="2025" priority="13347">
      <formula>IF(RIGHT(TEXT(AE60,"0.#"),1)=".",FALSE,TRUE)</formula>
    </cfRule>
    <cfRule type="expression" dxfId="2024" priority="13348">
      <formula>IF(RIGHT(TEXT(AE60,"0.#"),1)=".",TRUE,FALSE)</formula>
    </cfRule>
  </conditionalFormatting>
  <conditionalFormatting sqref="AE61">
    <cfRule type="expression" dxfId="2023" priority="13345">
      <formula>IF(RIGHT(TEXT(AE61,"0.#"),1)=".",FALSE,TRUE)</formula>
    </cfRule>
    <cfRule type="expression" dxfId="2022" priority="13346">
      <formula>IF(RIGHT(TEXT(AE61,"0.#"),1)=".",TRUE,FALSE)</formula>
    </cfRule>
  </conditionalFormatting>
  <conditionalFormatting sqref="AE62">
    <cfRule type="expression" dxfId="2021" priority="13343">
      <formula>IF(RIGHT(TEXT(AE62,"0.#"),1)=".",FALSE,TRUE)</formula>
    </cfRule>
    <cfRule type="expression" dxfId="2020" priority="13344">
      <formula>IF(RIGHT(TEXT(AE62,"0.#"),1)=".",TRUE,FALSE)</formula>
    </cfRule>
  </conditionalFormatting>
  <conditionalFormatting sqref="AI62">
    <cfRule type="expression" dxfId="2019" priority="13341">
      <formula>IF(RIGHT(TEXT(AI62,"0.#"),1)=".",FALSE,TRUE)</formula>
    </cfRule>
    <cfRule type="expression" dxfId="2018" priority="13342">
      <formula>IF(RIGHT(TEXT(AI62,"0.#"),1)=".",TRUE,FALSE)</formula>
    </cfRule>
  </conditionalFormatting>
  <conditionalFormatting sqref="AI61">
    <cfRule type="expression" dxfId="2017" priority="13339">
      <formula>IF(RIGHT(TEXT(AI61,"0.#"),1)=".",FALSE,TRUE)</formula>
    </cfRule>
    <cfRule type="expression" dxfId="2016" priority="13340">
      <formula>IF(RIGHT(TEXT(AI61,"0.#"),1)=".",TRUE,FALSE)</formula>
    </cfRule>
  </conditionalFormatting>
  <conditionalFormatting sqref="AI60">
    <cfRule type="expression" dxfId="2015" priority="13337">
      <formula>IF(RIGHT(TEXT(AI60,"0.#"),1)=".",FALSE,TRUE)</formula>
    </cfRule>
    <cfRule type="expression" dxfId="2014" priority="13338">
      <formula>IF(RIGHT(TEXT(AI60,"0.#"),1)=".",TRUE,FALSE)</formula>
    </cfRule>
  </conditionalFormatting>
  <conditionalFormatting sqref="AM60">
    <cfRule type="expression" dxfId="2013" priority="13335">
      <formula>IF(RIGHT(TEXT(AM60,"0.#"),1)=".",FALSE,TRUE)</formula>
    </cfRule>
    <cfRule type="expression" dxfId="2012" priority="13336">
      <formula>IF(RIGHT(TEXT(AM60,"0.#"),1)=".",TRUE,FALSE)</formula>
    </cfRule>
  </conditionalFormatting>
  <conditionalFormatting sqref="AM61">
    <cfRule type="expression" dxfId="2011" priority="13333">
      <formula>IF(RIGHT(TEXT(AM61,"0.#"),1)=".",FALSE,TRUE)</formula>
    </cfRule>
    <cfRule type="expression" dxfId="2010" priority="13334">
      <formula>IF(RIGHT(TEXT(AM61,"0.#"),1)=".",TRUE,FALSE)</formula>
    </cfRule>
  </conditionalFormatting>
  <conditionalFormatting sqref="AM62">
    <cfRule type="expression" dxfId="2009" priority="13331">
      <formula>IF(RIGHT(TEXT(AM62,"0.#"),1)=".",FALSE,TRUE)</formula>
    </cfRule>
    <cfRule type="expression" dxfId="2008" priority="13332">
      <formula>IF(RIGHT(TEXT(AM62,"0.#"),1)=".",TRUE,FALSE)</formula>
    </cfRule>
  </conditionalFormatting>
  <conditionalFormatting sqref="AE87">
    <cfRule type="expression" dxfId="2007" priority="13317">
      <formula>IF(RIGHT(TEXT(AE87,"0.#"),1)=".",FALSE,TRUE)</formula>
    </cfRule>
    <cfRule type="expression" dxfId="2006" priority="13318">
      <formula>IF(RIGHT(TEXT(AE87,"0.#"),1)=".",TRUE,FALSE)</formula>
    </cfRule>
  </conditionalFormatting>
  <conditionalFormatting sqref="AE88">
    <cfRule type="expression" dxfId="2005" priority="13315">
      <formula>IF(RIGHT(TEXT(AE88,"0.#"),1)=".",FALSE,TRUE)</formula>
    </cfRule>
    <cfRule type="expression" dxfId="2004" priority="13316">
      <formula>IF(RIGHT(TEXT(AE88,"0.#"),1)=".",TRUE,FALSE)</formula>
    </cfRule>
  </conditionalFormatting>
  <conditionalFormatting sqref="AE89">
    <cfRule type="expression" dxfId="2003" priority="13313">
      <formula>IF(RIGHT(TEXT(AE89,"0.#"),1)=".",FALSE,TRUE)</formula>
    </cfRule>
    <cfRule type="expression" dxfId="2002" priority="13314">
      <formula>IF(RIGHT(TEXT(AE89,"0.#"),1)=".",TRUE,FALSE)</formula>
    </cfRule>
  </conditionalFormatting>
  <conditionalFormatting sqref="AI89">
    <cfRule type="expression" dxfId="2001" priority="13311">
      <formula>IF(RIGHT(TEXT(AI89,"0.#"),1)=".",FALSE,TRUE)</formula>
    </cfRule>
    <cfRule type="expression" dxfId="2000" priority="13312">
      <formula>IF(RIGHT(TEXT(AI89,"0.#"),1)=".",TRUE,FALSE)</formula>
    </cfRule>
  </conditionalFormatting>
  <conditionalFormatting sqref="AI88">
    <cfRule type="expression" dxfId="1999" priority="13309">
      <formula>IF(RIGHT(TEXT(AI88,"0.#"),1)=".",FALSE,TRUE)</formula>
    </cfRule>
    <cfRule type="expression" dxfId="1998" priority="13310">
      <formula>IF(RIGHT(TEXT(AI88,"0.#"),1)=".",TRUE,FALSE)</formula>
    </cfRule>
  </conditionalFormatting>
  <conditionalFormatting sqref="AI87">
    <cfRule type="expression" dxfId="1997" priority="13307">
      <formula>IF(RIGHT(TEXT(AI87,"0.#"),1)=".",FALSE,TRUE)</formula>
    </cfRule>
    <cfRule type="expression" dxfId="1996" priority="13308">
      <formula>IF(RIGHT(TEXT(AI87,"0.#"),1)=".",TRUE,FALSE)</formula>
    </cfRule>
  </conditionalFormatting>
  <conditionalFormatting sqref="AM88">
    <cfRule type="expression" dxfId="1995" priority="13303">
      <formula>IF(RIGHT(TEXT(AM88,"0.#"),1)=".",FALSE,TRUE)</formula>
    </cfRule>
    <cfRule type="expression" dxfId="1994" priority="13304">
      <formula>IF(RIGHT(TEXT(AM88,"0.#"),1)=".",TRUE,FALSE)</formula>
    </cfRule>
  </conditionalFormatting>
  <conditionalFormatting sqref="AM89">
    <cfRule type="expression" dxfId="1993" priority="13301">
      <formula>IF(RIGHT(TEXT(AM89,"0.#"),1)=".",FALSE,TRUE)</formula>
    </cfRule>
    <cfRule type="expression" dxfId="1992" priority="13302">
      <formula>IF(RIGHT(TEXT(AM89,"0.#"),1)=".",TRUE,FALSE)</formula>
    </cfRule>
  </conditionalFormatting>
  <conditionalFormatting sqref="AE92">
    <cfRule type="expression" dxfId="1991" priority="13287">
      <formula>IF(RIGHT(TEXT(AE92,"0.#"),1)=".",FALSE,TRUE)</formula>
    </cfRule>
    <cfRule type="expression" dxfId="1990" priority="13288">
      <formula>IF(RIGHT(TEXT(AE92,"0.#"),1)=".",TRUE,FALSE)</formula>
    </cfRule>
  </conditionalFormatting>
  <conditionalFormatting sqref="AE93">
    <cfRule type="expression" dxfId="1989" priority="13285">
      <formula>IF(RIGHT(TEXT(AE93,"0.#"),1)=".",FALSE,TRUE)</formula>
    </cfRule>
    <cfRule type="expression" dxfId="1988" priority="13286">
      <formula>IF(RIGHT(TEXT(AE93,"0.#"),1)=".",TRUE,FALSE)</formula>
    </cfRule>
  </conditionalFormatting>
  <conditionalFormatting sqref="AE94">
    <cfRule type="expression" dxfId="1987" priority="13283">
      <formula>IF(RIGHT(TEXT(AE94,"0.#"),1)=".",FALSE,TRUE)</formula>
    </cfRule>
    <cfRule type="expression" dxfId="1986" priority="13284">
      <formula>IF(RIGHT(TEXT(AE94,"0.#"),1)=".",TRUE,FALSE)</formula>
    </cfRule>
  </conditionalFormatting>
  <conditionalFormatting sqref="AI94">
    <cfRule type="expression" dxfId="1985" priority="13281">
      <formula>IF(RIGHT(TEXT(AI94,"0.#"),1)=".",FALSE,TRUE)</formula>
    </cfRule>
    <cfRule type="expression" dxfId="1984" priority="13282">
      <formula>IF(RIGHT(TEXT(AI94,"0.#"),1)=".",TRUE,FALSE)</formula>
    </cfRule>
  </conditionalFormatting>
  <conditionalFormatting sqref="AI93">
    <cfRule type="expression" dxfId="1983" priority="13279">
      <formula>IF(RIGHT(TEXT(AI93,"0.#"),1)=".",FALSE,TRUE)</formula>
    </cfRule>
    <cfRule type="expression" dxfId="1982" priority="13280">
      <formula>IF(RIGHT(TEXT(AI93,"0.#"),1)=".",TRUE,FALSE)</formula>
    </cfRule>
  </conditionalFormatting>
  <conditionalFormatting sqref="AI92">
    <cfRule type="expression" dxfId="1981" priority="13277">
      <formula>IF(RIGHT(TEXT(AI92,"0.#"),1)=".",FALSE,TRUE)</formula>
    </cfRule>
    <cfRule type="expression" dxfId="1980" priority="13278">
      <formula>IF(RIGHT(TEXT(AI92,"0.#"),1)=".",TRUE,FALSE)</formula>
    </cfRule>
  </conditionalFormatting>
  <conditionalFormatting sqref="AM92">
    <cfRule type="expression" dxfId="1979" priority="13275">
      <formula>IF(RIGHT(TEXT(AM92,"0.#"),1)=".",FALSE,TRUE)</formula>
    </cfRule>
    <cfRule type="expression" dxfId="1978" priority="13276">
      <formula>IF(RIGHT(TEXT(AM92,"0.#"),1)=".",TRUE,FALSE)</formula>
    </cfRule>
  </conditionalFormatting>
  <conditionalFormatting sqref="AM93">
    <cfRule type="expression" dxfId="1977" priority="13273">
      <formula>IF(RIGHT(TEXT(AM93,"0.#"),1)=".",FALSE,TRUE)</formula>
    </cfRule>
    <cfRule type="expression" dxfId="1976" priority="13274">
      <formula>IF(RIGHT(TEXT(AM93,"0.#"),1)=".",TRUE,FALSE)</formula>
    </cfRule>
  </conditionalFormatting>
  <conditionalFormatting sqref="AM94">
    <cfRule type="expression" dxfId="1975" priority="13271">
      <formula>IF(RIGHT(TEXT(AM94,"0.#"),1)=".",FALSE,TRUE)</formula>
    </cfRule>
    <cfRule type="expression" dxfId="1974" priority="13272">
      <formula>IF(RIGHT(TEXT(AM94,"0.#"),1)=".",TRUE,FALSE)</formula>
    </cfRule>
  </conditionalFormatting>
  <conditionalFormatting sqref="AE97">
    <cfRule type="expression" dxfId="1973" priority="13257">
      <formula>IF(RIGHT(TEXT(AE97,"0.#"),1)=".",FALSE,TRUE)</formula>
    </cfRule>
    <cfRule type="expression" dxfId="1972" priority="13258">
      <formula>IF(RIGHT(TEXT(AE97,"0.#"),1)=".",TRUE,FALSE)</formula>
    </cfRule>
  </conditionalFormatting>
  <conditionalFormatting sqref="AE98">
    <cfRule type="expression" dxfId="1971" priority="13255">
      <formula>IF(RIGHT(TEXT(AE98,"0.#"),1)=".",FALSE,TRUE)</formula>
    </cfRule>
    <cfRule type="expression" dxfId="1970" priority="13256">
      <formula>IF(RIGHT(TEXT(AE98,"0.#"),1)=".",TRUE,FALSE)</formula>
    </cfRule>
  </conditionalFormatting>
  <conditionalFormatting sqref="AE99">
    <cfRule type="expression" dxfId="1969" priority="13253">
      <formula>IF(RIGHT(TEXT(AE99,"0.#"),1)=".",FALSE,TRUE)</formula>
    </cfRule>
    <cfRule type="expression" dxfId="1968" priority="13254">
      <formula>IF(RIGHT(TEXT(AE99,"0.#"),1)=".",TRUE,FALSE)</formula>
    </cfRule>
  </conditionalFormatting>
  <conditionalFormatting sqref="AI99">
    <cfRule type="expression" dxfId="1967" priority="13251">
      <formula>IF(RIGHT(TEXT(AI99,"0.#"),1)=".",FALSE,TRUE)</formula>
    </cfRule>
    <cfRule type="expression" dxfId="1966" priority="13252">
      <formula>IF(RIGHT(TEXT(AI99,"0.#"),1)=".",TRUE,FALSE)</formula>
    </cfRule>
  </conditionalFormatting>
  <conditionalFormatting sqref="AI98">
    <cfRule type="expression" dxfId="1965" priority="13249">
      <formula>IF(RIGHT(TEXT(AI98,"0.#"),1)=".",FALSE,TRUE)</formula>
    </cfRule>
    <cfRule type="expression" dxfId="1964" priority="13250">
      <formula>IF(RIGHT(TEXT(AI98,"0.#"),1)=".",TRUE,FALSE)</formula>
    </cfRule>
  </conditionalFormatting>
  <conditionalFormatting sqref="AI97">
    <cfRule type="expression" dxfId="1963" priority="13247">
      <formula>IF(RIGHT(TEXT(AI97,"0.#"),1)=".",FALSE,TRUE)</formula>
    </cfRule>
    <cfRule type="expression" dxfId="1962" priority="13248">
      <formula>IF(RIGHT(TEXT(AI97,"0.#"),1)=".",TRUE,FALSE)</formula>
    </cfRule>
  </conditionalFormatting>
  <conditionalFormatting sqref="AM97">
    <cfRule type="expression" dxfId="1961" priority="13245">
      <formula>IF(RIGHT(TEXT(AM97,"0.#"),1)=".",FALSE,TRUE)</formula>
    </cfRule>
    <cfRule type="expression" dxfId="1960" priority="13246">
      <formula>IF(RIGHT(TEXT(AM97,"0.#"),1)=".",TRUE,FALSE)</formula>
    </cfRule>
  </conditionalFormatting>
  <conditionalFormatting sqref="AM98">
    <cfRule type="expression" dxfId="1959" priority="13243">
      <formula>IF(RIGHT(TEXT(AM98,"0.#"),1)=".",FALSE,TRUE)</formula>
    </cfRule>
    <cfRule type="expression" dxfId="1958" priority="13244">
      <formula>IF(RIGHT(TEXT(AM98,"0.#"),1)=".",TRUE,FALSE)</formula>
    </cfRule>
  </conditionalFormatting>
  <conditionalFormatting sqref="AM99">
    <cfRule type="expression" dxfId="1957" priority="13241">
      <formula>IF(RIGHT(TEXT(AM99,"0.#"),1)=".",FALSE,TRUE)</formula>
    </cfRule>
    <cfRule type="expression" dxfId="1956" priority="13242">
      <formula>IF(RIGHT(TEXT(AM99,"0.#"),1)=".",TRUE,FALSE)</formula>
    </cfRule>
  </conditionalFormatting>
  <conditionalFormatting sqref="AI101">
    <cfRule type="expression" dxfId="1955" priority="13227">
      <formula>IF(RIGHT(TEXT(AI101,"0.#"),1)=".",FALSE,TRUE)</formula>
    </cfRule>
    <cfRule type="expression" dxfId="1954" priority="13228">
      <formula>IF(RIGHT(TEXT(AI101,"0.#"),1)=".",TRUE,FALSE)</formula>
    </cfRule>
  </conditionalFormatting>
  <conditionalFormatting sqref="AM101">
    <cfRule type="expression" dxfId="1953" priority="13225">
      <formula>IF(RIGHT(TEXT(AM101,"0.#"),1)=".",FALSE,TRUE)</formula>
    </cfRule>
    <cfRule type="expression" dxfId="1952" priority="13226">
      <formula>IF(RIGHT(TEXT(AM101,"0.#"),1)=".",TRUE,FALSE)</formula>
    </cfRule>
  </conditionalFormatting>
  <conditionalFormatting sqref="AE102">
    <cfRule type="expression" dxfId="1951" priority="13223">
      <formula>IF(RIGHT(TEXT(AE102,"0.#"),1)=".",FALSE,TRUE)</formula>
    </cfRule>
    <cfRule type="expression" dxfId="1950" priority="13224">
      <formula>IF(RIGHT(TEXT(AE102,"0.#"),1)=".",TRUE,FALSE)</formula>
    </cfRule>
  </conditionalFormatting>
  <conditionalFormatting sqref="AI102">
    <cfRule type="expression" dxfId="1949" priority="13221">
      <formula>IF(RIGHT(TEXT(AI102,"0.#"),1)=".",FALSE,TRUE)</formula>
    </cfRule>
    <cfRule type="expression" dxfId="1948" priority="13222">
      <formula>IF(RIGHT(TEXT(AI102,"0.#"),1)=".",TRUE,FALSE)</formula>
    </cfRule>
  </conditionalFormatting>
  <conditionalFormatting sqref="AM102">
    <cfRule type="expression" dxfId="1947" priority="13219">
      <formula>IF(RIGHT(TEXT(AM102,"0.#"),1)=".",FALSE,TRUE)</formula>
    </cfRule>
    <cfRule type="expression" dxfId="1946" priority="13220">
      <formula>IF(RIGHT(TEXT(AM102,"0.#"),1)=".",TRUE,FALSE)</formula>
    </cfRule>
  </conditionalFormatting>
  <conditionalFormatting sqref="AQ102">
    <cfRule type="expression" dxfId="1945" priority="13217">
      <formula>IF(RIGHT(TEXT(AQ102,"0.#"),1)=".",FALSE,TRUE)</formula>
    </cfRule>
    <cfRule type="expression" dxfId="1944" priority="13218">
      <formula>IF(RIGHT(TEXT(AQ102,"0.#"),1)=".",TRUE,FALSE)</formula>
    </cfRule>
  </conditionalFormatting>
  <conditionalFormatting sqref="AE104">
    <cfRule type="expression" dxfId="1943" priority="13215">
      <formula>IF(RIGHT(TEXT(AE104,"0.#"),1)=".",FALSE,TRUE)</formula>
    </cfRule>
    <cfRule type="expression" dxfId="1942" priority="13216">
      <formula>IF(RIGHT(TEXT(AE104,"0.#"),1)=".",TRUE,FALSE)</formula>
    </cfRule>
  </conditionalFormatting>
  <conditionalFormatting sqref="AI104">
    <cfRule type="expression" dxfId="1941" priority="13213">
      <formula>IF(RIGHT(TEXT(AI104,"0.#"),1)=".",FALSE,TRUE)</formula>
    </cfRule>
    <cfRule type="expression" dxfId="1940" priority="13214">
      <formula>IF(RIGHT(TEXT(AI104,"0.#"),1)=".",TRUE,FALSE)</formula>
    </cfRule>
  </conditionalFormatting>
  <conditionalFormatting sqref="AM104">
    <cfRule type="expression" dxfId="1939" priority="13211">
      <formula>IF(RIGHT(TEXT(AM104,"0.#"),1)=".",FALSE,TRUE)</formula>
    </cfRule>
    <cfRule type="expression" dxfId="1938" priority="13212">
      <formula>IF(RIGHT(TEXT(AM104,"0.#"),1)=".",TRUE,FALSE)</formula>
    </cfRule>
  </conditionalFormatting>
  <conditionalFormatting sqref="AE105">
    <cfRule type="expression" dxfId="1937" priority="13209">
      <formula>IF(RIGHT(TEXT(AE105,"0.#"),1)=".",FALSE,TRUE)</formula>
    </cfRule>
    <cfRule type="expression" dxfId="1936" priority="13210">
      <formula>IF(RIGHT(TEXT(AE105,"0.#"),1)=".",TRUE,FALSE)</formula>
    </cfRule>
  </conditionalFormatting>
  <conditionalFormatting sqref="AI105">
    <cfRule type="expression" dxfId="1935" priority="13207">
      <formula>IF(RIGHT(TEXT(AI105,"0.#"),1)=".",FALSE,TRUE)</formula>
    </cfRule>
    <cfRule type="expression" dxfId="1934" priority="13208">
      <formula>IF(RIGHT(TEXT(AI105,"0.#"),1)=".",TRUE,FALSE)</formula>
    </cfRule>
  </conditionalFormatting>
  <conditionalFormatting sqref="AM105">
    <cfRule type="expression" dxfId="1933" priority="13205">
      <formula>IF(RIGHT(TEXT(AM105,"0.#"),1)=".",FALSE,TRUE)</formula>
    </cfRule>
    <cfRule type="expression" dxfId="1932" priority="13206">
      <formula>IF(RIGHT(TEXT(AM105,"0.#"),1)=".",TRUE,FALSE)</formula>
    </cfRule>
  </conditionalFormatting>
  <conditionalFormatting sqref="AE107">
    <cfRule type="expression" dxfId="1931" priority="13201">
      <formula>IF(RIGHT(TEXT(AE107,"0.#"),1)=".",FALSE,TRUE)</formula>
    </cfRule>
    <cfRule type="expression" dxfId="1930" priority="13202">
      <formula>IF(RIGHT(TEXT(AE107,"0.#"),1)=".",TRUE,FALSE)</formula>
    </cfRule>
  </conditionalFormatting>
  <conditionalFormatting sqref="AI107">
    <cfRule type="expression" dxfId="1929" priority="13199">
      <formula>IF(RIGHT(TEXT(AI107,"0.#"),1)=".",FALSE,TRUE)</formula>
    </cfRule>
    <cfRule type="expression" dxfId="1928" priority="13200">
      <formula>IF(RIGHT(TEXT(AI107,"0.#"),1)=".",TRUE,FALSE)</formula>
    </cfRule>
  </conditionalFormatting>
  <conditionalFormatting sqref="AM107">
    <cfRule type="expression" dxfId="1927" priority="13197">
      <formula>IF(RIGHT(TEXT(AM107,"0.#"),1)=".",FALSE,TRUE)</formula>
    </cfRule>
    <cfRule type="expression" dxfId="1926" priority="13198">
      <formula>IF(RIGHT(TEXT(AM107,"0.#"),1)=".",TRUE,FALSE)</formula>
    </cfRule>
  </conditionalFormatting>
  <conditionalFormatting sqref="AE108">
    <cfRule type="expression" dxfId="1925" priority="13195">
      <formula>IF(RIGHT(TEXT(AE108,"0.#"),1)=".",FALSE,TRUE)</formula>
    </cfRule>
    <cfRule type="expression" dxfId="1924" priority="13196">
      <formula>IF(RIGHT(TEXT(AE108,"0.#"),1)=".",TRUE,FALSE)</formula>
    </cfRule>
  </conditionalFormatting>
  <conditionalFormatting sqref="AI108">
    <cfRule type="expression" dxfId="1923" priority="13193">
      <formula>IF(RIGHT(TEXT(AI108,"0.#"),1)=".",FALSE,TRUE)</formula>
    </cfRule>
    <cfRule type="expression" dxfId="1922" priority="13194">
      <formula>IF(RIGHT(TEXT(AI108,"0.#"),1)=".",TRUE,FALSE)</formula>
    </cfRule>
  </conditionalFormatting>
  <conditionalFormatting sqref="AM108">
    <cfRule type="expression" dxfId="1921" priority="13191">
      <formula>IF(RIGHT(TEXT(AM108,"0.#"),1)=".",FALSE,TRUE)</formula>
    </cfRule>
    <cfRule type="expression" dxfId="1920" priority="13192">
      <formula>IF(RIGHT(TEXT(AM108,"0.#"),1)=".",TRUE,FALSE)</formula>
    </cfRule>
  </conditionalFormatting>
  <conditionalFormatting sqref="AE110">
    <cfRule type="expression" dxfId="1919" priority="13187">
      <formula>IF(RIGHT(TEXT(AE110,"0.#"),1)=".",FALSE,TRUE)</formula>
    </cfRule>
    <cfRule type="expression" dxfId="1918" priority="13188">
      <formula>IF(RIGHT(TEXT(AE110,"0.#"),1)=".",TRUE,FALSE)</formula>
    </cfRule>
  </conditionalFormatting>
  <conditionalFormatting sqref="AI110">
    <cfRule type="expression" dxfId="1917" priority="13185">
      <formula>IF(RIGHT(TEXT(AI110,"0.#"),1)=".",FALSE,TRUE)</formula>
    </cfRule>
    <cfRule type="expression" dxfId="1916" priority="13186">
      <formula>IF(RIGHT(TEXT(AI110,"0.#"),1)=".",TRUE,FALSE)</formula>
    </cfRule>
  </conditionalFormatting>
  <conditionalFormatting sqref="AM110">
    <cfRule type="expression" dxfId="1915" priority="13183">
      <formula>IF(RIGHT(TEXT(AM110,"0.#"),1)=".",FALSE,TRUE)</formula>
    </cfRule>
    <cfRule type="expression" dxfId="1914" priority="13184">
      <formula>IF(RIGHT(TEXT(AM110,"0.#"),1)=".",TRUE,FALSE)</formula>
    </cfRule>
  </conditionalFormatting>
  <conditionalFormatting sqref="AE111">
    <cfRule type="expression" dxfId="1913" priority="13181">
      <formula>IF(RIGHT(TEXT(AE111,"0.#"),1)=".",FALSE,TRUE)</formula>
    </cfRule>
    <cfRule type="expression" dxfId="1912" priority="13182">
      <formula>IF(RIGHT(TEXT(AE111,"0.#"),1)=".",TRUE,FALSE)</formula>
    </cfRule>
  </conditionalFormatting>
  <conditionalFormatting sqref="AI111">
    <cfRule type="expression" dxfId="1911" priority="13179">
      <formula>IF(RIGHT(TEXT(AI111,"0.#"),1)=".",FALSE,TRUE)</formula>
    </cfRule>
    <cfRule type="expression" dxfId="1910" priority="13180">
      <formula>IF(RIGHT(TEXT(AI111,"0.#"),1)=".",TRUE,FALSE)</formula>
    </cfRule>
  </conditionalFormatting>
  <conditionalFormatting sqref="AM111">
    <cfRule type="expression" dxfId="1909" priority="13177">
      <formula>IF(RIGHT(TEXT(AM111,"0.#"),1)=".",FALSE,TRUE)</formula>
    </cfRule>
    <cfRule type="expression" dxfId="1908" priority="13178">
      <formula>IF(RIGHT(TEXT(AM111,"0.#"),1)=".",TRUE,FALSE)</formula>
    </cfRule>
  </conditionalFormatting>
  <conditionalFormatting sqref="AE113">
    <cfRule type="expression" dxfId="1907" priority="13173">
      <formula>IF(RIGHT(TEXT(AE113,"0.#"),1)=".",FALSE,TRUE)</formula>
    </cfRule>
    <cfRule type="expression" dxfId="1906" priority="13174">
      <formula>IF(RIGHT(TEXT(AE113,"0.#"),1)=".",TRUE,FALSE)</formula>
    </cfRule>
  </conditionalFormatting>
  <conditionalFormatting sqref="AI113">
    <cfRule type="expression" dxfId="1905" priority="13171">
      <formula>IF(RIGHT(TEXT(AI113,"0.#"),1)=".",FALSE,TRUE)</formula>
    </cfRule>
    <cfRule type="expression" dxfId="1904" priority="13172">
      <formula>IF(RIGHT(TEXT(AI113,"0.#"),1)=".",TRUE,FALSE)</formula>
    </cfRule>
  </conditionalFormatting>
  <conditionalFormatting sqref="AM113">
    <cfRule type="expression" dxfId="1903" priority="13169">
      <formula>IF(RIGHT(TEXT(AM113,"0.#"),1)=".",FALSE,TRUE)</formula>
    </cfRule>
    <cfRule type="expression" dxfId="1902" priority="13170">
      <formula>IF(RIGHT(TEXT(AM113,"0.#"),1)=".",TRUE,FALSE)</formula>
    </cfRule>
  </conditionalFormatting>
  <conditionalFormatting sqref="AE114">
    <cfRule type="expression" dxfId="1901" priority="13167">
      <formula>IF(RIGHT(TEXT(AE114,"0.#"),1)=".",FALSE,TRUE)</formula>
    </cfRule>
    <cfRule type="expression" dxfId="1900" priority="13168">
      <formula>IF(RIGHT(TEXT(AE114,"0.#"),1)=".",TRUE,FALSE)</formula>
    </cfRule>
  </conditionalFormatting>
  <conditionalFormatting sqref="AI114">
    <cfRule type="expression" dxfId="1899" priority="13165">
      <formula>IF(RIGHT(TEXT(AI114,"0.#"),1)=".",FALSE,TRUE)</formula>
    </cfRule>
    <cfRule type="expression" dxfId="1898" priority="13166">
      <formula>IF(RIGHT(TEXT(AI114,"0.#"),1)=".",TRUE,FALSE)</formula>
    </cfRule>
  </conditionalFormatting>
  <conditionalFormatting sqref="AM114">
    <cfRule type="expression" dxfId="1897" priority="13163">
      <formula>IF(RIGHT(TEXT(AM114,"0.#"),1)=".",FALSE,TRUE)</formula>
    </cfRule>
    <cfRule type="expression" dxfId="1896" priority="13164">
      <formula>IF(RIGHT(TEXT(AM114,"0.#"),1)=".",TRUE,FALSE)</formula>
    </cfRule>
  </conditionalFormatting>
  <conditionalFormatting sqref="AE116 AQ116">
    <cfRule type="expression" dxfId="1895" priority="13159">
      <formula>IF(RIGHT(TEXT(AE116,"0.#"),1)=".",FALSE,TRUE)</formula>
    </cfRule>
    <cfRule type="expression" dxfId="1894" priority="13160">
      <formula>IF(RIGHT(TEXT(AE116,"0.#"),1)=".",TRUE,FALSE)</formula>
    </cfRule>
  </conditionalFormatting>
  <conditionalFormatting sqref="AI116">
    <cfRule type="expression" dxfId="1893" priority="13157">
      <formula>IF(RIGHT(TEXT(AI116,"0.#"),1)=".",FALSE,TRUE)</formula>
    </cfRule>
    <cfRule type="expression" dxfId="1892" priority="13158">
      <formula>IF(RIGHT(TEXT(AI116,"0.#"),1)=".",TRUE,FALSE)</formula>
    </cfRule>
  </conditionalFormatting>
  <conditionalFormatting sqref="AM116">
    <cfRule type="expression" dxfId="1891" priority="13155">
      <formula>IF(RIGHT(TEXT(AM116,"0.#"),1)=".",FALSE,TRUE)</formula>
    </cfRule>
    <cfRule type="expression" dxfId="1890" priority="13156">
      <formula>IF(RIGHT(TEXT(AM116,"0.#"),1)=".",TRUE,FALSE)</formula>
    </cfRule>
  </conditionalFormatting>
  <conditionalFormatting sqref="AE117 AM117">
    <cfRule type="expression" dxfId="1889" priority="13153">
      <formula>IF(RIGHT(TEXT(AE117,"0.#"),1)=".",FALSE,TRUE)</formula>
    </cfRule>
    <cfRule type="expression" dxfId="1888" priority="13154">
      <formula>IF(RIGHT(TEXT(AE117,"0.#"),1)=".",TRUE,FALSE)</formula>
    </cfRule>
  </conditionalFormatting>
  <conditionalFormatting sqref="AI117">
    <cfRule type="expression" dxfId="1887" priority="13151">
      <formula>IF(RIGHT(TEXT(AI117,"0.#"),1)=".",FALSE,TRUE)</formula>
    </cfRule>
    <cfRule type="expression" dxfId="1886" priority="13152">
      <formula>IF(RIGHT(TEXT(AI117,"0.#"),1)=".",TRUE,FALSE)</formula>
    </cfRule>
  </conditionalFormatting>
  <conditionalFormatting sqref="AQ117">
    <cfRule type="expression" dxfId="1885" priority="13147">
      <formula>IF(RIGHT(TEXT(AQ117,"0.#"),1)=".",FALSE,TRUE)</formula>
    </cfRule>
    <cfRule type="expression" dxfId="1884" priority="13148">
      <formula>IF(RIGHT(TEXT(AQ117,"0.#"),1)=".",TRUE,FALSE)</formula>
    </cfRule>
  </conditionalFormatting>
  <conditionalFormatting sqref="AE119 AQ119">
    <cfRule type="expression" dxfId="1883" priority="13145">
      <formula>IF(RIGHT(TEXT(AE119,"0.#"),1)=".",FALSE,TRUE)</formula>
    </cfRule>
    <cfRule type="expression" dxfId="1882" priority="13146">
      <formula>IF(RIGHT(TEXT(AE119,"0.#"),1)=".",TRUE,FALSE)</formula>
    </cfRule>
  </conditionalFormatting>
  <conditionalFormatting sqref="AI119">
    <cfRule type="expression" dxfId="1881" priority="13143">
      <formula>IF(RIGHT(TEXT(AI119,"0.#"),1)=".",FALSE,TRUE)</formula>
    </cfRule>
    <cfRule type="expression" dxfId="1880" priority="13144">
      <formula>IF(RIGHT(TEXT(AI119,"0.#"),1)=".",TRUE,FALSE)</formula>
    </cfRule>
  </conditionalFormatting>
  <conditionalFormatting sqref="AM119">
    <cfRule type="expression" dxfId="1879" priority="13141">
      <formula>IF(RIGHT(TEXT(AM119,"0.#"),1)=".",FALSE,TRUE)</formula>
    </cfRule>
    <cfRule type="expression" dxfId="1878" priority="13142">
      <formula>IF(RIGHT(TEXT(AM119,"0.#"),1)=".",TRUE,FALSE)</formula>
    </cfRule>
  </conditionalFormatting>
  <conditionalFormatting sqref="AQ120">
    <cfRule type="expression" dxfId="1877" priority="13133">
      <formula>IF(RIGHT(TEXT(AQ120,"0.#"),1)=".",FALSE,TRUE)</formula>
    </cfRule>
    <cfRule type="expression" dxfId="1876" priority="13134">
      <formula>IF(RIGHT(TEXT(AQ120,"0.#"),1)=".",TRUE,FALSE)</formula>
    </cfRule>
  </conditionalFormatting>
  <conditionalFormatting sqref="AE122 AQ122">
    <cfRule type="expression" dxfId="1875" priority="13131">
      <formula>IF(RIGHT(TEXT(AE122,"0.#"),1)=".",FALSE,TRUE)</formula>
    </cfRule>
    <cfRule type="expression" dxfId="1874" priority="13132">
      <formula>IF(RIGHT(TEXT(AE122,"0.#"),1)=".",TRUE,FALSE)</formula>
    </cfRule>
  </conditionalFormatting>
  <conditionalFormatting sqref="AI122">
    <cfRule type="expression" dxfId="1873" priority="13129">
      <formula>IF(RIGHT(TEXT(AI122,"0.#"),1)=".",FALSE,TRUE)</formula>
    </cfRule>
    <cfRule type="expression" dxfId="1872" priority="13130">
      <formula>IF(RIGHT(TEXT(AI122,"0.#"),1)=".",TRUE,FALSE)</formula>
    </cfRule>
  </conditionalFormatting>
  <conditionalFormatting sqref="AM122">
    <cfRule type="expression" dxfId="1871" priority="13127">
      <formula>IF(RIGHT(TEXT(AM122,"0.#"),1)=".",FALSE,TRUE)</formula>
    </cfRule>
    <cfRule type="expression" dxfId="1870" priority="13128">
      <formula>IF(RIGHT(TEXT(AM122,"0.#"),1)=".",TRUE,FALSE)</formula>
    </cfRule>
  </conditionalFormatting>
  <conditionalFormatting sqref="AQ123">
    <cfRule type="expression" dxfId="1869" priority="13119">
      <formula>IF(RIGHT(TEXT(AQ123,"0.#"),1)=".",FALSE,TRUE)</formula>
    </cfRule>
    <cfRule type="expression" dxfId="1868" priority="13120">
      <formula>IF(RIGHT(TEXT(AQ123,"0.#"),1)=".",TRUE,FALSE)</formula>
    </cfRule>
  </conditionalFormatting>
  <conditionalFormatting sqref="AE125 AQ125">
    <cfRule type="expression" dxfId="1867" priority="13117">
      <formula>IF(RIGHT(TEXT(AE125,"0.#"),1)=".",FALSE,TRUE)</formula>
    </cfRule>
    <cfRule type="expression" dxfId="1866" priority="13118">
      <formula>IF(RIGHT(TEXT(AE125,"0.#"),1)=".",TRUE,FALSE)</formula>
    </cfRule>
  </conditionalFormatting>
  <conditionalFormatting sqref="AI125">
    <cfRule type="expression" dxfId="1865" priority="13115">
      <formula>IF(RIGHT(TEXT(AI125,"0.#"),1)=".",FALSE,TRUE)</formula>
    </cfRule>
    <cfRule type="expression" dxfId="1864" priority="13116">
      <formula>IF(RIGHT(TEXT(AI125,"0.#"),1)=".",TRUE,FALSE)</formula>
    </cfRule>
  </conditionalFormatting>
  <conditionalFormatting sqref="AM125">
    <cfRule type="expression" dxfId="1863" priority="13113">
      <formula>IF(RIGHT(TEXT(AM125,"0.#"),1)=".",FALSE,TRUE)</formula>
    </cfRule>
    <cfRule type="expression" dxfId="1862" priority="13114">
      <formula>IF(RIGHT(TEXT(AM125,"0.#"),1)=".",TRUE,FALSE)</formula>
    </cfRule>
  </conditionalFormatting>
  <conditionalFormatting sqref="AQ126">
    <cfRule type="expression" dxfId="1861" priority="13105">
      <formula>IF(RIGHT(TEXT(AQ126,"0.#"),1)=".",FALSE,TRUE)</formula>
    </cfRule>
    <cfRule type="expression" dxfId="1860" priority="13106">
      <formula>IF(RIGHT(TEXT(AQ126,"0.#"),1)=".",TRUE,FALSE)</formula>
    </cfRule>
  </conditionalFormatting>
  <conditionalFormatting sqref="AE128 AQ128">
    <cfRule type="expression" dxfId="1859" priority="13103">
      <formula>IF(RIGHT(TEXT(AE128,"0.#"),1)=".",FALSE,TRUE)</formula>
    </cfRule>
    <cfRule type="expression" dxfId="1858" priority="13104">
      <formula>IF(RIGHT(TEXT(AE128,"0.#"),1)=".",TRUE,FALSE)</formula>
    </cfRule>
  </conditionalFormatting>
  <conditionalFormatting sqref="AI128">
    <cfRule type="expression" dxfId="1857" priority="13101">
      <formula>IF(RIGHT(TEXT(AI128,"0.#"),1)=".",FALSE,TRUE)</formula>
    </cfRule>
    <cfRule type="expression" dxfId="1856" priority="13102">
      <formula>IF(RIGHT(TEXT(AI128,"0.#"),1)=".",TRUE,FALSE)</formula>
    </cfRule>
  </conditionalFormatting>
  <conditionalFormatting sqref="AM128">
    <cfRule type="expression" dxfId="1855" priority="13099">
      <formula>IF(RIGHT(TEXT(AM128,"0.#"),1)=".",FALSE,TRUE)</formula>
    </cfRule>
    <cfRule type="expression" dxfId="1854" priority="13100">
      <formula>IF(RIGHT(TEXT(AM128,"0.#"),1)=".",TRUE,FALSE)</formula>
    </cfRule>
  </conditionalFormatting>
  <conditionalFormatting sqref="AQ129">
    <cfRule type="expression" dxfId="1853" priority="13091">
      <formula>IF(RIGHT(TEXT(AQ129,"0.#"),1)=".",FALSE,TRUE)</formula>
    </cfRule>
    <cfRule type="expression" dxfId="1852" priority="13092">
      <formula>IF(RIGHT(TEXT(AQ129,"0.#"),1)=".",TRUE,FALSE)</formula>
    </cfRule>
  </conditionalFormatting>
  <conditionalFormatting sqref="AE75">
    <cfRule type="expression" dxfId="1851" priority="13089">
      <formula>IF(RIGHT(TEXT(AE75,"0.#"),1)=".",FALSE,TRUE)</formula>
    </cfRule>
    <cfRule type="expression" dxfId="1850" priority="13090">
      <formula>IF(RIGHT(TEXT(AE75,"0.#"),1)=".",TRUE,FALSE)</formula>
    </cfRule>
  </conditionalFormatting>
  <conditionalFormatting sqref="AE76">
    <cfRule type="expression" dxfId="1849" priority="13087">
      <formula>IF(RIGHT(TEXT(AE76,"0.#"),1)=".",FALSE,TRUE)</formula>
    </cfRule>
    <cfRule type="expression" dxfId="1848" priority="13088">
      <formula>IF(RIGHT(TEXT(AE76,"0.#"),1)=".",TRUE,FALSE)</formula>
    </cfRule>
  </conditionalFormatting>
  <conditionalFormatting sqref="AE77">
    <cfRule type="expression" dxfId="1847" priority="13085">
      <formula>IF(RIGHT(TEXT(AE77,"0.#"),1)=".",FALSE,TRUE)</formula>
    </cfRule>
    <cfRule type="expression" dxfId="1846" priority="13086">
      <formula>IF(RIGHT(TEXT(AE77,"0.#"),1)=".",TRUE,FALSE)</formula>
    </cfRule>
  </conditionalFormatting>
  <conditionalFormatting sqref="AI77">
    <cfRule type="expression" dxfId="1845" priority="13083">
      <formula>IF(RIGHT(TEXT(AI77,"0.#"),1)=".",FALSE,TRUE)</formula>
    </cfRule>
    <cfRule type="expression" dxfId="1844" priority="13084">
      <formula>IF(RIGHT(TEXT(AI77,"0.#"),1)=".",TRUE,FALSE)</formula>
    </cfRule>
  </conditionalFormatting>
  <conditionalFormatting sqref="AI76">
    <cfRule type="expression" dxfId="1843" priority="13081">
      <formula>IF(RIGHT(TEXT(AI76,"0.#"),1)=".",FALSE,TRUE)</formula>
    </cfRule>
    <cfRule type="expression" dxfId="1842" priority="13082">
      <formula>IF(RIGHT(TEXT(AI76,"0.#"),1)=".",TRUE,FALSE)</formula>
    </cfRule>
  </conditionalFormatting>
  <conditionalFormatting sqref="AI75">
    <cfRule type="expression" dxfId="1841" priority="13079">
      <formula>IF(RIGHT(TEXT(AI75,"0.#"),1)=".",FALSE,TRUE)</formula>
    </cfRule>
    <cfRule type="expression" dxfId="1840" priority="13080">
      <formula>IF(RIGHT(TEXT(AI75,"0.#"),1)=".",TRUE,FALSE)</formula>
    </cfRule>
  </conditionalFormatting>
  <conditionalFormatting sqref="AM75">
    <cfRule type="expression" dxfId="1839" priority="13077">
      <formula>IF(RIGHT(TEXT(AM75,"0.#"),1)=".",FALSE,TRUE)</formula>
    </cfRule>
    <cfRule type="expression" dxfId="1838" priority="13078">
      <formula>IF(RIGHT(TEXT(AM75,"0.#"),1)=".",TRUE,FALSE)</formula>
    </cfRule>
  </conditionalFormatting>
  <conditionalFormatting sqref="AM76">
    <cfRule type="expression" dxfId="1837" priority="13075">
      <formula>IF(RIGHT(TEXT(AM76,"0.#"),1)=".",FALSE,TRUE)</formula>
    </cfRule>
    <cfRule type="expression" dxfId="1836" priority="13076">
      <formula>IF(RIGHT(TEXT(AM76,"0.#"),1)=".",TRUE,FALSE)</formula>
    </cfRule>
  </conditionalFormatting>
  <conditionalFormatting sqref="AM77">
    <cfRule type="expression" dxfId="1835" priority="13073">
      <formula>IF(RIGHT(TEXT(AM77,"0.#"),1)=".",FALSE,TRUE)</formula>
    </cfRule>
    <cfRule type="expression" dxfId="1834" priority="13074">
      <formula>IF(RIGHT(TEXT(AM77,"0.#"),1)=".",TRUE,FALSE)</formula>
    </cfRule>
  </conditionalFormatting>
  <conditionalFormatting sqref="AE134:AE135 AI134:AI135 AM134:AM135 AQ134:AQ135 AU134:AU135">
    <cfRule type="expression" dxfId="1833" priority="13059">
      <formula>IF(RIGHT(TEXT(AE134,"0.#"),1)=".",FALSE,TRUE)</formula>
    </cfRule>
    <cfRule type="expression" dxfId="1832" priority="13060">
      <formula>IF(RIGHT(TEXT(AE134,"0.#"),1)=".",TRUE,FALSE)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39:AO866">
    <cfRule type="expression" dxfId="1801" priority="6629">
      <formula>IF(AND(AL839&gt;=0, RIGHT(TEXT(AL839,"0.#"),1)&lt;&gt;"."),TRUE,FALSE)</formula>
    </cfRule>
    <cfRule type="expression" dxfId="1800" priority="6630">
      <formula>IF(AND(AL839&gt;=0, RIGHT(TEXT(AL839,"0.#"),1)="."),TRUE,FALSE)</formula>
    </cfRule>
    <cfRule type="expression" dxfId="1799" priority="6631">
      <formula>IF(AND(AL839&lt;0, RIGHT(TEXT(AL839,"0.#"),1)&lt;&gt;"."),TRUE,FALSE)</formula>
    </cfRule>
    <cfRule type="expression" dxfId="1798" priority="6632">
      <formula>IF(AND(AL839&lt;0, RIGHT(TEXT(AL839,"0.#"),1)="."),TRUE,FALSE)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39:Y866">
    <cfRule type="expression" dxfId="1727" priority="2957">
      <formula>IF(RIGHT(TEXT(Y839,"0.#"),1)=".",FALSE,TRUE)</formula>
    </cfRule>
    <cfRule type="expression" dxfId="1726" priority="2958">
      <formula>IF(RIGHT(TEXT(Y839,"0.#"),1)=".",TRUE,FALSE)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02:AO1131">
    <cfRule type="expression" dxfId="1697" priority="2863">
      <formula>IF(AND(AL1102&gt;=0, RIGHT(TEXT(AL1102,"0.#"),1)&lt;&gt;"."),TRUE,FALSE)</formula>
    </cfRule>
    <cfRule type="expression" dxfId="1696" priority="2864">
      <formula>IF(AND(AL1102&gt;=0, RIGHT(TEXT(AL1102,"0.#"),1)="."),TRUE,FALSE)</formula>
    </cfRule>
    <cfRule type="expression" dxfId="1695" priority="2865">
      <formula>IF(AND(AL1102&lt;0, RIGHT(TEXT(AL1102,"0.#"),1)&lt;&gt;"."),TRUE,FALSE)</formula>
    </cfRule>
    <cfRule type="expression" dxfId="1694" priority="2866">
      <formula>IF(AND(AL1102&lt;0, RIGHT(TEXT(AL1102,"0.#"),1)="."),TRUE,FALSE)</formula>
    </cfRule>
  </conditionalFormatting>
  <conditionalFormatting sqref="Y1102:Y1131">
    <cfRule type="expression" dxfId="1693" priority="2861">
      <formula>IF(RIGHT(TEXT(Y1102,"0.#"),1)=".",FALSE,TRUE)</formula>
    </cfRule>
    <cfRule type="expression" dxfId="1692" priority="2862">
      <formula>IF(RIGHT(TEXT(Y1102,"0.#"),1)=".",TRUE,FALSE)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37:AO838">
    <cfRule type="expression" dxfId="1683" priority="2815">
      <formula>IF(AND(AL837&gt;=0, RIGHT(TEXT(AL837,"0.#"),1)&lt;&gt;"."),TRUE,FALSE)</formula>
    </cfRule>
    <cfRule type="expression" dxfId="1682" priority="2816">
      <formula>IF(AND(AL837&gt;=0, RIGHT(TEXT(AL837,"0.#"),1)="."),TRUE,FALSE)</formula>
    </cfRule>
    <cfRule type="expression" dxfId="1681" priority="2817">
      <formula>IF(AND(AL837&lt;0, RIGHT(TEXT(AL837,"0.#"),1)&lt;&gt;"."),TRUE,FALSE)</formula>
    </cfRule>
    <cfRule type="expression" dxfId="1680" priority="2818">
      <formula>IF(AND(AL837&lt;0, RIGHT(TEXT(AL837,"0.#"),1)="."),TRUE,FALSE)</formula>
    </cfRule>
  </conditionalFormatting>
  <conditionalFormatting sqref="Y837:Y838">
    <cfRule type="expression" dxfId="1679" priority="2813">
      <formula>IF(RIGHT(TEXT(Y837,"0.#"),1)=".",FALSE,TRUE)</formula>
    </cfRule>
    <cfRule type="expression" dxfId="1678" priority="2814">
      <formula>IF(RIGHT(TEXT(Y837,"0.#"),1)=".",TRUE,FALSE)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I139 AM138:AM139 AQ138:AQ139 AU138:AU139 AE138:AE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72:Y899">
    <cfRule type="expression" dxfId="1361" priority="2073">
      <formula>IF(RIGHT(TEXT(Y872,"0.#"),1)=".",FALSE,TRUE)</formula>
    </cfRule>
    <cfRule type="expression" dxfId="1360" priority="2074">
      <formula>IF(RIGHT(TEXT(Y872,"0.#"),1)=".",TRUE,FALSE)</formula>
    </cfRule>
  </conditionalFormatting>
  <conditionalFormatting sqref="Y870:Y871">
    <cfRule type="expression" dxfId="1359" priority="2067">
      <formula>IF(RIGHT(TEXT(Y870,"0.#"),1)=".",FALSE,TRUE)</formula>
    </cfRule>
    <cfRule type="expression" dxfId="1358" priority="2068">
      <formula>IF(RIGHT(TEXT(Y870,"0.#"),1)=".",TRUE,FALSE)</formula>
    </cfRule>
  </conditionalFormatting>
  <conditionalFormatting sqref="Y905:Y932">
    <cfRule type="expression" dxfId="1357" priority="2061">
      <formula>IF(RIGHT(TEXT(Y905,"0.#"),1)=".",FALSE,TRUE)</formula>
    </cfRule>
    <cfRule type="expression" dxfId="1356" priority="2062">
      <formula>IF(RIGHT(TEXT(Y905,"0.#"),1)=".",TRUE,FALSE)</formula>
    </cfRule>
  </conditionalFormatting>
  <conditionalFormatting sqref="Y903:Y904">
    <cfRule type="expression" dxfId="1355" priority="2055">
      <formula>IF(RIGHT(TEXT(Y903,"0.#"),1)=".",FALSE,TRUE)</formula>
    </cfRule>
    <cfRule type="expression" dxfId="1354" priority="2056">
      <formula>IF(RIGHT(TEXT(Y903,"0.#"),1)=".",TRUE,FALSE)</formula>
    </cfRule>
  </conditionalFormatting>
  <conditionalFormatting sqref="Y938:Y965">
    <cfRule type="expression" dxfId="1353" priority="2049">
      <formula>IF(RIGHT(TEXT(Y938,"0.#"),1)=".",FALSE,TRUE)</formula>
    </cfRule>
    <cfRule type="expression" dxfId="1352" priority="2050">
      <formula>IF(RIGHT(TEXT(Y938,"0.#"),1)=".",TRUE,FALSE)</formula>
    </cfRule>
  </conditionalFormatting>
  <conditionalFormatting sqref="Y936:Y937">
    <cfRule type="expression" dxfId="1351" priority="2043">
      <formula>IF(RIGHT(TEXT(Y936,"0.#"),1)=".",FALSE,TRUE)</formula>
    </cfRule>
    <cfRule type="expression" dxfId="1350" priority="2044">
      <formula>IF(RIGHT(TEXT(Y936,"0.#"),1)=".",TRUE,FALSE)</formula>
    </cfRule>
  </conditionalFormatting>
  <conditionalFormatting sqref="Y971:Y998">
    <cfRule type="expression" dxfId="1349" priority="2037">
      <formula>IF(RIGHT(TEXT(Y971,"0.#"),1)=".",FALSE,TRUE)</formula>
    </cfRule>
    <cfRule type="expression" dxfId="1348" priority="2038">
      <formula>IF(RIGHT(TEXT(Y971,"0.#"),1)=".",TRUE,FALSE)</formula>
    </cfRule>
  </conditionalFormatting>
  <conditionalFormatting sqref="Y969:Y970">
    <cfRule type="expression" dxfId="1347" priority="2031">
      <formula>IF(RIGHT(TEXT(Y969,"0.#"),1)=".",FALSE,TRUE)</formula>
    </cfRule>
    <cfRule type="expression" dxfId="1346" priority="2032">
      <formula>IF(RIGHT(TEXT(Y969,"0.#"),1)=".",TRUE,FALSE)</formula>
    </cfRule>
  </conditionalFormatting>
  <conditionalFormatting sqref="Y1004:Y1031">
    <cfRule type="expression" dxfId="1345" priority="2025">
      <formula>IF(RIGHT(TEXT(Y1004,"0.#"),1)=".",FALSE,TRUE)</formula>
    </cfRule>
    <cfRule type="expression" dxfId="1344" priority="2026">
      <formula>IF(RIGHT(TEXT(Y1004,"0.#"),1)=".",TRUE,FALSE)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72:AO899">
    <cfRule type="expression" dxfId="1263" priority="2075">
      <formula>IF(AND(AL872&gt;=0, RIGHT(TEXT(AL872,"0.#"),1)&lt;&gt;"."),TRUE,FALSE)</formula>
    </cfRule>
    <cfRule type="expression" dxfId="1262" priority="2076">
      <formula>IF(AND(AL872&gt;=0, RIGHT(TEXT(AL872,"0.#"),1)="."),TRUE,FALSE)</formula>
    </cfRule>
    <cfRule type="expression" dxfId="1261" priority="2077">
      <formula>IF(AND(AL872&lt;0, RIGHT(TEXT(AL872,"0.#"),1)&lt;&gt;"."),TRUE,FALSE)</formula>
    </cfRule>
    <cfRule type="expression" dxfId="1260" priority="2078">
      <formula>IF(AND(AL872&lt;0, RIGHT(TEXT(AL872,"0.#"),1)="."),TRUE,FALSE)</formula>
    </cfRule>
  </conditionalFormatting>
  <conditionalFormatting sqref="AL870:AO871">
    <cfRule type="expression" dxfId="1259" priority="2069">
      <formula>IF(AND(AL870&gt;=0, RIGHT(TEXT(AL870,"0.#"),1)&lt;&gt;"."),TRUE,FALSE)</formula>
    </cfRule>
    <cfRule type="expression" dxfId="1258" priority="2070">
      <formula>IF(AND(AL870&gt;=0, RIGHT(TEXT(AL870,"0.#"),1)="."),TRUE,FALSE)</formula>
    </cfRule>
    <cfRule type="expression" dxfId="1257" priority="2071">
      <formula>IF(AND(AL870&lt;0, RIGHT(TEXT(AL870,"0.#"),1)&lt;&gt;"."),TRUE,FALSE)</formula>
    </cfRule>
    <cfRule type="expression" dxfId="1256" priority="2072">
      <formula>IF(AND(AL870&lt;0, RIGHT(TEXT(AL870,"0.#"),1)="."),TRUE,FALSE)</formula>
    </cfRule>
  </conditionalFormatting>
  <conditionalFormatting sqref="AL905:AO932">
    <cfRule type="expression" dxfId="1255" priority="2063">
      <formula>IF(AND(AL905&gt;=0, RIGHT(TEXT(AL905,"0.#"),1)&lt;&gt;"."),TRUE,FALSE)</formula>
    </cfRule>
    <cfRule type="expression" dxfId="1254" priority="2064">
      <formula>IF(AND(AL905&gt;=0, RIGHT(TEXT(AL905,"0.#"),1)="."),TRUE,FALSE)</formula>
    </cfRule>
    <cfRule type="expression" dxfId="1253" priority="2065">
      <formula>IF(AND(AL905&lt;0, RIGHT(TEXT(AL905,"0.#"),1)&lt;&gt;"."),TRUE,FALSE)</formula>
    </cfRule>
    <cfRule type="expression" dxfId="1252" priority="2066">
      <formula>IF(AND(AL905&lt;0, RIGHT(TEXT(AL905,"0.#"),1)="."),TRUE,FALSE)</formula>
    </cfRule>
  </conditionalFormatting>
  <conditionalFormatting sqref="AL903:AO904">
    <cfRule type="expression" dxfId="1251" priority="2057">
      <formula>IF(AND(AL903&gt;=0, RIGHT(TEXT(AL903,"0.#"),1)&lt;&gt;"."),TRUE,FALSE)</formula>
    </cfRule>
    <cfRule type="expression" dxfId="1250" priority="2058">
      <formula>IF(AND(AL903&gt;=0, RIGHT(TEXT(AL903,"0.#"),1)="."),TRUE,FALSE)</formula>
    </cfRule>
    <cfRule type="expression" dxfId="1249" priority="2059">
      <formula>IF(AND(AL903&lt;0, RIGHT(TEXT(AL903,"0.#"),1)&lt;&gt;"."),TRUE,FALSE)</formula>
    </cfRule>
    <cfRule type="expression" dxfId="1248" priority="2060">
      <formula>IF(AND(AL903&lt;0, RIGHT(TEXT(AL903,"0.#"),1)="."),TRUE,FALSE)</formula>
    </cfRule>
  </conditionalFormatting>
  <conditionalFormatting sqref="AL938:AO965">
    <cfRule type="expression" dxfId="1247" priority="2051">
      <formula>IF(AND(AL938&gt;=0, RIGHT(TEXT(AL938,"0.#"),1)&lt;&gt;"."),TRUE,FALSE)</formula>
    </cfRule>
    <cfRule type="expression" dxfId="1246" priority="2052">
      <formula>IF(AND(AL938&gt;=0, RIGHT(TEXT(AL938,"0.#"),1)="."),TRUE,FALSE)</formula>
    </cfRule>
    <cfRule type="expression" dxfId="1245" priority="2053">
      <formula>IF(AND(AL938&lt;0, RIGHT(TEXT(AL938,"0.#"),1)&lt;&gt;"."),TRUE,FALSE)</formula>
    </cfRule>
    <cfRule type="expression" dxfId="1244" priority="2054">
      <formula>IF(AND(AL938&lt;0, RIGHT(TEXT(AL938,"0.#"),1)="."),TRUE,FALSE)</formula>
    </cfRule>
  </conditionalFormatting>
  <conditionalFormatting sqref="AL936:AO937">
    <cfRule type="expression" dxfId="1243" priority="2045">
      <formula>IF(AND(AL936&gt;=0, RIGHT(TEXT(AL936,"0.#"),1)&lt;&gt;"."),TRUE,FALSE)</formula>
    </cfRule>
    <cfRule type="expression" dxfId="1242" priority="2046">
      <formula>IF(AND(AL936&gt;=0, RIGHT(TEXT(AL936,"0.#"),1)="."),TRUE,FALSE)</formula>
    </cfRule>
    <cfRule type="expression" dxfId="1241" priority="2047">
      <formula>IF(AND(AL936&lt;0, RIGHT(TEXT(AL936,"0.#"),1)&lt;&gt;"."),TRUE,FALSE)</formula>
    </cfRule>
    <cfRule type="expression" dxfId="1240" priority="2048">
      <formula>IF(AND(AL936&lt;0, RIGHT(TEXT(AL936,"0.#"),1)="."),TRUE,FALSE)</formula>
    </cfRule>
  </conditionalFormatting>
  <conditionalFormatting sqref="AL971:AO998">
    <cfRule type="expression" dxfId="1239" priority="2039">
      <formula>IF(AND(AL971&gt;=0, RIGHT(TEXT(AL971,"0.#"),1)&lt;&gt;"."),TRUE,FALSE)</formula>
    </cfRule>
    <cfRule type="expression" dxfId="1238" priority="2040">
      <formula>IF(AND(AL971&gt;=0, RIGHT(TEXT(AL971,"0.#"),1)="."),TRUE,FALSE)</formula>
    </cfRule>
    <cfRule type="expression" dxfId="1237" priority="2041">
      <formula>IF(AND(AL971&lt;0, RIGHT(TEXT(AL971,"0.#"),1)&lt;&gt;"."),TRUE,FALSE)</formula>
    </cfRule>
    <cfRule type="expression" dxfId="1236" priority="2042">
      <formula>IF(AND(AL971&lt;0, RIGHT(TEXT(AL971,"0.#"),1)="."),TRUE,FALSE)</formula>
    </cfRule>
  </conditionalFormatting>
  <conditionalFormatting sqref="AL969:AO970">
    <cfRule type="expression" dxfId="1235" priority="2033">
      <formula>IF(AND(AL969&gt;=0, RIGHT(TEXT(AL969,"0.#"),1)&lt;&gt;"."),TRUE,FALSE)</formula>
    </cfRule>
    <cfRule type="expression" dxfId="1234" priority="2034">
      <formula>IF(AND(AL969&gt;=0, RIGHT(TEXT(AL969,"0.#"),1)="."),TRUE,FALSE)</formula>
    </cfRule>
    <cfRule type="expression" dxfId="1233" priority="2035">
      <formula>IF(AND(AL969&lt;0, RIGHT(TEXT(AL969,"0.#"),1)&lt;&gt;"."),TRUE,FALSE)</formula>
    </cfRule>
    <cfRule type="expression" dxfId="1232" priority="2036">
      <formula>IF(AND(AL969&lt;0, RIGHT(TEXT(AL969,"0.#"),1)="."),TRUE,FALSE)</formula>
    </cfRule>
  </conditionalFormatting>
  <conditionalFormatting sqref="AL1004:AO1031">
    <cfRule type="expression" dxfId="1231" priority="2027">
      <formula>IF(AND(AL1004&gt;=0, RIGHT(TEXT(AL1004,"0.#"),1)&lt;&gt;"."),TRUE,FALSE)</formula>
    </cfRule>
    <cfRule type="expression" dxfId="1230" priority="2028">
      <formula>IF(AND(AL1004&gt;=0, RIGHT(TEXT(AL1004,"0.#"),1)="."),TRUE,FALSE)</formula>
    </cfRule>
    <cfRule type="expression" dxfId="1229" priority="2029">
      <formula>IF(AND(AL1004&lt;0, RIGHT(TEXT(AL1004,"0.#"),1)&lt;&gt;"."),TRUE,FALSE)</formula>
    </cfRule>
    <cfRule type="expression" dxfId="1228" priority="2030">
      <formula>IF(AND(AL1004&lt;0, RIGHT(TEXT(AL1004,"0.#"),1)="."),TRUE,FALSE)</formula>
    </cfRule>
  </conditionalFormatting>
  <conditionalFormatting sqref="AL1002:AO1003">
    <cfRule type="expression" dxfId="1227" priority="2021">
      <formula>IF(AND(AL1002&gt;=0, RIGHT(TEXT(AL1002,"0.#"),1)&lt;&gt;"."),TRUE,FALSE)</formula>
    </cfRule>
    <cfRule type="expression" dxfId="1226" priority="2022">
      <formula>IF(AND(AL1002&gt;=0, RIGHT(TEXT(AL1002,"0.#"),1)="."),TRUE,FALSE)</formula>
    </cfRule>
    <cfRule type="expression" dxfId="1225" priority="2023">
      <formula>IF(AND(AL1002&lt;0, RIGHT(TEXT(AL1002,"0.#"),1)&lt;&gt;"."),TRUE,FALSE)</formula>
    </cfRule>
    <cfRule type="expression" dxfId="1224" priority="2024">
      <formula>IF(AND(AL1002&lt;0, RIGHT(TEXT(AL1002,"0.#"),1)="."),TRUE,FALSE)</formula>
    </cfRule>
  </conditionalFormatting>
  <conditionalFormatting sqref="Y1002:Y1003">
    <cfRule type="expression" dxfId="1223" priority="2019">
      <formula>IF(RIGHT(TEXT(Y1002,"0.#"),1)=".",FALSE,TRUE)</formula>
    </cfRule>
    <cfRule type="expression" dxfId="1222" priority="2020">
      <formula>IF(RIGHT(TEXT(Y1002,"0.#"),1)=".",TRUE,FALSE)</formula>
    </cfRule>
  </conditionalFormatting>
  <conditionalFormatting sqref="AL1037:AO1064">
    <cfRule type="expression" dxfId="1221" priority="2015">
      <formula>IF(AND(AL1037&gt;=0, RIGHT(TEXT(AL1037,"0.#"),1)&lt;&gt;"."),TRUE,FALSE)</formula>
    </cfRule>
    <cfRule type="expression" dxfId="1220" priority="2016">
      <formula>IF(AND(AL1037&gt;=0, RIGHT(TEXT(AL1037,"0.#"),1)="."),TRUE,FALSE)</formula>
    </cfRule>
    <cfRule type="expression" dxfId="1219" priority="2017">
      <formula>IF(AND(AL1037&lt;0, RIGHT(TEXT(AL1037,"0.#"),1)&lt;&gt;"."),TRUE,FALSE)</formula>
    </cfRule>
    <cfRule type="expression" dxfId="1218" priority="2018">
      <formula>IF(AND(AL1037&lt;0, RIGHT(TEXT(AL1037,"0.#"),1)="."),TRUE,FALSE)</formula>
    </cfRule>
  </conditionalFormatting>
  <conditionalFormatting sqref="Y1037:Y1064">
    <cfRule type="expression" dxfId="1217" priority="2013">
      <formula>IF(RIGHT(TEXT(Y1037,"0.#"),1)=".",FALSE,TRUE)</formula>
    </cfRule>
    <cfRule type="expression" dxfId="1216" priority="2014">
      <formula>IF(RIGHT(TEXT(Y1037,"0.#"),1)=".",TRUE,FALSE)</formula>
    </cfRule>
  </conditionalFormatting>
  <conditionalFormatting sqref="AL1035:AO1036">
    <cfRule type="expression" dxfId="1215" priority="2009">
      <formula>IF(AND(AL1035&gt;=0, RIGHT(TEXT(AL1035,"0.#"),1)&lt;&gt;"."),TRUE,FALSE)</formula>
    </cfRule>
    <cfRule type="expression" dxfId="1214" priority="2010">
      <formula>IF(AND(AL1035&gt;=0, RIGHT(TEXT(AL1035,"0.#"),1)="."),TRUE,FALSE)</formula>
    </cfRule>
    <cfRule type="expression" dxfId="1213" priority="2011">
      <formula>IF(AND(AL1035&lt;0, RIGHT(TEXT(AL1035,"0.#"),1)&lt;&gt;"."),TRUE,FALSE)</formula>
    </cfRule>
    <cfRule type="expression" dxfId="1212" priority="2012">
      <formula>IF(AND(AL1035&lt;0, RIGHT(TEXT(AL1035,"0.#"),1)="."),TRUE,FALSE)</formula>
    </cfRule>
  </conditionalFormatting>
  <conditionalFormatting sqref="Y1035:Y1036">
    <cfRule type="expression" dxfId="1211" priority="2007">
      <formula>IF(RIGHT(TEXT(Y1035,"0.#"),1)=".",FALSE,TRUE)</formula>
    </cfRule>
    <cfRule type="expression" dxfId="1210" priority="2008">
      <formula>IF(RIGHT(TEXT(Y1035,"0.#"),1)=".",TRUE,FALSE)</formula>
    </cfRule>
  </conditionalFormatting>
  <conditionalFormatting sqref="AL1070:AO1097">
    <cfRule type="expression" dxfId="1209" priority="2003">
      <formula>IF(AND(AL1070&gt;=0, RIGHT(TEXT(AL1070,"0.#"),1)&lt;&gt;"."),TRUE,FALSE)</formula>
    </cfRule>
    <cfRule type="expression" dxfId="1208" priority="2004">
      <formula>IF(AND(AL1070&gt;=0, RIGHT(TEXT(AL1070,"0.#"),1)="."),TRUE,FALSE)</formula>
    </cfRule>
    <cfRule type="expression" dxfId="1207" priority="2005">
      <formula>IF(AND(AL1070&lt;0, RIGHT(TEXT(AL1070,"0.#"),1)&lt;&gt;"."),TRUE,FALSE)</formula>
    </cfRule>
    <cfRule type="expression" dxfId="1206" priority="2006">
      <formula>IF(AND(AL1070&lt;0, RIGHT(TEXT(AL1070,"0.#"),1)="."),TRUE,FALSE)</formula>
    </cfRule>
  </conditionalFormatting>
  <conditionalFormatting sqref="Y1070:Y1097">
    <cfRule type="expression" dxfId="1205" priority="2001">
      <formula>IF(RIGHT(TEXT(Y1070,"0.#"),1)=".",FALSE,TRUE)</formula>
    </cfRule>
    <cfRule type="expression" dxfId="1204" priority="2002">
      <formula>IF(RIGHT(TEXT(Y1070,"0.#"),1)=".",TRUE,FALSE)</formula>
    </cfRule>
  </conditionalFormatting>
  <conditionalFormatting sqref="AL1068:AO1069">
    <cfRule type="expression" dxfId="1203" priority="1997">
      <formula>IF(AND(AL1068&gt;=0, RIGHT(TEXT(AL1068,"0.#"),1)&lt;&gt;"."),TRUE,FALSE)</formula>
    </cfRule>
    <cfRule type="expression" dxfId="1202" priority="1998">
      <formula>IF(AND(AL1068&gt;=0, RIGHT(TEXT(AL1068,"0.#"),1)="."),TRUE,FALSE)</formula>
    </cfRule>
    <cfRule type="expression" dxfId="1201" priority="1999">
      <formula>IF(AND(AL1068&lt;0, RIGHT(TEXT(AL1068,"0.#"),1)&lt;&gt;"."),TRUE,FALSE)</formula>
    </cfRule>
    <cfRule type="expression" dxfId="1200" priority="2000">
      <formula>IF(AND(AL1068&lt;0, RIGHT(TEXT(AL1068,"0.#"),1)="."),TRUE,FALSE)</formula>
    </cfRule>
  </conditionalFormatting>
  <conditionalFormatting sqref="Y1068:Y1069">
    <cfRule type="expression" dxfId="1199" priority="1995">
      <formula>IF(RIGHT(TEXT(Y1068,"0.#"),1)=".",FALSE,TRUE)</formula>
    </cfRule>
    <cfRule type="expression" dxfId="1198" priority="1996">
      <formula>IF(RIGHT(TEXT(Y1068,"0.#"),1)=".",TRUE,FALSE)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I138">
    <cfRule type="expression" dxfId="3" priority="3">
      <formula>IF(RIGHT(TEXT(AI138,"0.#"),1)=".",FALSE,TRUE)</formula>
    </cfRule>
    <cfRule type="expression" dxfId="2" priority="4">
      <formula>IF(RIGHT(TEXT(AI138,"0.#"),1)=".",TRUE,FALSE)</formula>
    </cfRule>
  </conditionalFormatting>
  <conditionalFormatting sqref="Y781">
    <cfRule type="expression" dxfId="1" priority="1">
      <formula>IF(RIGHT(TEXT(Y781,"0.#"),1)=".",FALSE,TRUE)</formula>
    </cfRule>
    <cfRule type="expression" dxfId="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69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482</v>
      </c>
      <c r="H2" s="13" t="str">
        <f>IF(G2="","",F2)</f>
        <v>一般会計</v>
      </c>
      <c r="I2" s="13" t="str">
        <f>IF(H2="","",IF(I1&lt;&gt;"",CONCATENATE(I1,"、",H2),H2))</f>
        <v>一般会計</v>
      </c>
      <c r="K2" s="14" t="s">
        <v>220</v>
      </c>
      <c r="L2" s="15"/>
      <c r="M2" s="13" t="str">
        <f>IF(L2="","",K2)</f>
        <v/>
      </c>
      <c r="N2" s="13" t="str">
        <f>IF(M2="","",IF(N1&lt;&gt;"",CONCATENATE(N1,"、",M2),M2))</f>
        <v/>
      </c>
      <c r="O2" s="13"/>
      <c r="P2" s="12" t="s">
        <v>189</v>
      </c>
      <c r="Q2" s="17" t="s">
        <v>482</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414</v>
      </c>
      <c r="AI2" s="45" t="s">
        <v>475</v>
      </c>
      <c r="AK2" s="45" t="s">
        <v>334</v>
      </c>
      <c r="AM2" s="74"/>
      <c r="AN2" s="74"/>
      <c r="AP2" s="47" t="s">
        <v>414</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482</v>
      </c>
      <c r="R3" s="13" t="str">
        <f t="shared" ref="R3:R8" si="3">IF(Q3="","",P3)</f>
        <v>委託・請負</v>
      </c>
      <c r="S3" s="13" t="str">
        <f t="shared" ref="S3:S8" si="4">IF(R3="",S2,IF(S2&lt;&gt;"",CONCATENATE(S2,"、",R3),R3))</f>
        <v>直接実施、委託・請負</v>
      </c>
      <c r="T3" s="13"/>
      <c r="U3" s="32" t="s">
        <v>431</v>
      </c>
      <c r="W3" s="32" t="s">
        <v>268</v>
      </c>
      <c r="Y3" s="32" t="s">
        <v>69</v>
      </c>
      <c r="Z3" s="30"/>
      <c r="AA3" s="32" t="s">
        <v>78</v>
      </c>
      <c r="AB3" s="31"/>
      <c r="AC3" s="33" t="s">
        <v>254</v>
      </c>
      <c r="AD3" s="28"/>
      <c r="AE3" s="36" t="s">
        <v>292</v>
      </c>
      <c r="AF3" s="30"/>
      <c r="AG3" s="47" t="s">
        <v>415</v>
      </c>
      <c r="AI3" s="45" t="s">
        <v>327</v>
      </c>
      <c r="AK3" s="45" t="str">
        <f>CHAR(CODE(AK2)+1)</f>
        <v>B</v>
      </c>
      <c r="AM3" s="74"/>
      <c r="AN3" s="74"/>
      <c r="AP3" s="47" t="s">
        <v>415</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461</v>
      </c>
      <c r="W4" s="32" t="s">
        <v>269</v>
      </c>
      <c r="Y4" s="32" t="s">
        <v>71</v>
      </c>
      <c r="Z4" s="30"/>
      <c r="AA4" s="32" t="s">
        <v>80</v>
      </c>
      <c r="AB4" s="31"/>
      <c r="AC4" s="32" t="s">
        <v>255</v>
      </c>
      <c r="AD4" s="28"/>
      <c r="AE4" s="36" t="s">
        <v>293</v>
      </c>
      <c r="AF4" s="30"/>
      <c r="AG4" s="47" t="s">
        <v>416</v>
      </c>
      <c r="AI4" s="45" t="s">
        <v>329</v>
      </c>
      <c r="AK4" s="45" t="str">
        <f t="shared" ref="AK4:AK49" si="7">CHAR(CODE(AK3)+1)</f>
        <v>C</v>
      </c>
      <c r="AM4" s="74"/>
      <c r="AN4" s="74"/>
      <c r="AP4" s="47" t="s">
        <v>416</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370</v>
      </c>
      <c r="Y5" s="32" t="s">
        <v>73</v>
      </c>
      <c r="Z5" s="30"/>
      <c r="AA5" s="32" t="s">
        <v>82</v>
      </c>
      <c r="AB5" s="31"/>
      <c r="AC5" s="32" t="s">
        <v>294</v>
      </c>
      <c r="AD5" s="31"/>
      <c r="AE5" s="36" t="s">
        <v>427</v>
      </c>
      <c r="AF5" s="30"/>
      <c r="AG5" s="47" t="s">
        <v>417</v>
      </c>
      <c r="AI5" s="45" t="s">
        <v>463</v>
      </c>
      <c r="AK5" s="45" t="str">
        <f t="shared" si="7"/>
        <v>D</v>
      </c>
      <c r="AP5" s="47" t="s">
        <v>417</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430</v>
      </c>
      <c r="W6" s="32" t="s">
        <v>270</v>
      </c>
      <c r="Y6" s="32" t="s">
        <v>75</v>
      </c>
      <c r="Z6" s="30"/>
      <c r="AA6" s="32" t="s">
        <v>84</v>
      </c>
      <c r="AB6" s="31"/>
      <c r="AC6" s="32" t="s">
        <v>256</v>
      </c>
      <c r="AD6" s="31"/>
      <c r="AE6" s="36" t="s">
        <v>424</v>
      </c>
      <c r="AF6" s="30"/>
      <c r="AG6" s="47" t="s">
        <v>418</v>
      </c>
      <c r="AI6" s="47" t="s">
        <v>464</v>
      </c>
      <c r="AK6" s="45" t="str">
        <f t="shared" si="7"/>
        <v>E</v>
      </c>
      <c r="AP6" s="47" t="s">
        <v>418</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419</v>
      </c>
      <c r="AH7" s="78"/>
      <c r="AI7" s="45" t="s">
        <v>465</v>
      </c>
      <c r="AK7" s="45" t="str">
        <f t="shared" si="7"/>
        <v>F</v>
      </c>
      <c r="AP7" s="47" t="s">
        <v>419</v>
      </c>
    </row>
    <row r="8" spans="1:42" ht="13.5" customHeight="1" x14ac:dyDescent="0.15">
      <c r="A8" s="14" t="s">
        <v>207</v>
      </c>
      <c r="B8" s="15" t="s">
        <v>482</v>
      </c>
      <c r="C8" s="13" t="str">
        <f t="shared" si="0"/>
        <v>交通安全対策</v>
      </c>
      <c r="D8" s="13" t="str">
        <f t="shared" si="8"/>
        <v>交通安全対策</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467</v>
      </c>
      <c r="W8" s="32" t="s">
        <v>272</v>
      </c>
      <c r="Y8" s="32" t="s">
        <v>79</v>
      </c>
      <c r="Z8" s="30"/>
      <c r="AA8" s="32" t="s">
        <v>88</v>
      </c>
      <c r="AB8" s="31"/>
      <c r="AC8" s="31"/>
      <c r="AD8" s="31"/>
      <c r="AE8" s="31"/>
      <c r="AF8" s="30"/>
      <c r="AG8" s="47" t="s">
        <v>420</v>
      </c>
      <c r="AI8" s="73"/>
      <c r="AK8" s="45" t="str">
        <f t="shared" si="7"/>
        <v>G</v>
      </c>
      <c r="AP8" s="47" t="s">
        <v>420</v>
      </c>
    </row>
    <row r="9" spans="1:42" ht="13.5" customHeight="1" x14ac:dyDescent="0.15">
      <c r="A9" s="14" t="s">
        <v>208</v>
      </c>
      <c r="B9" s="15"/>
      <c r="C9" s="13" t="str">
        <f t="shared" si="0"/>
        <v/>
      </c>
      <c r="D9" s="13" t="str">
        <f t="shared" si="8"/>
        <v>交通安全対策</v>
      </c>
      <c r="F9" s="18" t="s">
        <v>347</v>
      </c>
      <c r="G9" s="17"/>
      <c r="H9" s="13" t="str">
        <f t="shared" si="1"/>
        <v/>
      </c>
      <c r="I9" s="13" t="str">
        <f t="shared" si="5"/>
        <v>一般会計</v>
      </c>
      <c r="K9" s="14" t="s">
        <v>227</v>
      </c>
      <c r="L9" s="15"/>
      <c r="M9" s="13" t="str">
        <f t="shared" si="2"/>
        <v/>
      </c>
      <c r="N9" s="13" t="str">
        <f t="shared" si="6"/>
        <v/>
      </c>
      <c r="O9" s="13"/>
      <c r="P9" s="13"/>
      <c r="Q9" s="19"/>
      <c r="T9" s="13"/>
      <c r="U9" s="32" t="s">
        <v>431</v>
      </c>
      <c r="W9" s="32" t="s">
        <v>273</v>
      </c>
      <c r="Y9" s="32" t="s">
        <v>81</v>
      </c>
      <c r="Z9" s="30"/>
      <c r="AA9" s="32" t="s">
        <v>90</v>
      </c>
      <c r="AB9" s="31"/>
      <c r="AC9" s="31"/>
      <c r="AD9" s="31"/>
      <c r="AE9" s="31"/>
      <c r="AF9" s="30"/>
      <c r="AG9" s="47" t="s">
        <v>421</v>
      </c>
      <c r="AK9" s="45" t="str">
        <f t="shared" si="7"/>
        <v>H</v>
      </c>
      <c r="AP9" s="47" t="s">
        <v>421</v>
      </c>
    </row>
    <row r="10" spans="1:42" ht="13.5" customHeight="1" x14ac:dyDescent="0.15">
      <c r="A10" s="14" t="s">
        <v>371</v>
      </c>
      <c r="B10" s="15"/>
      <c r="C10" s="13" t="str">
        <f t="shared" si="0"/>
        <v/>
      </c>
      <c r="D10" s="13" t="str">
        <f t="shared" si="8"/>
        <v>交通安全対策</v>
      </c>
      <c r="F10" s="18" t="s">
        <v>234</v>
      </c>
      <c r="G10" s="17"/>
      <c r="H10" s="13" t="str">
        <f t="shared" si="1"/>
        <v/>
      </c>
      <c r="I10" s="13" t="str">
        <f t="shared" si="5"/>
        <v>一般会計</v>
      </c>
      <c r="K10" s="14" t="s">
        <v>375</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406</v>
      </c>
      <c r="AK10" s="45" t="str">
        <f t="shared" si="7"/>
        <v>I</v>
      </c>
      <c r="AP10" s="45" t="s">
        <v>401</v>
      </c>
    </row>
    <row r="11" spans="1:42" ht="13.5" customHeight="1" x14ac:dyDescent="0.15">
      <c r="A11" s="14" t="s">
        <v>209</v>
      </c>
      <c r="B11" s="15"/>
      <c r="C11" s="13" t="str">
        <f t="shared" si="0"/>
        <v/>
      </c>
      <c r="D11" s="13" t="str">
        <f t="shared" si="8"/>
        <v>交通安全対策</v>
      </c>
      <c r="F11" s="18" t="s">
        <v>235</v>
      </c>
      <c r="G11" s="17"/>
      <c r="H11" s="13" t="str">
        <f t="shared" si="1"/>
        <v/>
      </c>
      <c r="I11" s="13" t="str">
        <f t="shared" si="5"/>
        <v>一般会計</v>
      </c>
      <c r="K11" s="14" t="s">
        <v>228</v>
      </c>
      <c r="L11" s="15" t="s">
        <v>482</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409</v>
      </c>
      <c r="AK11" s="45" t="str">
        <f t="shared" si="7"/>
        <v>J</v>
      </c>
    </row>
    <row r="12" spans="1:42" ht="13.5" customHeight="1" x14ac:dyDescent="0.15">
      <c r="A12" s="14" t="s">
        <v>210</v>
      </c>
      <c r="B12" s="15"/>
      <c r="C12" s="13" t="str">
        <f t="shared" si="0"/>
        <v/>
      </c>
      <c r="D12" s="13" t="str">
        <f t="shared" si="8"/>
        <v>交通安全対策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407</v>
      </c>
      <c r="AK12" s="45" t="str">
        <f t="shared" si="7"/>
        <v>K</v>
      </c>
    </row>
    <row r="13" spans="1:42" ht="13.5" customHeight="1" x14ac:dyDescent="0.15">
      <c r="A13" s="14" t="s">
        <v>211</v>
      </c>
      <c r="B13" s="15"/>
      <c r="C13" s="13" t="str">
        <f t="shared" si="0"/>
        <v/>
      </c>
      <c r="D13" s="13" t="str">
        <f t="shared" si="8"/>
        <v>交通安全対策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408</v>
      </c>
      <c r="AK13" s="45" t="str">
        <f t="shared" si="7"/>
        <v>L</v>
      </c>
    </row>
    <row r="14" spans="1:42" ht="13.5" customHeight="1" x14ac:dyDescent="0.15">
      <c r="A14" s="14" t="s">
        <v>212</v>
      </c>
      <c r="B14" s="15"/>
      <c r="C14" s="13" t="str">
        <f t="shared" si="0"/>
        <v/>
      </c>
      <c r="D14" s="13" t="str">
        <f t="shared" si="8"/>
        <v>交通安全対策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交通安全対策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交通安全対策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交通安全対策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交通安全対策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交通安全対策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交通安全対策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交通安全対策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交通安全対策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交通安全対策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交通安全対策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473</v>
      </c>
      <c r="B25" s="15"/>
      <c r="C25" s="13" t="str">
        <f t="shared" si="0"/>
        <v/>
      </c>
      <c r="D25" s="13" t="str">
        <f>IF(C25="",D24,IF(D24&lt;&gt;"",CONCATENATE(D24,"、",C25),C25))</f>
        <v>交通安全対策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交通安全対策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429</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2019-06-24T11:03:40Z</cp:lastPrinted>
  <dcterms:created xsi:type="dcterms:W3CDTF">2012-03-13T00:50:25Z</dcterms:created>
  <dcterms:modified xsi:type="dcterms:W3CDTF">2019-06-28T05:08:42Z</dcterms:modified>
</cp:coreProperties>
</file>