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531_会計課へ提出\確認済\"/>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<sst xmlns="http://schemas.openxmlformats.org/spreadsheetml/2006/main" count="2114" uniqueCount="557">
  <si>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</si>
  <si>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</si>
  <si>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</si>
  <si>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</si>
  <si>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</si>
  <si>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</si>
  <si>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</si>
  <si>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</si>
  <si>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</si>
  <si>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</si>
  <si>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</si>
  <si>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</si>
  <si>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</si>
  <si>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</si>
  <si>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</si>
  <si>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</si>
  <si>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</si>
  <si>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</si>
  <si>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</si>
  <si>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</si>
  <si>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</si>
  <si>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</si>
  <si>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</si>
  <si>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</si>
  <si>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</si>
  <si>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</si>
  <si>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</si>
  <si>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</si>
  <si>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</si>
  <si>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</si>
  <si>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</si>
  <si>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</si>
  <si>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</si>
  <si>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</si>
  <si>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</si>
  <si>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</si>
  <si>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</si>
  <si>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</si>
  <si>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</si>
  <si>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</si>
  <si>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</si>
  <si>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</si>
  <si>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</si>
  <si>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</si>
  <si>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</si>
  <si>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</si>
  <si>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</si>
  <si>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</si>
  <si>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</si>
  <si>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</si>
  <si>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</si>
  <si>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</si>
  <si>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</si>
  <si>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</si>
  <si>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</si>
  <si>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</si>
  <si>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</si>
  <si>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</si>
  <si>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</si>
  <si>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</si>
  <si>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</si>
  <si>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</si>
  <si>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</si>
  <si>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</si>
  <si>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</si>
  <si>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</si>
  <si>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</si>
  <si>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</si>
  <si>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</si>
  <si>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</si>
  <si>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</si>
  <si>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</si>
  <si>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</si>
  <si>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</si>
  <si>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</si>
  <si>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</si>
  <si>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</si>
  <si>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</si>
  <si>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</si>
  <si>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</si>
  <si>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</si>
  <si>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</si>
  <si>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</si>
  <si>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</si>
  <si>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</si>
  <si>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</si>
  <si>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</si>
  <si>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</si>
  <si>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</si>
  <si>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</si>
  <si>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</si>
  <si>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</si>
  <si>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</si>
  <si>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</si>
  <si>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</si>
  <si>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</si>
  <si>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</si>
  <si>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</si>
  <si>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</si>
  <si>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</si>
  <si>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</si>
  <si>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</si>
  <si>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</si>
  <si>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</si>
  <si>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</si>
  <si>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</si>
  <si>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</si>
  <si>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</si>
  <si>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</si>
  <si>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</si>
  <si>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</si>
  <si>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</si>
  <si>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</si>
  <si>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</si>
  <si>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</si>
  <si>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</si>
  <si>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</si>
  <si>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</si>
  <si>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</si>
  <si>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</si>
  <si>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</si>
  <si>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</si>
  <si>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</si>
  <si>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</si>
  <si>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</si>
  <si>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</si>
  <si>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</si>
  <si>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</si>
  <si>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</si>
  <si>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</si>
  <si>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</si>
  <si>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</si>
  <si>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</si>
  <si>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</si>
  <si>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</si>
  <si>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</si>
  <si>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</si>
  <si>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</si>
  <si>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</si>
  <si>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</si>
  <si>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</si>
  <si>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</si>
  <si>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</si>
  <si>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</si>
  <si>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</si>
  <si>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</si>
  <si>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</si>
  <si>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</si>
  <si>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</si>
  <si>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</si>
  <si>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</si>
  <si>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</si>
  <si>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</si>
  <si>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</si>
  <si>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</si>
  <si>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</si>
  <si>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</si>
  <si>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</si>
  <si>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</si>
  <si>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</si>
  <si>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</si>
  <si>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</si>
  <si>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</si>
  <si>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</si>
  <si>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</si>
  <si>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</si>
  <si>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</si>
  <si>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</si>
  <si>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</si>
  <si>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</si>
  <si>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</si>
  <si>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</si>
  <si>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</si>
  <si>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</si>
  <si>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</si>
  <si>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</si>
  <si>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</si>
  <si>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</si>
  <si>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</si>
  <si>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</si>
  <si>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</si>
  <si>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</si>
  <si>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</si>
  <si>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</si>
  <si>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</si>
  <si>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</si>
  <si>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</si>
  <si>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</si>
  <si>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</si>
  <si>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</si>
  <si>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</si>
  <si>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</si>
  <si>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</si>
  <si>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</si>
  <si>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</si>
  <si>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</si>
  <si>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</si>
  <si>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</si>
  <si>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</si>
  <si>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</si>
  <si>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</si>
  <si>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</si>
  <si>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</si>
  <si>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</si>
  <si>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</si>
  <si>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</si>
  <si>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</si>
  <si>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</si>
  <si>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</si>
  <si>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</si>
  <si>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</si>
  <si>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</si>
  <si>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</si>
  <si>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</si>
  <si>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</si>
  <si>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</si>
  <si>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</si>
  <si>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</si>
  <si>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</si>
  <si>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</si>
  <si>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</si>
  <si>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</si>
  <si>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</si>
  <si>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</si>
  <si>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</si>
  <si>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</si>
  <si>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</si>
  <si>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</si>
  <si>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</si>
  <si>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</si>
  <si>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</si>
  <si>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</si>
  <si>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</si>
  <si>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</si>
  <si>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</si>
  <si>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</si>
  <si>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</si>
  <si>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</si>
  <si>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</si>
  <si>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</si>
  <si>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</si>
  <si>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</si>
  <si>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</si>
  <si>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</si>
  <si>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</si>
  <si>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</si>
  <si>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</si>
  <si>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</si>
  <si>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</si>
  <si>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</si>
  <si>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</si>
  <si>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</si>
  <si>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</si>
  <si>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</si>
  <si>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</si>
  <si>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</si>
  <si>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</si>
  <si>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</si>
  <si>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</si>
  <si>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</si>
  <si>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</si>
  <si>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</si>
  <si>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</si>
  <si>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</si>
  <si>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</si>
  <si>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</si>
  <si>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</si>
  <si>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</si>
  <si>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</si>
  <si>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</si>
  <si>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</si>
  <si>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</si>
  <si>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</si>
  <si>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</si>
  <si>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</si>
  <si>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</si>
  <si>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</si>
  <si>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</si>
  <si>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</si>
  <si>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</si>
  <si>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</si>
  <si>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</si>
  <si>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</si>
  <si>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</si>
  <si>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</si>
  <si>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</si>
  <si>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</si>
  <si>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</si>
  <si>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</si>
  <si>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</si>
  <si>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</si>
  <si>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</si>
  <si>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</si>
  <si>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</si>
  <si>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</si>
  <si>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</si>
  <si>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</si>
  <si>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</si>
  <si>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</si>
  <si>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</si>
  <si>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</si>
  <si>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</si>
  <si>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</si>
  <si>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</si>
  <si>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</si>
  <si>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</si>
  <si>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</si>
  <si>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</si>
  <si>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</si>
  <si>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</si>
  <si>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</si>
  <si>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</si>
  <si>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</si>
  <si>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</si>
  <si>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</si>
  <si>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</si>
  <si>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</si>
  <si>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</si>
  <si>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</si>
  <si>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</si>
  <si>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</si>
  <si>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</si>
  <si>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</si>
  <si>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</si>
  <si>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</si>
  <si>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</si>
  <si>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</si>
  <si>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</si>
  <si>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</si>
  <si>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</si>
  <si>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</si>
  <si>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</si>
  <si>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</si>
  <si>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</si>
  <si>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</si>
  <si>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</si>
  <si>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</si>
  <si>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</si>
  <si>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</si>
  <si>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</si>
  <si>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</si>
  <si>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</si>
  <si>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</si>
  <si>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</si>
  <si>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</si>
  <si>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</si>
  <si>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</si>
  <si>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</si>
  <si>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</si>
  <si>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</si>
  <si>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</si>
  <si>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</si>
  <si>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</si>
  <si>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</si>
  <si>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</si>
  <si>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</si>
  <si>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</si>
  <si>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</si>
  <si>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</si>
  <si>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</si>
  <si>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</si>
  <si>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</si>
  <si>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</si>
  <si>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</si>
  <si>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</si>
  <si>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</si>
  <si>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</si>
  <si>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</si>
  <si>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</si>
  <si>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</si>
  <si>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</si>
  <si>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</si>
  <si>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</si>
  <si>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</si>
  <si>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</si>
  <si>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</si>
  <si>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</si>
  <si>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</si>
  <si>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</si>
  <si>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</si>
  <si>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</si>
  <si>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</si>
  <si>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</si>
  <si>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</si>
  <si>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</si>
  <si>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</si>
  <si>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</si>
  <si>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</si>
  <si>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</si>
  <si>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</si>
  <si>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</si>
  <si>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</si>
  <si>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</si>
  <si>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</si>
  <si>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</si>
  <si>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</si>
  <si>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</si>
  <si>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</si>
  <si>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</si>
  <si>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</si>
  <si>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</si>
  <si>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</si>
  <si>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</si>
  <si>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</si>
  <si>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</si>
  <si>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</si>
  <si>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</si>
  <si>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</si>
  <si>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</si>
  <si>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</si>
  <si>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</si>
  <si>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</si>
  <si>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</si>
  <si>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</si>
  <si>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</si>
  <si>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</si>
  <si>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</si>
  <si>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</si>
  <si>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</si>
  <si>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</si>
  <si>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</si>
  <si>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</si>
  <si>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</si>
  <si>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</si>
  <si>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</si>
  <si>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</si>
  <si>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</si>
  <si>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</si>
  <si>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</si>
  <si>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</si>
  <si>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</si>
  <si>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</si>
  <si>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</si>
  <si>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</si>
  <si>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</si>
  <si>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</si>
  <si>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</si>
  <si>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</si>
  <si>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</si>
  <si>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</si>
  <si>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</si>
  <si>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</si>
  <si>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</si>
  <si>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</si>
  <si>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</si>
  <si>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</si>
  <si>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</si>
  <si>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</si>
  <si>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</si>
  <si>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</si>
  <si>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</si>
  <si>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</si>
  <si>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</si>
  <si>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</si>
  <si>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</si>
  <si>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</si>
  <si>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</si>
  <si>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</si>
  <si>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</si>
  <si>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</si>
  <si>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</si>
  <si>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</si>
  <si>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</si>
  <si>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</si>
  <si>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</si>
  <si>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</si>
  <si>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</si>
  <si>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</si>
  <si>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</si>
  <si>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</si>
  <si>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</si>
  <si>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</si>
  <si>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</si>
  <si>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</si>
  <si>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</si>
  <si>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</si>
  <si>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</si>
  <si>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</si>
  <si>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新線調査費等</t>
  </si>
  <si>
    <t>○</t>
  </si>
  <si>
    <t>国土形成計画（全国計画）（平成27年8月14日閣議決定）
未来投資戦略2017（平成29年6月9日閣議決定）</t>
  </si>
  <si>
    <t>-</t>
  </si>
  <si>
    <t>新線調査費等補助金</t>
    <rPh sb="0" eb="2">
      <t>シンセン</t>
    </rPh>
    <rPh sb="2" eb="6">
      <t>チョウサヒナド</t>
    </rPh>
    <rPh sb="6" eb="9">
      <t>ホジョキン</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</si>
  <si>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</si>
  <si>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東京圏における主要区間の混雑率（鉄道局ホームページ）(各年度）
http://www.mlit.go.jp/tetudo/tetudo_tk4_000002.html</t>
  </si>
  <si>
    <t>本事業で調査等を実施した箇所数（新線等調査）</t>
  </si>
  <si>
    <t>箇所</t>
    <rPh sb="0" eb="2">
      <t>カショ</t>
    </rPh>
    <phoneticPr fontId="5"/>
  </si>
  <si>
    <t>執行額／調査等を実施した箇所数（新線等調査）　　　　　　　　　　　　　　</t>
    <rPh sb="0" eb="2">
      <t>シッコウ</t>
    </rPh>
    <rPh sb="2" eb="3">
      <t>ガク</t>
    </rPh>
    <rPh sb="4" eb="6">
      <t>チョウサ</t>
    </rPh>
    <rPh sb="6" eb="7">
      <t>トウ</t>
    </rPh>
    <rPh sb="8" eb="10">
      <t>ジッシ</t>
    </rPh>
    <rPh sb="12" eb="14">
      <t>カショ</t>
    </rPh>
    <rPh sb="14" eb="15">
      <t>スウ</t>
    </rPh>
    <rPh sb="16" eb="18">
      <t>シンセン</t>
    </rPh>
    <rPh sb="18" eb="19">
      <t>トウ</t>
    </rPh>
    <rPh sb="19" eb="21">
      <t>チョウサ</t>
    </rPh>
    <phoneticPr fontId="5"/>
  </si>
  <si>
    <t>89/1</t>
  </si>
  <si>
    <t>37/1</t>
  </si>
  <si>
    <t>百万円</t>
    <rPh sb="0" eb="2">
      <t>ヒャクマン</t>
    </rPh>
    <rPh sb="2" eb="3">
      <t>エン</t>
    </rPh>
    <phoneticPr fontId="5"/>
  </si>
  <si>
    <t>執行額/箇所数</t>
    <rPh sb="0" eb="2">
      <t>シッコウ</t>
    </rPh>
    <rPh sb="2" eb="3">
      <t>ガク</t>
    </rPh>
    <rPh sb="4" eb="6">
      <t>カショ</t>
    </rPh>
    <rPh sb="6" eb="7">
      <t>スウ</t>
    </rPh>
    <phoneticPr fontId="5"/>
  </si>
  <si>
    <t>38/1</t>
    <phoneticPr fontId="5"/>
  </si>
  <si>
    <t>８　都市・地域交通等の快適性、利便性の向上</t>
    <phoneticPr fontId="5"/>
  </si>
  <si>
    <t>26　鉄道網を充実・活性化させる</t>
    <phoneticPr fontId="5"/>
  </si>
  <si>
    <t>東京圏鉄道における混雑率
①主要31区間のピーク時の平均混雑率</t>
  </si>
  <si>
    <t>東京圏鉄道における混雑率
②180%超の混雑率となっている区間数</t>
  </si>
  <si>
    <t>区間</t>
    <rPh sb="0" eb="2">
      <t>クカン</t>
    </rPh>
    <phoneticPr fontId="5"/>
  </si>
  <si>
    <t>本事業により実施される都心直結線調査等の内容は、鉄道網の充実・活性化のための施策の検討に資することになる。</t>
  </si>
  <si>
    <t>東京圏における空港アクセスの改善については「日本再興戦略」でも言及される国家的課題とされており、国民や社会のニーズを反映している。</t>
  </si>
  <si>
    <t>都心直結線調査は、「日本再興戦略」等の国が定める各種計画にも記載されており、国が主導的に調査及び事業化に向けた検討を進める必要がある。</t>
  </si>
  <si>
    <t>新規鉄道路線の事業化の検討にあたっては、事前調査が適切に行われる必要があり、そのためには検討を主導する国が主体となって行う必要がある。</t>
  </si>
  <si>
    <t>無</t>
  </si>
  <si>
    <t>補助対象者である（独）鉄道建設・運輸施設整備支援機構において、「随意契約等見直し計画」を作成し、競争性のない随意契約ではなく、原則として一般競争入札等とすることで競争性を確保している。</t>
  </si>
  <si>
    <t>‐</t>
  </si>
  <si>
    <t>都心直結線調査及び本州四国連絡橋維持修繕費ともに各年度の必要な経費を支出しているものである。</t>
  </si>
  <si>
    <t>都心直結線調査に関しては、ルート検討のための調査や構造物の構造検討等、必要な項目に絞って実施している。</t>
  </si>
  <si>
    <t>・本州四国連絡橋の維持修繕費補助は、大鳴門橋の維持管理を目的としており、同橋の維持修繕計画に基づき、毎年度、適正に修繕工事等が実施されている。
・都心直結線調査は、当年度の当初計画通りに実施された。</t>
  </si>
  <si>
    <t>・本州四国連絡橋維持修繕費補助により修繕工事等を実施することにより、大鳴門橋の維持管理が図られている。
・東京圏における空港アクセス改善の検討のため、都心直結線調査の結果は活用されている。</t>
  </si>
  <si>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</si>
  <si>
    <t>今後も引き続き効率的かつ適正な予算の執行に努め、事業を実施していく必要がある。</t>
  </si>
  <si>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phoneticPr fontId="5"/>
  </si>
  <si>
    <t>266</t>
  </si>
  <si>
    <t>251</t>
  </si>
  <si>
    <t>263</t>
  </si>
  <si>
    <t>254</t>
  </si>
  <si>
    <t>270</t>
  </si>
  <si>
    <t>262</t>
  </si>
  <si>
    <t>258</t>
  </si>
  <si>
    <t>251</t>
    <phoneticPr fontId="5"/>
  </si>
  <si>
    <t>（独）鉄道建設・運輸施設整備支援機構</t>
  </si>
  <si>
    <t>都心直結線の整備に必要となる基礎資料の作成</t>
  </si>
  <si>
    <t>補助金等交付</t>
  </si>
  <si>
    <t>鉄道局</t>
    <rPh sb="0" eb="2">
      <t>テツドウ</t>
    </rPh>
    <rPh sb="2" eb="3">
      <t>キョク</t>
    </rPh>
    <phoneticPr fontId="5"/>
  </si>
  <si>
    <t>鉄道事業課、都市鉄道政策課</t>
    <rPh sb="0" eb="2">
      <t>テツドウ</t>
    </rPh>
    <rPh sb="2" eb="4">
      <t>ジギョウ</t>
    </rPh>
    <rPh sb="4" eb="5">
      <t>カ</t>
    </rPh>
    <rPh sb="6" eb="13">
      <t>トシテツドウセイサクカ</t>
    </rPh>
    <phoneticPr fontId="5"/>
  </si>
  <si>
    <t>課長　石原　大
課長　吉田　昭二</t>
    <rPh sb="0" eb="2">
      <t>カチョウ</t>
    </rPh>
    <rPh sb="3" eb="5">
      <t>イシハラ</t>
    </rPh>
    <rPh sb="6" eb="7">
      <t>マサル</t>
    </rPh>
    <rPh sb="8" eb="10">
      <t>カチョウ</t>
    </rPh>
    <rPh sb="11" eb="13">
      <t>ヨシダ</t>
    </rPh>
    <rPh sb="14" eb="16">
      <t>ショウジ</t>
    </rPh>
    <phoneticPr fontId="5"/>
  </si>
  <si>
    <t>都心直結線調査費</t>
    <phoneticPr fontId="5"/>
  </si>
  <si>
    <t>管理費</t>
    <phoneticPr fontId="5"/>
  </si>
  <si>
    <t>人件費等</t>
    <phoneticPr fontId="5"/>
  </si>
  <si>
    <t>都心直結線調査費</t>
    <phoneticPr fontId="5"/>
  </si>
  <si>
    <t>C.パシフィックコンサルタンツ（株）</t>
    <phoneticPr fontId="5"/>
  </si>
  <si>
    <t>A.（独）鉄道建設・運輸施設整備支援機構</t>
    <phoneticPr fontId="5"/>
  </si>
  <si>
    <t>概略路線計画調査等</t>
    <rPh sb="8" eb="9">
      <t>トウ</t>
    </rPh>
    <phoneticPr fontId="5"/>
  </si>
  <si>
    <t>パシフィックコンサルタンツ（株）</t>
    <phoneticPr fontId="5"/>
  </si>
  <si>
    <t>都心直結線に関する概略路線計画調査</t>
    <phoneticPr fontId="5"/>
  </si>
  <si>
    <t>随意契約
（企画競争）</t>
    <rPh sb="2" eb="4">
      <t>ケイヤク</t>
    </rPh>
    <rPh sb="6" eb="8">
      <t>キカク</t>
    </rPh>
    <rPh sb="8" eb="10">
      <t>キョウソウ</t>
    </rPh>
    <phoneticPr fontId="31"/>
  </si>
  <si>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</si>
  <si>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大鳴門橋の長大橋保全率（橋体健全度評価点3.5以上を確保した橋梁数の割合）100％を維持する</t>
  </si>
  <si>
    <t>大鳴門橋の長大橋保全率
（成果実績＝橋体健全度評価　評価点3.5以上の橋梁数/対象橋梁）</t>
    <rPh sb="13" eb="17">
      <t>セイカジッセキ</t>
    </rPh>
    <rPh sb="35" eb="37">
      <t>キョウリョウ</t>
    </rPh>
    <rPh sb="37" eb="38">
      <t>スウ</t>
    </rPh>
    <rPh sb="39" eb="41">
      <t>タイショウ</t>
    </rPh>
    <rPh sb="41" eb="43">
      <t>キョウリョウ</t>
    </rPh>
    <phoneticPr fontId="5"/>
  </si>
  <si>
    <t>本州四国連絡高速道路㈱　一般国道28号（本州四国連絡道路（神戸・鳴門ルート））等に関する維持、修繕その他の管理の報告書（各年度）
（第3章3-2（2））　https://www.jb-honshi.co.jp/corp_index/ir/zaimu/pdf/h29iji-a.pdf</t>
    <rPh sb="66" eb="67">
      <t>ダイ</t>
    </rPh>
    <rPh sb="68" eb="69">
      <t>ショウ</t>
    </rPh>
    <phoneticPr fontId="5"/>
  </si>
  <si>
    <t>25/1</t>
  </si>
  <si>
    <t>34/1</t>
  </si>
  <si>
    <t>41/1</t>
  </si>
  <si>
    <t>本事業で調査等を実施した箇所数（本州四国連絡橋維持修繕費）</t>
  </si>
  <si>
    <t>執行額／調査等を実施した箇所数（本州四国連絡橋維持修繕費）　</t>
    <rPh sb="0" eb="2">
      <t>シッコウ</t>
    </rPh>
    <rPh sb="2" eb="3">
      <t>ガク</t>
    </rPh>
    <rPh sb="4" eb="6">
      <t>チョウサ</t>
    </rPh>
    <rPh sb="6" eb="7">
      <t>トウ</t>
    </rPh>
    <rPh sb="8" eb="10">
      <t>ジッシ</t>
    </rPh>
    <rPh sb="12" eb="14">
      <t>カショ</t>
    </rPh>
    <rPh sb="14" eb="15">
      <t>スウ</t>
    </rPh>
    <rPh sb="16" eb="18">
      <t>ホンシュウ</t>
    </rPh>
    <rPh sb="18" eb="20">
      <t>シコク</t>
    </rPh>
    <rPh sb="20" eb="22">
      <t>レンラク</t>
    </rPh>
    <rPh sb="22" eb="23">
      <t>ハシ</t>
    </rPh>
    <rPh sb="23" eb="25">
      <t>イジ</t>
    </rPh>
    <rPh sb="25" eb="28">
      <t>シュウゼンヒ</t>
    </rPh>
    <phoneticPr fontId="5"/>
  </si>
  <si>
    <t>B.（独）日本高速道路保有・債務返済機構</t>
  </si>
  <si>
    <t>外部委託</t>
  </si>
  <si>
    <t>本州四国連絡高速道路株式会社
大鳴門橋維持修繕工事</t>
  </si>
  <si>
    <t>維持修繕費</t>
  </si>
  <si>
    <t>維持修繕工事施工費</t>
  </si>
  <si>
    <t>（独）日本高速道路保有・債務返済機構</t>
  </si>
  <si>
    <t>本州と四国を連絡する鉄道施設の管理</t>
  </si>
  <si>
    <t>本州四国連絡高速道路株式会社</t>
  </si>
  <si>
    <t>本州と四国を連絡する鉄道施設の管理に関する協定に基づき行う鉄道施設の管理</t>
  </si>
  <si>
    <t>-</t>
    <phoneticPr fontId="5"/>
  </si>
  <si>
    <t>-</t>
    <phoneticPr fontId="5"/>
  </si>
  <si>
    <t>（１)新線等調査
　　・都心直結線調査
　　　都心と羽田・成田両国際空港、都心と郊外とを直結し、速達性、利便性の向上を目的とする「都心－空港・郊外直結鉄道（都心直結線）プロ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
※都心直結線調査については、平成30年度をもって終了し、他事業で対応</t>
    <rPh sb="48" eb="50">
      <t>ソクタツ</t>
    </rPh>
    <rPh sb="50" eb="51">
      <t>セイ</t>
    </rPh>
    <rPh sb="225" eb="226">
      <t>タ</t>
    </rPh>
    <rPh sb="226" eb="228">
      <t>ジギョウ</t>
    </rPh>
    <rPh sb="229" eb="231">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</si>
</sst>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10970</xdr:colOff>
      <xdr:row>750</xdr:row>
      <xdr:rowOff>90209</xdr:rowOff>
    </xdr:from>
    <xdr:to>
      <xdr:col>22</xdr:col>
      <xdr:colOff>103715</xdr:colOff>
      <xdr:row>751</xdr:row>
      <xdr:rowOff>157517</xdr:rowOff>
    </xdr:to>
    <xdr:sp macro="" textlink="">
      <xdr:nvSpPr>
        <xdr:cNvPr id="3" name="正方形/長方形 2"/>
        <xdr:cNvSpPr/>
      </xdr:nvSpPr>
      <xdr:spPr>
        <a:xfrm>
          <a:off x="2611295" y="50896559"/>
          <a:ext cx="1892970" cy="4197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4" name="正方形/長方形 3"/>
        <xdr:cNvSpPr/>
      </xdr:nvSpPr>
      <xdr:spPr>
        <a:xfrm>
          <a:off x="1600200" y="55716882"/>
          <a:ext cx="3485375" cy="4003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5" name="正方形/長方形 4"/>
        <xdr:cNvSpPr/>
      </xdr:nvSpPr>
      <xdr:spPr bwMode="auto">
        <a:xfrm>
          <a:off x="3076043" y="47282100"/>
          <a:ext cx="4616843" cy="568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75</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6" name="正方形/長方形 5"/>
        <xdr:cNvSpPr/>
      </xdr:nvSpPr>
      <xdr:spPr bwMode="auto">
        <a:xfrm>
          <a:off x="2093568" y="51253944"/>
          <a:ext cx="3002403" cy="75904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３８百万円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7" name="正方形/長方形 6"/>
        <xdr:cNvSpPr/>
      </xdr:nvSpPr>
      <xdr:spPr bwMode="auto">
        <a:xfrm>
          <a:off x="1843247" y="56059472"/>
          <a:ext cx="3177340" cy="6519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（１</a:t>
          </a:r>
          <a:r>
            <a:rPr kumimoji="1" lang="ja-JP" altLang="ja-JP" sz="1200" kern="1200">
              <a:solidFill>
                <a:sysClr val="windowText" lastClr="000000"/>
              </a:solidFill>
              <a:latin typeface="+mn-lt"/>
              <a:ea typeface="+mn-ea"/>
              <a:cs typeface="+mn-cs"/>
            </a:rPr>
            <a:t>社</a:t>
          </a:r>
          <a:r>
            <a:rPr kumimoji="1" lang="ja-JP" altLang="ja-JP" sz="1200" kern="1200">
              <a:solidFill>
                <a:schemeClr val="dk1"/>
              </a:solidFill>
              <a:latin typeface="+mn-lt"/>
              <a:ea typeface="+mn-ea"/>
              <a:cs typeface="+mn-cs"/>
            </a:rPr>
            <a:t>）</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３１百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8" name="正方形/長方形 7"/>
        <xdr:cNvSpPr/>
      </xdr:nvSpPr>
      <xdr:spPr bwMode="auto">
        <a:xfrm>
          <a:off x="6186224" y="51232012"/>
          <a:ext cx="2586573" cy="77508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３７百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9" name="直線矢印コネクタ 8"/>
        <xdr:cNvCxnSpPr/>
      </xdr:nvCxnSpPr>
      <xdr:spPr bwMode="auto">
        <a:xfrm>
          <a:off x="7477069" y="55147066"/>
          <a:ext cx="0" cy="6257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10" name="正方形/長方形 9"/>
        <xdr:cNvSpPr/>
      </xdr:nvSpPr>
      <xdr:spPr bwMode="auto">
        <a:xfrm>
          <a:off x="6208667" y="56060625"/>
          <a:ext cx="2766962" cy="771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３７百万円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11" name="正方形/長方形 10"/>
        <xdr:cNvSpPr/>
      </xdr:nvSpPr>
      <xdr:spPr>
        <a:xfrm>
          <a:off x="6477592" y="55734455"/>
          <a:ext cx="2087307" cy="400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12" name="正方形/長方形 11"/>
        <xdr:cNvSpPr/>
      </xdr:nvSpPr>
      <xdr:spPr>
        <a:xfrm>
          <a:off x="6579358" y="50919240"/>
          <a:ext cx="1800361" cy="3909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13" name="大かっこ 12"/>
        <xdr:cNvSpPr/>
      </xdr:nvSpPr>
      <xdr:spPr>
        <a:xfrm>
          <a:off x="1900430" y="47876331"/>
          <a:ext cx="6929974" cy="2422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14" name="大かっこ 13"/>
        <xdr:cNvSpPr/>
      </xdr:nvSpPr>
      <xdr:spPr>
        <a:xfrm>
          <a:off x="1712278" y="52107168"/>
          <a:ext cx="3697812" cy="3172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15" name="大かっこ 14"/>
        <xdr:cNvSpPr/>
      </xdr:nvSpPr>
      <xdr:spPr>
        <a:xfrm>
          <a:off x="1975181" y="56980426"/>
          <a:ext cx="2686678" cy="150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16" name="大かっこ 15"/>
        <xdr:cNvSpPr/>
      </xdr:nvSpPr>
      <xdr:spPr>
        <a:xfrm>
          <a:off x="5956056" y="56968000"/>
          <a:ext cx="3214978" cy="153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17" name="大かっこ 16"/>
        <xdr:cNvSpPr/>
      </xdr:nvSpPr>
      <xdr:spPr>
        <a:xfrm>
          <a:off x="5800852" y="52100984"/>
          <a:ext cx="3396778"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18" name="直線矢印コネクタ 17"/>
        <xdr:cNvCxnSpPr/>
      </xdr:nvCxnSpPr>
      <xdr:spPr bwMode="auto">
        <a:xfrm>
          <a:off x="3337311" y="55163559"/>
          <a:ext cx="0" cy="63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19" name="直線矢印コネクタ 18"/>
        <xdr:cNvCxnSpPr/>
      </xdr:nvCxnSpPr>
      <xdr:spPr bwMode="auto">
        <a:xfrm>
          <a:off x="3522318" y="50454705"/>
          <a:ext cx="0" cy="519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20" name="直線矢印コネクタ 19"/>
        <xdr:cNvCxnSpPr/>
      </xdr:nvCxnSpPr>
      <xdr:spPr bwMode="auto">
        <a:xfrm>
          <a:off x="7414556" y="50451448"/>
          <a:ext cx="0" cy="5185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21" name="直線コネクタ 20"/>
        <xdr:cNvCxnSpPr/>
      </xdr:nvCxnSpPr>
      <xdr:spPr bwMode="auto">
        <a:xfrm>
          <a:off x="3515519" y="50451448"/>
          <a:ext cx="38972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22" name="直線コネクタ 21"/>
        <xdr:cNvCxnSpPr/>
      </xdr:nvCxnSpPr>
      <xdr:spPr>
        <a:xfrm flipV="1">
          <a:off x="5483193" y="50116014"/>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4" sqref="BD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251</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477</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523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165</v>
      </c>
      <c r="H5" s="829"/>
      <c r="I5" s="829"/>
      <c r="J5" s="829"/>
      <c r="K5" s="829"/>
      <c r="L5" s="829"/>
      <c r="M5" s="830" t="s">
        <v>65</v>
      </c>
      <c r="N5" s="831"/>
      <c r="O5" s="831"/>
      <c r="P5" s="831"/>
      <c r="Q5" s="831"/>
      <c r="R5" s="832"/>
      <c r="S5" s="833" t="s">
        <v>130</v>
      </c>
      <c r="T5" s="829"/>
      <c r="U5" s="829"/>
      <c r="V5" s="829"/>
      <c r="W5" s="829"/>
      <c r="X5" s="834"/>
      <c r="Y5" s="684" t="s">
        <v>3</v>
      </c>
      <c r="Z5" s="529"/>
      <c r="AA5" s="529"/>
      <c r="AB5" s="529"/>
      <c r="AC5" s="529"/>
      <c r="AD5" s="530"/>
      <c r="AE5" s="685" t="s">
        <v>524</v>
      </c>
      <c r="AF5" s="685"/>
      <c r="AG5" s="685"/>
      <c r="AH5" s="685"/>
      <c r="AI5" s="685"/>
      <c r="AJ5" s="685"/>
      <c r="AK5" s="685"/>
      <c r="AL5" s="685"/>
      <c r="AM5" s="685"/>
      <c r="AN5" s="685"/>
      <c r="AO5" s="685"/>
      <c r="AP5" s="686"/>
      <c r="AQ5" s="687" t="s">
        <v>525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11" t="s">
        <v>431</v>
      </c>
      <c r="Z7" s="429"/>
      <c r="AA7" s="429"/>
      <c r="AB7" s="429"/>
      <c r="AC7" s="429"/>
      <c r="AD7" s="912"/>
      <c r="AE7" s="901" t="s">
        <v>480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5" t="s">
        <v>331</v>
      </c>
      <c r="Z8" s="836"/>
      <c r="AA8" s="836"/>
      <c r="AB8" s="836"/>
      <c r="AC8" s="836"/>
      <c r="AD8" s="837"/>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102" customHeight="1" x14ac:dyDescent="0.15">
      <c r="A9" s="838" t="s">
        <v>23</v>
      </c>
      <c r="B9" s="839"/>
      <c r="C9" s="839"/>
      <c r="D9" s="839"/>
      <c r="E9" s="839"/>
      <c r="F9" s="839"/>
      <c r="G9" s="840" t="s">
        <v>556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0" t="s">
        <v>536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2" t="s">
        <v>24</v>
      </c>
      <c r="B12" s="933"/>
      <c r="C12" s="933"/>
      <c r="D12" s="933"/>
      <c r="E12" s="933"/>
      <c r="F12" s="934"/>
      <c r="G12" s="746"/>
      <c r="H12" s="747"/>
      <c r="I12" s="747"/>
      <c r="J12" s="747"/>
      <c r="K12" s="747"/>
      <c r="L12" s="747"/>
      <c r="M12" s="747"/>
      <c r="N12" s="747"/>
      <c r="O12" s="747"/>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129</v>
      </c>
      <c r="Q13" s="644"/>
      <c r="R13" s="644"/>
      <c r="S13" s="644"/>
      <c r="T13" s="644"/>
      <c r="U13" s="644"/>
      <c r="V13" s="645"/>
      <c r="W13" s="643">
        <v>97</v>
      </c>
      <c r="X13" s="644"/>
      <c r="Y13" s="644"/>
      <c r="Z13" s="644"/>
      <c r="AA13" s="644"/>
      <c r="AB13" s="644"/>
      <c r="AC13" s="645"/>
      <c r="AD13" s="643">
        <v>85</v>
      </c>
      <c r="AE13" s="644"/>
      <c r="AF13" s="644"/>
      <c r="AG13" s="644"/>
      <c r="AH13" s="644"/>
      <c r="AI13" s="644"/>
      <c r="AJ13" s="645"/>
      <c r="AK13" s="643">
        <v>41</v>
      </c>
      <c r="AL13" s="644"/>
      <c r="AM13" s="644"/>
      <c r="AN13" s="644"/>
      <c r="AO13" s="644"/>
      <c r="AP13" s="644"/>
      <c r="AQ13" s="645"/>
      <c r="AR13" s="908"/>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v>-14</v>
      </c>
      <c r="Q14" s="644"/>
      <c r="R14" s="644"/>
      <c r="S14" s="644"/>
      <c r="T14" s="644"/>
      <c r="U14" s="644"/>
      <c r="V14" s="645"/>
      <c r="W14" s="643">
        <v>-23</v>
      </c>
      <c r="X14" s="644"/>
      <c r="Y14" s="644"/>
      <c r="Z14" s="644"/>
      <c r="AA14" s="644"/>
      <c r="AB14" s="644"/>
      <c r="AC14" s="645"/>
      <c r="AD14" s="643">
        <v>-8</v>
      </c>
      <c r="AE14" s="644"/>
      <c r="AF14" s="644"/>
      <c r="AG14" s="644"/>
      <c r="AH14" s="644"/>
      <c r="AI14" s="644"/>
      <c r="AJ14" s="645"/>
      <c r="AK14" s="643" t="s">
        <v>481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481</v>
      </c>
      <c r="Q15" s="644"/>
      <c r="R15" s="644"/>
      <c r="S15" s="644"/>
      <c r="T15" s="644"/>
      <c r="U15" s="644"/>
      <c r="V15" s="645"/>
      <c r="W15" s="643" t="s">
        <v>481</v>
      </c>
      <c r="X15" s="644"/>
      <c r="Y15" s="644"/>
      <c r="Z15" s="644"/>
      <c r="AA15" s="644"/>
      <c r="AB15" s="644"/>
      <c r="AC15" s="645"/>
      <c r="AD15" s="643" t="s">
        <v>481</v>
      </c>
      <c r="AE15" s="644"/>
      <c r="AF15" s="644"/>
      <c r="AG15" s="644"/>
      <c r="AH15" s="644"/>
      <c r="AI15" s="644"/>
      <c r="AJ15" s="645"/>
      <c r="AK15" s="643" t="s">
        <v>481</v>
      </c>
      <c r="AL15" s="644"/>
      <c r="AM15" s="644"/>
      <c r="AN15" s="644"/>
      <c r="AO15" s="644"/>
      <c r="AP15" s="644"/>
      <c r="AQ15" s="645"/>
      <c r="AR15" s="643"/>
      <c r="AS15" s="644"/>
      <c r="AT15" s="644"/>
      <c r="AU15" s="644"/>
      <c r="AV15" s="644"/>
      <c r="AW15" s="644"/>
      <c r="AX15" s="794"/>
    </row>
    <row r="16" spans="1:50" ht="21" customHeight="1" x14ac:dyDescent="0.15">
      <c r="A16" s="600"/>
      <c r="B16" s="601"/>
      <c r="C16" s="601"/>
      <c r="D16" s="601"/>
      <c r="E16" s="601"/>
      <c r="F16" s="602"/>
      <c r="G16" s="711"/>
      <c r="H16" s="712"/>
      <c r="I16" s="697" t="s">
        <v>51</v>
      </c>
      <c r="J16" s="698"/>
      <c r="K16" s="698"/>
      <c r="L16" s="698"/>
      <c r="M16" s="698"/>
      <c r="N16" s="698"/>
      <c r="O16" s="699"/>
      <c r="P16" s="643" t="s">
        <v>481</v>
      </c>
      <c r="Q16" s="644"/>
      <c r="R16" s="644"/>
      <c r="S16" s="644"/>
      <c r="T16" s="644"/>
      <c r="U16" s="644"/>
      <c r="V16" s="645"/>
      <c r="W16" s="643" t="s">
        <v>481</v>
      </c>
      <c r="X16" s="644"/>
      <c r="Y16" s="644"/>
      <c r="Z16" s="644"/>
      <c r="AA16" s="644"/>
      <c r="AB16" s="644"/>
      <c r="AC16" s="645"/>
      <c r="AD16" s="643" t="s">
        <v>481</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481</v>
      </c>
      <c r="X17" s="644"/>
      <c r="Y17" s="644"/>
      <c r="Z17" s="644"/>
      <c r="AA17" s="644"/>
      <c r="AB17" s="644"/>
      <c r="AC17" s="645"/>
      <c r="AD17" s="643" t="s">
        <v>481</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7">
        <f>SUM(P13:V17)</f>
        <v>115</v>
      </c>
      <c r="Q18" s="868"/>
      <c r="R18" s="868"/>
      <c r="S18" s="868"/>
      <c r="T18" s="868"/>
      <c r="U18" s="868"/>
      <c r="V18" s="869"/>
      <c r="W18" s="867">
        <f>SUM(W13:AC17)</f>
        <v>74</v>
      </c>
      <c r="X18" s="868"/>
      <c r="Y18" s="868"/>
      <c r="Z18" s="868"/>
      <c r="AA18" s="868"/>
      <c r="AB18" s="868"/>
      <c r="AC18" s="869"/>
      <c r="AD18" s="867">
        <f>SUM(AD13:AJ17)</f>
        <v>77</v>
      </c>
      <c r="AE18" s="868"/>
      <c r="AF18" s="868"/>
      <c r="AG18" s="868"/>
      <c r="AH18" s="868"/>
      <c r="AI18" s="868"/>
      <c r="AJ18" s="869"/>
      <c r="AK18" s="867">
        <f>SUM(AK13:AQ17)</f>
        <v>41</v>
      </c>
      <c r="AL18" s="868"/>
      <c r="AM18" s="868"/>
      <c r="AN18" s="868"/>
      <c r="AO18" s="868"/>
      <c r="AP18" s="868"/>
      <c r="AQ18" s="869"/>
      <c r="AR18" s="867">
        <f>SUM(AR13:AX17)</f>
        <v>0</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43">
        <v>114</v>
      </c>
      <c r="Q19" s="644"/>
      <c r="R19" s="644"/>
      <c r="S19" s="644"/>
      <c r="T19" s="644"/>
      <c r="U19" s="644"/>
      <c r="V19" s="645"/>
      <c r="W19" s="643">
        <v>71</v>
      </c>
      <c r="X19" s="644"/>
      <c r="Y19" s="644"/>
      <c r="Z19" s="644"/>
      <c r="AA19" s="644"/>
      <c r="AB19" s="644"/>
      <c r="AC19" s="645"/>
      <c r="AD19" s="643">
        <v>75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5" t="s">
        <v>10</v>
      </c>
      <c r="H20" s="866"/>
      <c r="I20" s="866"/>
      <c r="J20" s="866"/>
      <c r="K20" s="866"/>
      <c r="L20" s="866"/>
      <c r="M20" s="866"/>
      <c r="N20" s="866"/>
      <c r="O20" s="866"/>
      <c r="P20" s="304">
        <f>IF(P18=0, "-", SUM(P19)/P18)</f>
        <v>0.99130434782608701</v>
      </c>
      <c r="Q20" s="304"/>
      <c r="R20" s="304"/>
      <c r="S20" s="304"/>
      <c r="T20" s="304"/>
      <c r="U20" s="304"/>
      <c r="V20" s="304"/>
      <c r="W20" s="304">
        <f t="shared" ref="W20" si="0">IF(W18=0, "-", SUM(W19)/W18)</f>
        <v>0.95945945945945943</v>
      </c>
      <c r="X20" s="304"/>
      <c r="Y20" s="304"/>
      <c r="Z20" s="304"/>
      <c r="AA20" s="304"/>
      <c r="AB20" s="304"/>
      <c r="AC20" s="304"/>
      <c r="AD20" s="304">
        <f t="shared" ref="AD20" si="1">IF(AD18=0, "-", SUM(AD19)/AD18)</f>
        <v>0.97402597402597402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397</v>
      </c>
      <c r="H21" s="303"/>
      <c r="I21" s="303"/>
      <c r="J21" s="303"/>
      <c r="K21" s="303"/>
      <c r="L21" s="303"/>
      <c r="M21" s="303"/>
      <c r="N21" s="303"/>
      <c r="O21" s="303"/>
      <c r="P21" s="304">
        <f>IF(P19=0, "-", SUM(P19)/SUM(P13,P14))</f>
        <v>0.99130434782608701</v>
      </c>
      <c r="Q21" s="304"/>
      <c r="R21" s="304"/>
      <c r="S21" s="304"/>
      <c r="T21" s="304"/>
      <c r="U21" s="304"/>
      <c r="V21" s="304"/>
      <c r="W21" s="304">
        <f t="shared" ref="W21" si="2">IF(W19=0, "-", SUM(W19)/SUM(W13,W14))</f>
        <v>0.95945945945945943</v>
      </c>
      <c r="X21" s="304"/>
      <c r="Y21" s="304"/>
      <c r="Z21" s="304"/>
      <c r="AA21" s="304"/>
      <c r="AB21" s="304"/>
      <c r="AC21" s="304"/>
      <c r="AD21" s="304">
        <f t="shared" ref="AD21" si="3">IF(AD19=0, "-", SUM(AD19)/SUM(AD13,AD14))</f>
        <v>0.97402597402597402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467</v>
      </c>
      <c r="B22" s="954"/>
      <c r="C22" s="954"/>
      <c r="D22" s="954"/>
      <c r="E22" s="954"/>
      <c r="F22" s="955"/>
      <c r="G22" s="940" t="s">
        <v>377</v>
      </c>
      <c r="H22" s="208"/>
      <c r="I22" s="208"/>
      <c r="J22" s="208"/>
      <c r="K22" s="208"/>
      <c r="L22" s="208"/>
      <c r="M22" s="208"/>
      <c r="N22" s="208"/>
      <c r="O22" s="209"/>
      <c r="P22" s="925" t="s">
        <v>436</v>
      </c>
      <c r="Q22" s="208"/>
      <c r="R22" s="208"/>
      <c r="S22" s="208"/>
      <c r="T22" s="208"/>
      <c r="U22" s="208"/>
      <c r="V22" s="209"/>
      <c r="W22" s="925" t="s">
        <v>432</v>
      </c>
      <c r="X22" s="208"/>
      <c r="Y22" s="208"/>
      <c r="Z22" s="208"/>
      <c r="AA22" s="208"/>
      <c r="AB22" s="208"/>
      <c r="AC22" s="209"/>
      <c r="AD22" s="925" t="s">
        <v>376</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482</v>
      </c>
      <c r="H23" s="942"/>
      <c r="I23" s="942"/>
      <c r="J23" s="942"/>
      <c r="K23" s="942"/>
      <c r="L23" s="942"/>
      <c r="M23" s="942"/>
      <c r="N23" s="942"/>
      <c r="O23" s="943"/>
      <c r="P23" s="908">
        <v>41</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3"/>
      <c r="Q24" s="644"/>
      <c r="R24" s="644"/>
      <c r="S24" s="644"/>
      <c r="T24" s="644"/>
      <c r="U24" s="644"/>
      <c r="V24" s="645"/>
      <c r="W24" s="643"/>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43"/>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3"/>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3"/>
      <c r="Q27" s="644"/>
      <c r="R27" s="644"/>
      <c r="S27" s="644"/>
      <c r="T27" s="644"/>
      <c r="U27" s="644"/>
      <c r="V27" s="645"/>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381</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378</v>
      </c>
      <c r="H29" s="951"/>
      <c r="I29" s="951"/>
      <c r="J29" s="951"/>
      <c r="K29" s="951"/>
      <c r="L29" s="951"/>
      <c r="M29" s="951"/>
      <c r="N29" s="951"/>
      <c r="O29" s="952"/>
      <c r="P29" s="643">
        <f>AK13</f>
        <v>41</v>
      </c>
      <c r="Q29" s="644"/>
      <c r="R29" s="644"/>
      <c r="S29" s="644"/>
      <c r="T29" s="644"/>
      <c r="U29" s="644"/>
      <c r="V29" s="645"/>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393</v>
      </c>
      <c r="B30" s="851"/>
      <c r="C30" s="851"/>
      <c r="D30" s="851"/>
      <c r="E30" s="851"/>
      <c r="F30" s="852"/>
      <c r="G30" s="759" t="s">
        <v>264</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3" t="s">
        <v>306</v>
      </c>
      <c r="AR30" s="754"/>
      <c r="AS30" s="754"/>
      <c r="AT30" s="755"/>
      <c r="AU30" s="760" t="s">
        <v>252</v>
      </c>
      <c r="AV30" s="760"/>
      <c r="AW30" s="760"/>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30</v>
      </c>
      <c r="AR31" s="186"/>
      <c r="AS31" s="119" t="s">
        <v>307</v>
      </c>
      <c r="AT31" s="120"/>
      <c r="AU31" s="185">
        <v>32</v>
      </c>
      <c r="AV31" s="185"/>
      <c r="AW31" s="384" t="s">
        <v>296</v>
      </c>
      <c r="AX31" s="385"/>
    </row>
    <row r="32" spans="1:50" ht="24.75" customHeight="1" x14ac:dyDescent="0.15">
      <c r="A32" s="389"/>
      <c r="B32" s="387"/>
      <c r="C32" s="387"/>
      <c r="D32" s="387"/>
      <c r="E32" s="387"/>
      <c r="F32" s="388"/>
      <c r="G32" s="550" t="s">
        <v>511</v>
      </c>
      <c r="H32" s="551"/>
      <c r="I32" s="551"/>
      <c r="J32" s="551"/>
      <c r="K32" s="551"/>
      <c r="L32" s="551"/>
      <c r="M32" s="551"/>
      <c r="N32" s="551"/>
      <c r="O32" s="552"/>
      <c r="P32" s="91" t="s">
        <v>483</v>
      </c>
      <c r="Q32" s="91"/>
      <c r="R32" s="91"/>
      <c r="S32" s="91"/>
      <c r="T32" s="91"/>
      <c r="U32" s="91"/>
      <c r="V32" s="91"/>
      <c r="W32" s="91"/>
      <c r="X32" s="92"/>
      <c r="Y32" s="457" t="s">
        <v>12</v>
      </c>
      <c r="Z32" s="517"/>
      <c r="AA32" s="518"/>
      <c r="AB32" s="447" t="s">
        <v>412</v>
      </c>
      <c r="AC32" s="447"/>
      <c r="AD32" s="447"/>
      <c r="AE32" s="204">
        <v>165</v>
      </c>
      <c r="AF32" s="205"/>
      <c r="AG32" s="205"/>
      <c r="AH32" s="205"/>
      <c r="AI32" s="204">
        <v>163</v>
      </c>
      <c r="AJ32" s="205"/>
      <c r="AK32" s="205"/>
      <c r="AL32" s="205"/>
      <c r="AM32" s="204"/>
      <c r="AN32" s="205"/>
      <c r="AO32" s="205"/>
      <c r="AP32" s="205"/>
      <c r="AQ32" s="326" t="s">
        <v>481</v>
      </c>
      <c r="AR32" s="193"/>
      <c r="AS32" s="193"/>
      <c r="AT32" s="327"/>
      <c r="AU32" s="205"/>
      <c r="AV32" s="205"/>
      <c r="AW32" s="205"/>
      <c r="AX32" s="207"/>
    </row>
    <row r="33" spans="1:50" ht="24.7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412</v>
      </c>
      <c r="AC33" s="509"/>
      <c r="AD33" s="509"/>
      <c r="AE33" s="204">
        <v>150</v>
      </c>
      <c r="AF33" s="205"/>
      <c r="AG33" s="205"/>
      <c r="AH33" s="205"/>
      <c r="AI33" s="204">
        <v>150</v>
      </c>
      <c r="AJ33" s="205"/>
      <c r="AK33" s="205"/>
      <c r="AL33" s="205"/>
      <c r="AM33" s="204">
        <v>150</v>
      </c>
      <c r="AN33" s="205"/>
      <c r="AO33" s="205"/>
      <c r="AP33" s="205"/>
      <c r="AQ33" s="326">
        <v>150</v>
      </c>
      <c r="AR33" s="193"/>
      <c r="AS33" s="193"/>
      <c r="AT33" s="327"/>
      <c r="AU33" s="205">
        <v>150</v>
      </c>
      <c r="AV33" s="205"/>
      <c r="AW33" s="205"/>
      <c r="AX33" s="207"/>
    </row>
    <row r="34" spans="1:50" ht="101.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70.599999999999994</v>
      </c>
      <c r="AF34" s="205"/>
      <c r="AG34" s="205"/>
      <c r="AH34" s="205"/>
      <c r="AI34" s="204">
        <v>74.5</v>
      </c>
      <c r="AJ34" s="205"/>
      <c r="AK34" s="205"/>
      <c r="AL34" s="205"/>
      <c r="AM34" s="204"/>
      <c r="AN34" s="205"/>
      <c r="AO34" s="205"/>
      <c r="AP34" s="205"/>
      <c r="AQ34" s="326" t="s">
        <v>481</v>
      </c>
      <c r="AR34" s="193"/>
      <c r="AS34" s="193"/>
      <c r="AT34" s="327"/>
      <c r="AU34" s="205"/>
      <c r="AV34" s="205"/>
      <c r="AW34" s="205"/>
      <c r="AX34" s="207"/>
    </row>
    <row r="35" spans="1:50" ht="23.25" customHeight="1" x14ac:dyDescent="0.15">
      <c r="A35" s="212" t="s">
        <v>421</v>
      </c>
      <c r="B35" s="213"/>
      <c r="C35" s="213"/>
      <c r="D35" s="213"/>
      <c r="E35" s="213"/>
      <c r="F35" s="214"/>
      <c r="G35" s="218" t="s">
        <v>484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31</v>
      </c>
      <c r="AR38" s="186"/>
      <c r="AS38" s="119" t="s">
        <v>307</v>
      </c>
      <c r="AT38" s="120"/>
      <c r="AU38" s="185"/>
      <c r="AV38" s="185"/>
      <c r="AW38" s="384" t="s">
        <v>296</v>
      </c>
      <c r="AX38" s="385"/>
    </row>
    <row r="39" spans="1:50" ht="23.25" customHeight="1" x14ac:dyDescent="0.15">
      <c r="A39" s="389"/>
      <c r="B39" s="387"/>
      <c r="C39" s="387"/>
      <c r="D39" s="387"/>
      <c r="E39" s="387"/>
      <c r="F39" s="388"/>
      <c r="G39" s="550" t="s">
        <v>537</v>
      </c>
      <c r="H39" s="551"/>
      <c r="I39" s="551"/>
      <c r="J39" s="551"/>
      <c r="K39" s="551"/>
      <c r="L39" s="551"/>
      <c r="M39" s="551"/>
      <c r="N39" s="551"/>
      <c r="O39" s="552"/>
      <c r="P39" s="91" t="s">
        <v>538</v>
      </c>
      <c r="Q39" s="91"/>
      <c r="R39" s="91"/>
      <c r="S39" s="91"/>
      <c r="T39" s="91"/>
      <c r="U39" s="91"/>
      <c r="V39" s="91"/>
      <c r="W39" s="91"/>
      <c r="X39" s="92"/>
      <c r="Y39" s="457" t="s">
        <v>12</v>
      </c>
      <c r="Z39" s="517"/>
      <c r="AA39" s="518"/>
      <c r="AB39" s="447" t="s">
        <v>412</v>
      </c>
      <c r="AC39" s="447"/>
      <c r="AD39" s="447"/>
      <c r="AE39" s="204">
        <v>100</v>
      </c>
      <c r="AF39" s="205"/>
      <c r="AG39" s="205"/>
      <c r="AH39" s="205"/>
      <c r="AI39" s="204">
        <v>100</v>
      </c>
      <c r="AJ39" s="205"/>
      <c r="AK39" s="205"/>
      <c r="AL39" s="205"/>
      <c r="AM39" s="204"/>
      <c r="AN39" s="205"/>
      <c r="AO39" s="205"/>
      <c r="AP39" s="205"/>
      <c r="AQ39" s="326"/>
      <c r="AR39" s="193"/>
      <c r="AS39" s="193"/>
      <c r="AT39" s="327"/>
      <c r="AU39" s="205"/>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412</v>
      </c>
      <c r="AC40" s="509"/>
      <c r="AD40" s="509"/>
      <c r="AE40" s="204">
        <v>100</v>
      </c>
      <c r="AF40" s="205"/>
      <c r="AG40" s="205"/>
      <c r="AH40" s="205"/>
      <c r="AI40" s="204">
        <v>100</v>
      </c>
      <c r="AJ40" s="205"/>
      <c r="AK40" s="205"/>
      <c r="AL40" s="205"/>
      <c r="AM40" s="204">
        <v>100</v>
      </c>
      <c r="AN40" s="205"/>
      <c r="AO40" s="205"/>
      <c r="AP40" s="205"/>
      <c r="AQ40" s="326">
        <v>100</v>
      </c>
      <c r="AR40" s="193"/>
      <c r="AS40" s="193"/>
      <c r="AT40" s="327"/>
      <c r="AU40" s="205"/>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100</v>
      </c>
      <c r="AF41" s="205"/>
      <c r="AG41" s="205"/>
      <c r="AH41" s="205"/>
      <c r="AI41" s="204">
        <v>100</v>
      </c>
      <c r="AJ41" s="205"/>
      <c r="AK41" s="205"/>
      <c r="AL41" s="205"/>
      <c r="AM41" s="204"/>
      <c r="AN41" s="205"/>
      <c r="AO41" s="205"/>
      <c r="AP41" s="205"/>
      <c r="AQ41" s="326"/>
      <c r="AR41" s="193"/>
      <c r="AS41" s="193"/>
      <c r="AT41" s="327"/>
      <c r="AU41" s="205"/>
      <c r="AV41" s="205"/>
      <c r="AW41" s="205"/>
      <c r="AX41" s="207"/>
    </row>
    <row r="42" spans="1:50" ht="23.25" customHeight="1" x14ac:dyDescent="0.15">
      <c r="A42" s="212" t="s">
        <v>421</v>
      </c>
      <c r="B42" s="213"/>
      <c r="C42" s="213"/>
      <c r="D42" s="213"/>
      <c r="E42" s="213"/>
      <c r="F42" s="214"/>
      <c r="G42" s="218" t="s">
        <v>539</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6"/>
    </row>
    <row r="80" spans="1:50" ht="18.75" hidden="1" customHeight="1" x14ac:dyDescent="0.15">
      <c r="A80" s="853"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485</v>
      </c>
      <c r="H101" s="91"/>
      <c r="I101" s="91"/>
      <c r="J101" s="91"/>
      <c r="K101" s="91"/>
      <c r="L101" s="91"/>
      <c r="M101" s="91"/>
      <c r="N101" s="91"/>
      <c r="O101" s="91"/>
      <c r="P101" s="91"/>
      <c r="Q101" s="91"/>
      <c r="R101" s="91"/>
      <c r="S101" s="91"/>
      <c r="T101" s="91"/>
      <c r="U101" s="91"/>
      <c r="V101" s="91"/>
      <c r="W101" s="91"/>
      <c r="X101" s="92"/>
      <c r="Y101" s="528" t="s">
        <v>54</v>
      </c>
      <c r="Z101" s="529"/>
      <c r="AA101" s="530"/>
      <c r="AB101" s="447" t="s">
        <v>486</v>
      </c>
      <c r="AC101" s="447"/>
      <c r="AD101" s="447"/>
      <c r="AE101" s="204">
        <v>1</v>
      </c>
      <c r="AF101" s="205"/>
      <c r="AG101" s="205"/>
      <c r="AH101" s="206"/>
      <c r="AI101" s="204">
        <v>1</v>
      </c>
      <c r="AJ101" s="205"/>
      <c r="AK101" s="205"/>
      <c r="AL101" s="206"/>
      <c r="AM101" s="204">
        <v>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486</v>
      </c>
      <c r="AC102" s="447"/>
      <c r="AD102" s="447"/>
      <c r="AE102" s="404">
        <v>1</v>
      </c>
      <c r="AF102" s="404"/>
      <c r="AG102" s="404"/>
      <c r="AH102" s="404"/>
      <c r="AI102" s="404">
        <v>1</v>
      </c>
      <c r="AJ102" s="404"/>
      <c r="AK102" s="404"/>
      <c r="AL102" s="404"/>
      <c r="AM102" s="404">
        <v>1</v>
      </c>
      <c r="AN102" s="404"/>
      <c r="AO102" s="404"/>
      <c r="AP102" s="404"/>
      <c r="AQ102" s="259" t="s">
        <v>555</v>
      </c>
      <c r="AR102" s="260"/>
      <c r="AS102" s="260"/>
      <c r="AT102" s="305"/>
      <c r="AU102" s="259"/>
      <c r="AV102" s="260"/>
      <c r="AW102" s="260"/>
      <c r="AX102" s="305"/>
    </row>
    <row r="103" spans="1:60" ht="31.5"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customHeight="1" x14ac:dyDescent="0.15">
      <c r="A104" s="408"/>
      <c r="B104" s="409"/>
      <c r="C104" s="409"/>
      <c r="D104" s="409"/>
      <c r="E104" s="409"/>
      <c r="F104" s="410"/>
      <c r="G104" s="91" t="s">
        <v>543</v>
      </c>
      <c r="H104" s="91"/>
      <c r="I104" s="91"/>
      <c r="J104" s="91"/>
      <c r="K104" s="91"/>
      <c r="L104" s="91"/>
      <c r="M104" s="91"/>
      <c r="N104" s="91"/>
      <c r="O104" s="91"/>
      <c r="P104" s="91"/>
      <c r="Q104" s="91"/>
      <c r="R104" s="91"/>
      <c r="S104" s="91"/>
      <c r="T104" s="91"/>
      <c r="U104" s="91"/>
      <c r="V104" s="91"/>
      <c r="W104" s="91"/>
      <c r="X104" s="92"/>
      <c r="Y104" s="451" t="s">
        <v>54</v>
      </c>
      <c r="Z104" s="452"/>
      <c r="AA104" s="453"/>
      <c r="AB104" s="531" t="s">
        <v>486</v>
      </c>
      <c r="AC104" s="532"/>
      <c r="AD104" s="533"/>
      <c r="AE104" s="204">
        <v>1</v>
      </c>
      <c r="AF104" s="205"/>
      <c r="AG104" s="205"/>
      <c r="AH104" s="206"/>
      <c r="AI104" s="204">
        <v>1</v>
      </c>
      <c r="AJ104" s="205"/>
      <c r="AK104" s="205"/>
      <c r="AL104" s="206"/>
      <c r="AM104" s="204">
        <v>1</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486</v>
      </c>
      <c r="AC105" s="455"/>
      <c r="AD105" s="456"/>
      <c r="AE105" s="404">
        <v>1</v>
      </c>
      <c r="AF105" s="404"/>
      <c r="AG105" s="404"/>
      <c r="AH105" s="404"/>
      <c r="AI105" s="404">
        <v>1</v>
      </c>
      <c r="AJ105" s="404"/>
      <c r="AK105" s="404"/>
      <c r="AL105" s="404"/>
      <c r="AM105" s="404">
        <v>1</v>
      </c>
      <c r="AN105" s="404"/>
      <c r="AO105" s="404"/>
      <c r="AP105" s="404"/>
      <c r="AQ105" s="204">
        <v>1</v>
      </c>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77" t="s">
        <v>438</v>
      </c>
      <c r="AR115" s="578"/>
      <c r="AS115" s="578"/>
      <c r="AT115" s="578"/>
      <c r="AU115" s="578"/>
      <c r="AV115" s="578"/>
      <c r="AW115" s="578"/>
      <c r="AX115" s="579"/>
    </row>
    <row r="116" spans="1:50" ht="22.5" customHeight="1" x14ac:dyDescent="0.15">
      <c r="A116" s="425"/>
      <c r="B116" s="426"/>
      <c r="C116" s="426"/>
      <c r="D116" s="426"/>
      <c r="E116" s="426"/>
      <c r="F116" s="427"/>
      <c r="G116" s="379" t="s">
        <v>487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490</v>
      </c>
      <c r="AC116" s="449"/>
      <c r="AD116" s="450"/>
      <c r="AE116" s="404">
        <v>89</v>
      </c>
      <c r="AF116" s="404"/>
      <c r="AG116" s="404"/>
      <c r="AH116" s="404"/>
      <c r="AI116" s="404">
        <v>37</v>
      </c>
      <c r="AJ116" s="404"/>
      <c r="AK116" s="404"/>
      <c r="AL116" s="404"/>
      <c r="AM116" s="404">
        <v>38</v>
      </c>
      <c r="AN116" s="404"/>
      <c r="AO116" s="404"/>
      <c r="AP116" s="404"/>
      <c r="AQ116" s="204" t="s">
        <v>555</v>
      </c>
      <c r="AR116" s="205"/>
      <c r="AS116" s="205"/>
      <c r="AT116" s="205"/>
      <c r="AU116" s="205"/>
      <c r="AV116" s="205"/>
      <c r="AW116" s="205"/>
      <c r="AX116" s="207"/>
    </row>
    <row r="117" spans="1:50" ht="22.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491</v>
      </c>
      <c r="AC117" s="459"/>
      <c r="AD117" s="460"/>
      <c r="AE117" s="537" t="s">
        <v>488</v>
      </c>
      <c r="AF117" s="537"/>
      <c r="AG117" s="537"/>
      <c r="AH117" s="537"/>
      <c r="AI117" s="537" t="s">
        <v>489</v>
      </c>
      <c r="AJ117" s="537"/>
      <c r="AK117" s="537"/>
      <c r="AL117" s="537"/>
      <c r="AM117" s="537" t="s">
        <v>492</v>
      </c>
      <c r="AN117" s="537"/>
      <c r="AO117" s="537"/>
      <c r="AP117" s="537"/>
      <c r="AQ117" s="537" t="s">
        <v>481</v>
      </c>
      <c r="AR117" s="537"/>
      <c r="AS117" s="537"/>
      <c r="AT117" s="537"/>
      <c r="AU117" s="537"/>
      <c r="AV117" s="537"/>
      <c r="AW117" s="537"/>
      <c r="AX117" s="538"/>
    </row>
    <row r="118" spans="1:50" ht="24"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77" t="s">
        <v>438</v>
      </c>
      <c r="AR118" s="578"/>
      <c r="AS118" s="578"/>
      <c r="AT118" s="578"/>
      <c r="AU118" s="578"/>
      <c r="AV118" s="578"/>
      <c r="AW118" s="578"/>
      <c r="AX118" s="579"/>
    </row>
    <row r="119" spans="1:50" ht="24" customHeight="1" x14ac:dyDescent="0.15">
      <c r="A119" s="425"/>
      <c r="B119" s="426"/>
      <c r="C119" s="426"/>
      <c r="D119" s="426"/>
      <c r="E119" s="426"/>
      <c r="F119" s="427"/>
      <c r="G119" s="379" t="s">
        <v>544</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490</v>
      </c>
      <c r="AC119" s="449"/>
      <c r="AD119" s="450"/>
      <c r="AE119" s="404">
        <v>25</v>
      </c>
      <c r="AF119" s="404"/>
      <c r="AG119" s="404"/>
      <c r="AH119" s="404"/>
      <c r="AI119" s="404">
        <v>34</v>
      </c>
      <c r="AJ119" s="404"/>
      <c r="AK119" s="404"/>
      <c r="AL119" s="404"/>
      <c r="AM119" s="404">
        <v>37</v>
      </c>
      <c r="AN119" s="404"/>
      <c r="AO119" s="404"/>
      <c r="AP119" s="404"/>
      <c r="AQ119" s="404">
        <v>41</v>
      </c>
      <c r="AR119" s="404"/>
      <c r="AS119" s="404"/>
      <c r="AT119" s="404"/>
      <c r="AU119" s="404"/>
      <c r="AV119" s="404"/>
      <c r="AW119" s="404"/>
      <c r="AX119" s="536"/>
    </row>
    <row r="120" spans="1:50" ht="24"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491</v>
      </c>
      <c r="AC120" s="459"/>
      <c r="AD120" s="460"/>
      <c r="AE120" s="537" t="s">
        <v>540</v>
      </c>
      <c r="AF120" s="537"/>
      <c r="AG120" s="537"/>
      <c r="AH120" s="537"/>
      <c r="AI120" s="537" t="s">
        <v>541</v>
      </c>
      <c r="AJ120" s="537"/>
      <c r="AK120" s="537"/>
      <c r="AL120" s="537"/>
      <c r="AM120" s="537" t="s">
        <v>489</v>
      </c>
      <c r="AN120" s="537"/>
      <c r="AO120" s="537"/>
      <c r="AP120" s="537"/>
      <c r="AQ120" s="537" t="s">
        <v>542</v>
      </c>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77" t="s">
        <v>438</v>
      </c>
      <c r="AR121" s="578"/>
      <c r="AS121" s="578"/>
      <c r="AT121" s="578"/>
      <c r="AU121" s="578"/>
      <c r="AV121" s="578"/>
      <c r="AW121" s="578"/>
      <c r="AX121" s="579"/>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403</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77" t="s">
        <v>438</v>
      </c>
      <c r="AR124" s="578"/>
      <c r="AS124" s="578"/>
      <c r="AT124" s="578"/>
      <c r="AU124" s="578"/>
      <c r="AV124" s="578"/>
      <c r="AW124" s="578"/>
      <c r="AX124" s="579"/>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451</v>
      </c>
      <c r="AF127" s="402"/>
      <c r="AG127" s="402"/>
      <c r="AH127" s="403"/>
      <c r="AI127" s="401" t="s">
        <v>448</v>
      </c>
      <c r="AJ127" s="402"/>
      <c r="AK127" s="402"/>
      <c r="AL127" s="403"/>
      <c r="AM127" s="401" t="s">
        <v>443</v>
      </c>
      <c r="AN127" s="402"/>
      <c r="AO127" s="402"/>
      <c r="AP127" s="403"/>
      <c r="AQ127" s="577" t="s">
        <v>438</v>
      </c>
      <c r="AR127" s="578"/>
      <c r="AS127" s="578"/>
      <c r="AT127" s="578"/>
      <c r="AU127" s="578"/>
      <c r="AV127" s="578"/>
      <c r="AW127" s="578"/>
      <c r="AX127" s="579"/>
    </row>
    <row r="128" spans="1:50" ht="23.25" hidden="1" customHeight="1" x14ac:dyDescent="0.15">
      <c r="A128" s="425"/>
      <c r="B128" s="426"/>
      <c r="C128" s="426"/>
      <c r="D128" s="426"/>
      <c r="E128" s="426"/>
      <c r="F128" s="427"/>
      <c r="G128" s="379" t="s">
        <v>402</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473</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321</v>
      </c>
      <c r="Z134" s="188"/>
      <c r="AA134" s="189"/>
      <c r="AB134" s="190" t="s">
        <v>412</v>
      </c>
      <c r="AC134" s="191"/>
      <c r="AD134" s="191"/>
      <c r="AE134" s="192">
        <v>165</v>
      </c>
      <c r="AF134" s="193"/>
      <c r="AG134" s="193"/>
      <c r="AH134" s="193"/>
      <c r="AI134" s="192">
        <v>163</v>
      </c>
      <c r="AJ134" s="193"/>
      <c r="AK134" s="193"/>
      <c r="AL134" s="193"/>
      <c r="AM134" s="192"/>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412</v>
      </c>
      <c r="AC135" s="199"/>
      <c r="AD135" s="199"/>
      <c r="AE135" s="192"/>
      <c r="AF135" s="193"/>
      <c r="AG135" s="193"/>
      <c r="AH135" s="193"/>
      <c r="AI135" s="192"/>
      <c r="AJ135" s="193"/>
      <c r="AK135" s="193"/>
      <c r="AL135" s="193"/>
      <c r="AM135" s="192"/>
      <c r="AN135" s="193"/>
      <c r="AO135" s="193"/>
      <c r="AP135" s="193"/>
      <c r="AQ135" s="192"/>
      <c r="AR135" s="193"/>
      <c r="AS135" s="193"/>
      <c r="AT135" s="193"/>
      <c r="AU135" s="192">
        <v>150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496</v>
      </c>
      <c r="H138" s="91"/>
      <c r="I138" s="91"/>
      <c r="J138" s="91"/>
      <c r="K138" s="91"/>
      <c r="L138" s="91"/>
      <c r="M138" s="91"/>
      <c r="N138" s="91"/>
      <c r="O138" s="91"/>
      <c r="P138" s="91"/>
      <c r="Q138" s="91"/>
      <c r="R138" s="91"/>
      <c r="S138" s="91"/>
      <c r="T138" s="91"/>
      <c r="U138" s="91"/>
      <c r="V138" s="91"/>
      <c r="W138" s="91"/>
      <c r="X138" s="92"/>
      <c r="Y138" s="187" t="s">
        <v>321</v>
      </c>
      <c r="Z138" s="188"/>
      <c r="AA138" s="189"/>
      <c r="AB138" s="190" t="s">
        <v>497</v>
      </c>
      <c r="AC138" s="191"/>
      <c r="AD138" s="191"/>
      <c r="AE138" s="192">
        <v>12</v>
      </c>
      <c r="AF138" s="193"/>
      <c r="AG138" s="193"/>
      <c r="AH138" s="193"/>
      <c r="AI138" s="192">
        <v>11</v>
      </c>
      <c r="AJ138" s="193"/>
      <c r="AK138" s="193"/>
      <c r="AL138" s="193"/>
      <c r="AM138" s="192"/>
      <c r="AN138" s="193"/>
      <c r="AO138" s="193"/>
      <c r="AP138" s="193"/>
      <c r="AQ138" s="192"/>
      <c r="AR138" s="193"/>
      <c r="AS138" s="193"/>
      <c r="AT138" s="193"/>
      <c r="AU138" s="192"/>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497</v>
      </c>
      <c r="AC139" s="199"/>
      <c r="AD139" s="199"/>
      <c r="AE139" s="192"/>
      <c r="AF139" s="193"/>
      <c r="AG139" s="193"/>
      <c r="AH139" s="193"/>
      <c r="AI139" s="192"/>
      <c r="AJ139" s="193"/>
      <c r="AK139" s="193"/>
      <c r="AL139" s="193"/>
      <c r="AM139" s="192"/>
      <c r="AN139" s="193"/>
      <c r="AO139" s="193"/>
      <c r="AP139" s="193"/>
      <c r="AQ139" s="192"/>
      <c r="AR139" s="193"/>
      <c r="AS139" s="193"/>
      <c r="AT139" s="193"/>
      <c r="AU139" s="192">
        <v>0</v>
      </c>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2"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2"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0"/>
      <c r="E430" s="160" t="s">
        <v>461</v>
      </c>
      <c r="F430" s="887"/>
      <c r="G430" s="888" t="s">
        <v>326</v>
      </c>
      <c r="H430" s="109"/>
      <c r="I430" s="109"/>
      <c r="J430" s="889" t="s">
        <v>555</v>
      </c>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555</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555</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2" customHeight="1" x14ac:dyDescent="0.15">
      <c r="A482" s="175"/>
      <c r="B482" s="172"/>
      <c r="C482" s="166"/>
      <c r="D482" s="172"/>
      <c r="E482" s="111" t="s">
        <v>554</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2"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54" customHeight="1" x14ac:dyDescent="0.15">
      <c r="A702" s="859" t="s">
        <v>258</v>
      </c>
      <c r="B702" s="860"/>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479</v>
      </c>
      <c r="AE702" s="332"/>
      <c r="AF702" s="332"/>
      <c r="AG702" s="371" t="s">
        <v>499</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61"/>
      <c r="B703" s="862"/>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4" t="s">
        <v>479</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54" customHeight="1" x14ac:dyDescent="0.15">
      <c r="A704" s="863"/>
      <c r="B704" s="864"/>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8" t="s">
        <v>479</v>
      </c>
      <c r="AE704" s="769"/>
      <c r="AF704" s="769"/>
      <c r="AG704" s="153" t="s">
        <v>501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0" t="s">
        <v>479</v>
      </c>
      <c r="AE705" s="701"/>
      <c r="AF705" s="701"/>
      <c r="AG705" s="111" t="s">
        <v>503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2"/>
      <c r="D706" s="783"/>
      <c r="E706" s="716" t="s">
        <v>422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502</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4"/>
      <c r="D707" s="785"/>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3" t="s">
        <v>502</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504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1.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479</v>
      </c>
      <c r="AE709" s="315"/>
      <c r="AF709" s="315"/>
      <c r="AG709" s="87" t="s">
        <v>505</v>
      </c>
      <c r="AH709" s="88"/>
      <c r="AI709" s="88"/>
      <c r="AJ709" s="88"/>
      <c r="AK709" s="88"/>
      <c r="AL709" s="88"/>
      <c r="AM709" s="88"/>
      <c r="AN709" s="88"/>
      <c r="AO709" s="88"/>
      <c r="AP709" s="88"/>
      <c r="AQ709" s="88"/>
      <c r="AR709" s="88"/>
      <c r="AS709" s="88"/>
      <c r="AT709" s="88"/>
      <c r="AU709" s="88"/>
      <c r="AV709" s="88"/>
      <c r="AW709" s="88"/>
      <c r="AX709" s="89"/>
    </row>
    <row r="710" spans="1:50" ht="54"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479</v>
      </c>
      <c r="AE710" s="315"/>
      <c r="AF710" s="315"/>
      <c r="AG710" s="87" t="s">
        <v>503</v>
      </c>
      <c r="AH710" s="88"/>
      <c r="AI710" s="88"/>
      <c r="AJ710" s="88"/>
      <c r="AK710" s="88"/>
      <c r="AL710" s="88"/>
      <c r="AM710" s="88"/>
      <c r="AN710" s="88"/>
      <c r="AO710" s="88"/>
      <c r="AP710" s="88"/>
      <c r="AQ710" s="88"/>
      <c r="AR710" s="88"/>
      <c r="AS710" s="88"/>
      <c r="AT710" s="88"/>
      <c r="AU710" s="88"/>
      <c r="AV710" s="88"/>
      <c r="AW710" s="88"/>
      <c r="AX710" s="89"/>
    </row>
    <row r="711" spans="1:50" ht="30.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479</v>
      </c>
      <c r="AE711" s="315"/>
      <c r="AF711" s="315"/>
      <c r="AG711" s="87" t="s">
        <v>506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504</v>
      </c>
      <c r="AE712" s="769"/>
      <c r="AF712" s="769"/>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28"/>
      <c r="B713" s="630"/>
      <c r="C713" s="937" t="s">
        <v>391</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504</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5" t="s">
        <v>504</v>
      </c>
      <c r="AE714" s="796"/>
      <c r="AF714" s="797"/>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504</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60"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479</v>
      </c>
      <c r="AE716" s="613"/>
      <c r="AF716" s="613"/>
      <c r="AG716" s="87" t="s">
        <v>503</v>
      </c>
      <c r="AH716" s="88"/>
      <c r="AI716" s="88"/>
      <c r="AJ716" s="88"/>
      <c r="AK716" s="88"/>
      <c r="AL716" s="88"/>
      <c r="AM716" s="88"/>
      <c r="AN716" s="88"/>
      <c r="AO716" s="88"/>
      <c r="AP716" s="88"/>
      <c r="AQ716" s="88"/>
      <c r="AR716" s="88"/>
      <c r="AS716" s="88"/>
      <c r="AT716" s="88"/>
      <c r="AU716" s="88"/>
      <c r="AV716" s="88"/>
      <c r="AW716" s="88"/>
      <c r="AX716" s="89"/>
    </row>
    <row r="717" spans="1:50" ht="7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479</v>
      </c>
      <c r="AE717" s="315"/>
      <c r="AF717" s="315"/>
      <c r="AG717" s="87" t="s">
        <v>507</v>
      </c>
      <c r="AH717" s="88"/>
      <c r="AI717" s="88"/>
      <c r="AJ717" s="88"/>
      <c r="AK717" s="88"/>
      <c r="AL717" s="88"/>
      <c r="AM717" s="88"/>
      <c r="AN717" s="88"/>
      <c r="AO717" s="88"/>
      <c r="AP717" s="88"/>
      <c r="AQ717" s="88"/>
      <c r="AR717" s="88"/>
      <c r="AS717" s="88"/>
      <c r="AT717" s="88"/>
      <c r="AU717" s="88"/>
      <c r="AV717" s="88"/>
      <c r="AW717" s="88"/>
      <c r="AX717" s="89"/>
    </row>
    <row r="718" spans="1:50" ht="69.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479</v>
      </c>
      <c r="AE718" s="315"/>
      <c r="AF718" s="315"/>
      <c r="AG718" s="113" t="s">
        <v>508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504</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90"/>
      <c r="C726" s="803" t="s">
        <v>52</v>
      </c>
      <c r="D726" s="826"/>
      <c r="E726" s="826"/>
      <c r="F726" s="827"/>
      <c r="G726" s="563" t="s">
        <v>509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4" t="s">
        <v>56</v>
      </c>
      <c r="D727" s="735"/>
      <c r="E727" s="735"/>
      <c r="F727" s="736"/>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7"/>
      <c r="B731" s="788"/>
      <c r="C731" s="788"/>
      <c r="D731" s="788"/>
      <c r="E731" s="789"/>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0" t="s">
        <v>465</v>
      </c>
      <c r="B737" s="196"/>
      <c r="C737" s="196"/>
      <c r="D737" s="197"/>
      <c r="E737" s="979" t="s">
        <v>512</v>
      </c>
      <c r="F737" s="979"/>
      <c r="G737" s="979"/>
      <c r="H737" s="979"/>
      <c r="I737" s="979"/>
      <c r="J737" s="979"/>
      <c r="K737" s="979"/>
      <c r="L737" s="979"/>
      <c r="M737" s="979"/>
      <c r="N737" s="351" t="s">
        <v>458</v>
      </c>
      <c r="O737" s="351"/>
      <c r="P737" s="351"/>
      <c r="Q737" s="351"/>
      <c r="R737" s="979" t="s">
        <v>514</v>
      </c>
      <c r="S737" s="979"/>
      <c r="T737" s="979"/>
      <c r="U737" s="979"/>
      <c r="V737" s="979"/>
      <c r="W737" s="979"/>
      <c r="X737" s="979"/>
      <c r="Y737" s="979"/>
      <c r="Z737" s="979"/>
      <c r="AA737" s="351" t="s">
        <v>457</v>
      </c>
      <c r="AB737" s="351"/>
      <c r="AC737" s="351"/>
      <c r="AD737" s="351"/>
      <c r="AE737" s="979" t="s">
        <v>516</v>
      </c>
      <c r="AF737" s="979"/>
      <c r="AG737" s="979"/>
      <c r="AH737" s="979"/>
      <c r="AI737" s="979"/>
      <c r="AJ737" s="979"/>
      <c r="AK737" s="979"/>
      <c r="AL737" s="979"/>
      <c r="AM737" s="979"/>
      <c r="AN737" s="351" t="s">
        <v>456</v>
      </c>
      <c r="AO737" s="351"/>
      <c r="AP737" s="351"/>
      <c r="AQ737" s="351"/>
      <c r="AR737" s="971" t="s">
        <v>518</v>
      </c>
      <c r="AS737" s="972"/>
      <c r="AT737" s="972"/>
      <c r="AU737" s="972"/>
      <c r="AV737" s="972"/>
      <c r="AW737" s="972"/>
      <c r="AX737" s="973"/>
      <c r="AY737" s="75"/>
      <c r="AZ737" s="75"/>
    </row>
    <row r="738" spans="1:52" ht="24.75" customHeight="1" x14ac:dyDescent="0.15">
      <c r="A738" s="980" t="s">
        <v>455</v>
      </c>
      <c r="B738" s="196"/>
      <c r="C738" s="196"/>
      <c r="D738" s="197"/>
      <c r="E738" s="979" t="s">
        <v>513</v>
      </c>
      <c r="F738" s="979"/>
      <c r="G738" s="979"/>
      <c r="H738" s="979"/>
      <c r="I738" s="979"/>
      <c r="J738" s="979"/>
      <c r="K738" s="979"/>
      <c r="L738" s="979"/>
      <c r="M738" s="979"/>
      <c r="N738" s="351" t="s">
        <v>454</v>
      </c>
      <c r="O738" s="351"/>
      <c r="P738" s="351"/>
      <c r="Q738" s="351"/>
      <c r="R738" s="979" t="s">
        <v>515</v>
      </c>
      <c r="S738" s="979"/>
      <c r="T738" s="979"/>
      <c r="U738" s="979"/>
      <c r="V738" s="979"/>
      <c r="W738" s="979"/>
      <c r="X738" s="979"/>
      <c r="Y738" s="979"/>
      <c r="Z738" s="979"/>
      <c r="AA738" s="351" t="s">
        <v>453</v>
      </c>
      <c r="AB738" s="351"/>
      <c r="AC738" s="351"/>
      <c r="AD738" s="351"/>
      <c r="AE738" s="979" t="s">
        <v>517</v>
      </c>
      <c r="AF738" s="979"/>
      <c r="AG738" s="979"/>
      <c r="AH738" s="979"/>
      <c r="AI738" s="979"/>
      <c r="AJ738" s="979"/>
      <c r="AK738" s="979"/>
      <c r="AL738" s="979"/>
      <c r="AM738" s="979"/>
      <c r="AN738" s="351" t="s">
        <v>449</v>
      </c>
      <c r="AO738" s="351"/>
      <c r="AP738" s="351"/>
      <c r="AQ738" s="351"/>
      <c r="AR738" s="971" t="s">
        <v>519</v>
      </c>
      <c r="AS738" s="972"/>
      <c r="AT738" s="972"/>
      <c r="AU738" s="972"/>
      <c r="AV738" s="972"/>
      <c r="AW738" s="972"/>
      <c r="AX738" s="973"/>
    </row>
    <row r="739" spans="1:52" ht="24.75" customHeight="1" thickBot="1" x14ac:dyDescent="0.2">
      <c r="A739" s="981" t="s">
        <v>445</v>
      </c>
      <c r="B739" s="982"/>
      <c r="C739" s="982"/>
      <c r="D739" s="983"/>
      <c r="E739" s="984" t="s">
        <v>477</v>
      </c>
      <c r="F739" s="974"/>
      <c r="G739" s="974"/>
      <c r="H739" s="79" t="str">
        <f>IF(E739="", "", "(")</f>
        <v>(</v>
      </c>
      <c r="I739" s="974"/>
      <c r="J739" s="974"/>
      <c r="K739" s="79" t="str">
        <f>IF(OR(I739="　", I739=""), "", "-")</f>
        <v/>
      </c>
      <c r="L739" s="975">
        <v>251</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0" t="s">
        <v>425</v>
      </c>
      <c r="B740" s="601"/>
      <c r="C740" s="601"/>
      <c r="D740" s="601"/>
      <c r="E740" s="601"/>
      <c r="F740" s="602"/>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427</v>
      </c>
      <c r="B779" s="615"/>
      <c r="C779" s="615"/>
      <c r="D779" s="615"/>
      <c r="E779" s="615"/>
      <c r="F779" s="616"/>
      <c r="G779" s="581" t="s">
        <v>531</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779" t="s">
        <v>545</v>
      </c>
      <c r="AD779" s="780"/>
      <c r="AE779" s="780"/>
      <c r="AF779" s="780"/>
      <c r="AG779" s="780"/>
      <c r="AH779" s="780"/>
      <c r="AI779" s="780"/>
      <c r="AJ779" s="780"/>
      <c r="AK779" s="780"/>
      <c r="AL779" s="780"/>
      <c r="AM779" s="780"/>
      <c r="AN779" s="780"/>
      <c r="AO779" s="780"/>
      <c r="AP779" s="780"/>
      <c r="AQ779" s="780"/>
      <c r="AR779" s="780"/>
      <c r="AS779" s="780"/>
      <c r="AT779" s="780"/>
      <c r="AU779" s="780"/>
      <c r="AV779" s="780"/>
      <c r="AW779" s="780"/>
      <c r="AX779" s="781"/>
    </row>
    <row r="780" spans="1:50" ht="24.75" customHeight="1" x14ac:dyDescent="0.15">
      <c r="A780" s="617"/>
      <c r="B780" s="618"/>
      <c r="C780" s="618"/>
      <c r="D780" s="618"/>
      <c r="E780" s="618"/>
      <c r="F780" s="619"/>
      <c r="G780" s="803"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6"/>
      <c r="AC780" s="803"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526</v>
      </c>
      <c r="H781" s="657"/>
      <c r="I781" s="657"/>
      <c r="J781" s="657"/>
      <c r="K781" s="658"/>
      <c r="L781" s="650" t="s">
        <v>532</v>
      </c>
      <c r="M781" s="651"/>
      <c r="N781" s="651"/>
      <c r="O781" s="651"/>
      <c r="P781" s="651"/>
      <c r="Q781" s="651"/>
      <c r="R781" s="651"/>
      <c r="S781" s="651"/>
      <c r="T781" s="651"/>
      <c r="U781" s="651"/>
      <c r="V781" s="651"/>
      <c r="W781" s="651"/>
      <c r="X781" s="652"/>
      <c r="Y781" s="374">
        <v>31</v>
      </c>
      <c r="Z781" s="375"/>
      <c r="AA781" s="375"/>
      <c r="AB781" s="793"/>
      <c r="AC781" s="656" t="s">
        <v>546</v>
      </c>
      <c r="AD781" s="657"/>
      <c r="AE781" s="657"/>
      <c r="AF781" s="657"/>
      <c r="AG781" s="658"/>
      <c r="AH781" s="650" t="s">
        <v>547</v>
      </c>
      <c r="AI781" s="651"/>
      <c r="AJ781" s="651"/>
      <c r="AK781" s="651"/>
      <c r="AL781" s="651"/>
      <c r="AM781" s="651"/>
      <c r="AN781" s="651"/>
      <c r="AO781" s="651"/>
      <c r="AP781" s="651"/>
      <c r="AQ781" s="651"/>
      <c r="AR781" s="651"/>
      <c r="AS781" s="651"/>
      <c r="AT781" s="652"/>
      <c r="AU781" s="374">
        <v>37</v>
      </c>
      <c r="AV781" s="375"/>
      <c r="AW781" s="375"/>
      <c r="AX781" s="376"/>
    </row>
    <row r="782" spans="1:50" ht="24.75" customHeight="1" x14ac:dyDescent="0.15">
      <c r="A782" s="617"/>
      <c r="B782" s="618"/>
      <c r="C782" s="618"/>
      <c r="D782" s="618"/>
      <c r="E782" s="618"/>
      <c r="F782" s="619"/>
      <c r="G782" s="592" t="s">
        <v>527</v>
      </c>
      <c r="H782" s="593"/>
      <c r="I782" s="593"/>
      <c r="J782" s="593"/>
      <c r="K782" s="594"/>
      <c r="L782" s="584" t="s">
        <v>528</v>
      </c>
      <c r="M782" s="585"/>
      <c r="N782" s="585"/>
      <c r="O782" s="585"/>
      <c r="P782" s="585"/>
      <c r="Q782" s="585"/>
      <c r="R782" s="585"/>
      <c r="S782" s="585"/>
      <c r="T782" s="585"/>
      <c r="U782" s="585"/>
      <c r="V782" s="585"/>
      <c r="W782" s="585"/>
      <c r="X782" s="586"/>
      <c r="Y782" s="587">
        <v>7</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4" t="s">
        <v>20</v>
      </c>
      <c r="H791" s="815"/>
      <c r="I791" s="815"/>
      <c r="J791" s="815"/>
      <c r="K791" s="815"/>
      <c r="L791" s="816"/>
      <c r="M791" s="817"/>
      <c r="N791" s="817"/>
      <c r="O791" s="817"/>
      <c r="P791" s="817"/>
      <c r="Q791" s="817"/>
      <c r="R791" s="817"/>
      <c r="S791" s="817"/>
      <c r="T791" s="817"/>
      <c r="U791" s="817"/>
      <c r="V791" s="817"/>
      <c r="W791" s="817"/>
      <c r="X791" s="818"/>
      <c r="Y791" s="819">
        <f>SUM(Y781:AB790)</f>
        <v>38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37</v>
      </c>
      <c r="AV791" s="820"/>
      <c r="AW791" s="820"/>
      <c r="AX791" s="822"/>
    </row>
    <row r="792" spans="1:50" ht="24.75" customHeight="1" x14ac:dyDescent="0.15">
      <c r="A792" s="617"/>
      <c r="B792" s="618"/>
      <c r="C792" s="618"/>
      <c r="D792" s="618"/>
      <c r="E792" s="618"/>
      <c r="F792" s="619"/>
      <c r="G792" s="779" t="s">
        <v>530</v>
      </c>
      <c r="H792" s="780"/>
      <c r="I792" s="780"/>
      <c r="J792" s="780"/>
      <c r="K792" s="780"/>
      <c r="L792" s="780"/>
      <c r="M792" s="780"/>
      <c r="N792" s="780"/>
      <c r="O792" s="780"/>
      <c r="P792" s="780"/>
      <c r="Q792" s="780"/>
      <c r="R792" s="780"/>
      <c r="S792" s="780"/>
      <c r="T792" s="780"/>
      <c r="U792" s="780"/>
      <c r="V792" s="780"/>
      <c r="W792" s="780"/>
      <c r="X792" s="780"/>
      <c r="Y792" s="780"/>
      <c r="Z792" s="780"/>
      <c r="AA792" s="780"/>
      <c r="AB792" s="825"/>
      <c r="AC792" s="779" t="s">
        <v>363</v>
      </c>
      <c r="AD792" s="780"/>
      <c r="AE792" s="780"/>
      <c r="AF792" s="780"/>
      <c r="AG792" s="780"/>
      <c r="AH792" s="780"/>
      <c r="AI792" s="780"/>
      <c r="AJ792" s="780"/>
      <c r="AK792" s="780"/>
      <c r="AL792" s="780"/>
      <c r="AM792" s="780"/>
      <c r="AN792" s="780"/>
      <c r="AO792" s="780"/>
      <c r="AP792" s="780"/>
      <c r="AQ792" s="780"/>
      <c r="AR792" s="780"/>
      <c r="AS792" s="780"/>
      <c r="AT792" s="780"/>
      <c r="AU792" s="780"/>
      <c r="AV792" s="780"/>
      <c r="AW792" s="780"/>
      <c r="AX792" s="781"/>
    </row>
    <row r="793" spans="1:50" ht="24.75" customHeight="1" x14ac:dyDescent="0.15">
      <c r="A793" s="617"/>
      <c r="B793" s="618"/>
      <c r="C793" s="618"/>
      <c r="D793" s="618"/>
      <c r="E793" s="618"/>
      <c r="F793" s="619"/>
      <c r="G793" s="803"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6"/>
      <c r="AC793" s="803"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529</v>
      </c>
      <c r="H794" s="657"/>
      <c r="I794" s="657"/>
      <c r="J794" s="657"/>
      <c r="K794" s="658"/>
      <c r="L794" s="650" t="s">
        <v>532</v>
      </c>
      <c r="M794" s="651"/>
      <c r="N794" s="651"/>
      <c r="O794" s="651"/>
      <c r="P794" s="651"/>
      <c r="Q794" s="651"/>
      <c r="R794" s="651"/>
      <c r="S794" s="651"/>
      <c r="T794" s="651"/>
      <c r="U794" s="651"/>
      <c r="V794" s="651"/>
      <c r="W794" s="651"/>
      <c r="X794" s="652"/>
      <c r="Y794" s="374">
        <v>31</v>
      </c>
      <c r="Z794" s="375"/>
      <c r="AA794" s="375"/>
      <c r="AB794" s="793"/>
      <c r="AC794" s="656" t="s">
        <v>548</v>
      </c>
      <c r="AD794" s="657"/>
      <c r="AE794" s="657"/>
      <c r="AF794" s="657"/>
      <c r="AG794" s="658"/>
      <c r="AH794" s="650" t="s">
        <v>549</v>
      </c>
      <c r="AI794" s="651"/>
      <c r="AJ794" s="651"/>
      <c r="AK794" s="651"/>
      <c r="AL794" s="651"/>
      <c r="AM794" s="651"/>
      <c r="AN794" s="651"/>
      <c r="AO794" s="651"/>
      <c r="AP794" s="651"/>
      <c r="AQ794" s="651"/>
      <c r="AR794" s="651"/>
      <c r="AS794" s="651"/>
      <c r="AT794" s="652"/>
      <c r="AU794" s="374">
        <v>37</v>
      </c>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4" t="s">
        <v>20</v>
      </c>
      <c r="H804" s="815"/>
      <c r="I804" s="815"/>
      <c r="J804" s="815"/>
      <c r="K804" s="815"/>
      <c r="L804" s="816"/>
      <c r="M804" s="817"/>
      <c r="N804" s="817"/>
      <c r="O804" s="817"/>
      <c r="P804" s="817"/>
      <c r="Q804" s="817"/>
      <c r="R804" s="817"/>
      <c r="S804" s="817"/>
      <c r="T804" s="817"/>
      <c r="U804" s="817"/>
      <c r="V804" s="817"/>
      <c r="W804" s="817"/>
      <c r="X804" s="818"/>
      <c r="Y804" s="819">
        <f>SUM(Y794:AB803)</f>
        <v>31</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37</v>
      </c>
      <c r="AV804" s="820"/>
      <c r="AW804" s="820"/>
      <c r="AX804" s="822"/>
    </row>
    <row r="805" spans="1:50" ht="24.75" hidden="1" customHeight="1" x14ac:dyDescent="0.15">
      <c r="A805" s="617"/>
      <c r="B805" s="618"/>
      <c r="C805" s="618"/>
      <c r="D805" s="618"/>
      <c r="E805" s="618"/>
      <c r="F805" s="619"/>
      <c r="G805" s="779" t="s">
        <v>364</v>
      </c>
      <c r="H805" s="780"/>
      <c r="I805" s="780"/>
      <c r="J805" s="780"/>
      <c r="K805" s="780"/>
      <c r="L805" s="780"/>
      <c r="M805" s="780"/>
      <c r="N805" s="780"/>
      <c r="O805" s="780"/>
      <c r="P805" s="780"/>
      <c r="Q805" s="780"/>
      <c r="R805" s="780"/>
      <c r="S805" s="780"/>
      <c r="T805" s="780"/>
      <c r="U805" s="780"/>
      <c r="V805" s="780"/>
      <c r="W805" s="780"/>
      <c r="X805" s="780"/>
      <c r="Y805" s="780"/>
      <c r="Z805" s="780"/>
      <c r="AA805" s="780"/>
      <c r="AB805" s="825"/>
      <c r="AC805" s="779" t="s">
        <v>365</v>
      </c>
      <c r="AD805" s="780"/>
      <c r="AE805" s="780"/>
      <c r="AF805" s="780"/>
      <c r="AG805" s="780"/>
      <c r="AH805" s="780"/>
      <c r="AI805" s="780"/>
      <c r="AJ805" s="780"/>
      <c r="AK805" s="780"/>
      <c r="AL805" s="780"/>
      <c r="AM805" s="780"/>
      <c r="AN805" s="780"/>
      <c r="AO805" s="780"/>
      <c r="AP805" s="780"/>
      <c r="AQ805" s="780"/>
      <c r="AR805" s="780"/>
      <c r="AS805" s="780"/>
      <c r="AT805" s="780"/>
      <c r="AU805" s="780"/>
      <c r="AV805" s="780"/>
      <c r="AW805" s="780"/>
      <c r="AX805" s="781"/>
    </row>
    <row r="806" spans="1:50" ht="24.75" hidden="1" customHeight="1" x14ac:dyDescent="0.15">
      <c r="A806" s="617"/>
      <c r="B806" s="618"/>
      <c r="C806" s="618"/>
      <c r="D806" s="618"/>
      <c r="E806" s="618"/>
      <c r="F806" s="619"/>
      <c r="G806" s="803"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6"/>
      <c r="AC806" s="803"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3"/>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7"/>
      <c r="B818" s="618"/>
      <c r="C818" s="618"/>
      <c r="D818" s="618"/>
      <c r="E818" s="618"/>
      <c r="F818" s="619"/>
      <c r="G818" s="779" t="s">
        <v>340</v>
      </c>
      <c r="H818" s="780"/>
      <c r="I818" s="780"/>
      <c r="J818" s="780"/>
      <c r="K818" s="780"/>
      <c r="L818" s="780"/>
      <c r="M818" s="780"/>
      <c r="N818" s="780"/>
      <c r="O818" s="780"/>
      <c r="P818" s="780"/>
      <c r="Q818" s="780"/>
      <c r="R818" s="780"/>
      <c r="S818" s="780"/>
      <c r="T818" s="780"/>
      <c r="U818" s="780"/>
      <c r="V818" s="780"/>
      <c r="W818" s="780"/>
      <c r="X818" s="780"/>
      <c r="Y818" s="780"/>
      <c r="Z818" s="780"/>
      <c r="AA818" s="780"/>
      <c r="AB818" s="825"/>
      <c r="AC818" s="779" t="s">
        <v>298</v>
      </c>
      <c r="AD818" s="780"/>
      <c r="AE818" s="780"/>
      <c r="AF818" s="780"/>
      <c r="AG818" s="780"/>
      <c r="AH818" s="780"/>
      <c r="AI818" s="780"/>
      <c r="AJ818" s="780"/>
      <c r="AK818" s="780"/>
      <c r="AL818" s="780"/>
      <c r="AM818" s="780"/>
      <c r="AN818" s="780"/>
      <c r="AO818" s="780"/>
      <c r="AP818" s="780"/>
      <c r="AQ818" s="780"/>
      <c r="AR818" s="780"/>
      <c r="AS818" s="780"/>
      <c r="AT818" s="780"/>
      <c r="AU818" s="780"/>
      <c r="AV818" s="780"/>
      <c r="AW818" s="780"/>
      <c r="AX818" s="781"/>
    </row>
    <row r="819" spans="1:50" ht="24.75" hidden="1" customHeight="1" x14ac:dyDescent="0.15">
      <c r="A819" s="617"/>
      <c r="B819" s="618"/>
      <c r="C819" s="618"/>
      <c r="D819" s="618"/>
      <c r="E819" s="618"/>
      <c r="F819" s="619"/>
      <c r="G819" s="803"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6"/>
      <c r="AC819" s="803"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3"/>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t="s">
        <v>520</v>
      </c>
      <c r="D837" s="333"/>
      <c r="E837" s="333"/>
      <c r="F837" s="333"/>
      <c r="G837" s="333"/>
      <c r="H837" s="333"/>
      <c r="I837" s="333"/>
      <c r="J837" s="334">
        <v>4020005004767</v>
      </c>
      <c r="K837" s="335"/>
      <c r="L837" s="335"/>
      <c r="M837" s="335"/>
      <c r="N837" s="335"/>
      <c r="O837" s="335"/>
      <c r="P837" s="336" t="s">
        <v>521</v>
      </c>
      <c r="Q837" s="336"/>
      <c r="R837" s="336"/>
      <c r="S837" s="336"/>
      <c r="T837" s="336"/>
      <c r="U837" s="336"/>
      <c r="V837" s="336"/>
      <c r="W837" s="336"/>
      <c r="X837" s="336"/>
      <c r="Y837" s="337">
        <v>38</v>
      </c>
      <c r="Z837" s="338"/>
      <c r="AA837" s="338"/>
      <c r="AB837" s="339"/>
      <c r="AC837" s="349" t="s">
        <v>522</v>
      </c>
      <c r="AD837" s="357"/>
      <c r="AE837" s="357"/>
      <c r="AF837" s="357"/>
      <c r="AG837" s="357"/>
      <c r="AH837" s="358" t="s">
        <v>481</v>
      </c>
      <c r="AI837" s="359"/>
      <c r="AJ837" s="359"/>
      <c r="AK837" s="359"/>
      <c r="AL837" s="343" t="s">
        <v>481</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33" t="s">
        <v>550</v>
      </c>
      <c r="D870" s="333"/>
      <c r="E870" s="333"/>
      <c r="F870" s="333"/>
      <c r="G870" s="333"/>
      <c r="H870" s="333"/>
      <c r="I870" s="333"/>
      <c r="J870" s="334">
        <v>3010405004914</v>
      </c>
      <c r="K870" s="335"/>
      <c r="L870" s="335"/>
      <c r="M870" s="335"/>
      <c r="N870" s="335"/>
      <c r="O870" s="335"/>
      <c r="P870" s="336" t="s">
        <v>551</v>
      </c>
      <c r="Q870" s="336"/>
      <c r="R870" s="336"/>
      <c r="S870" s="336"/>
      <c r="T870" s="336"/>
      <c r="U870" s="336"/>
      <c r="V870" s="336"/>
      <c r="W870" s="336"/>
      <c r="X870" s="336"/>
      <c r="Y870" s="337">
        <v>37</v>
      </c>
      <c r="Z870" s="338"/>
      <c r="AA870" s="338"/>
      <c r="AB870" s="339"/>
      <c r="AC870" s="349" t="s">
        <v>522</v>
      </c>
      <c r="AD870" s="357"/>
      <c r="AE870" s="357"/>
      <c r="AF870" s="357"/>
      <c r="AG870" s="357"/>
      <c r="AH870" s="358" t="s">
        <v>481</v>
      </c>
      <c r="AI870" s="359"/>
      <c r="AJ870" s="359"/>
      <c r="AK870" s="359"/>
      <c r="AL870" s="343" t="s">
        <v>481</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533</v>
      </c>
      <c r="D903" s="333"/>
      <c r="E903" s="333"/>
      <c r="F903" s="333"/>
      <c r="G903" s="333"/>
      <c r="H903" s="333"/>
      <c r="I903" s="333"/>
      <c r="J903" s="334">
        <v>8013401001509</v>
      </c>
      <c r="K903" s="335"/>
      <c r="L903" s="335"/>
      <c r="M903" s="335"/>
      <c r="N903" s="335"/>
      <c r="O903" s="335"/>
      <c r="P903" s="348" t="s">
        <v>534</v>
      </c>
      <c r="Q903" s="336"/>
      <c r="R903" s="336"/>
      <c r="S903" s="336"/>
      <c r="T903" s="336"/>
      <c r="U903" s="336"/>
      <c r="V903" s="336"/>
      <c r="W903" s="336"/>
      <c r="X903" s="336"/>
      <c r="Y903" s="337">
        <v>31</v>
      </c>
      <c r="Z903" s="338"/>
      <c r="AA903" s="338"/>
      <c r="AB903" s="339"/>
      <c r="AC903" s="349" t="s">
        <v>535</v>
      </c>
      <c r="AD903" s="349"/>
      <c r="AE903" s="349"/>
      <c r="AF903" s="349"/>
      <c r="AG903" s="349"/>
      <c r="AH903" s="358">
        <v>3</v>
      </c>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54" customHeight="1" x14ac:dyDescent="0.15">
      <c r="A936" s="362">
        <v>1</v>
      </c>
      <c r="B936" s="362">
        <v>1</v>
      </c>
      <c r="C936" s="333" t="s">
        <v>552</v>
      </c>
      <c r="D936" s="333"/>
      <c r="E936" s="333"/>
      <c r="F936" s="333"/>
      <c r="G936" s="333"/>
      <c r="H936" s="333"/>
      <c r="I936" s="333"/>
      <c r="J936" s="334">
        <v>3140001024527</v>
      </c>
      <c r="K936" s="335"/>
      <c r="L936" s="335"/>
      <c r="M936" s="335"/>
      <c r="N936" s="335"/>
      <c r="O936" s="335"/>
      <c r="P936" s="336" t="s">
        <v>553</v>
      </c>
      <c r="Q936" s="336"/>
      <c r="R936" s="336"/>
      <c r="S936" s="336"/>
      <c r="T936" s="336"/>
      <c r="U936" s="336"/>
      <c r="V936" s="336"/>
      <c r="W936" s="336"/>
      <c r="X936" s="336"/>
      <c r="Y936" s="337">
        <v>37</v>
      </c>
      <c r="Z936" s="338"/>
      <c r="AA936" s="338"/>
      <c r="AB936" s="339"/>
      <c r="AC936" s="349" t="s">
        <v>195</v>
      </c>
      <c r="AD936" s="357"/>
      <c r="AE936" s="357"/>
      <c r="AF936" s="357"/>
      <c r="AG936" s="357"/>
      <c r="AH936" s="358" t="s">
        <v>481</v>
      </c>
      <c r="AI936" s="359"/>
      <c r="AJ936" s="359"/>
      <c r="AK936" s="359"/>
      <c r="AL936" s="343" t="s">
        <v>481</v>
      </c>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1">
    <cfRule type="expression" dxfId="2097" priority="13879">
      <formula>IF(RIGHT(TEXT(Y791,"0.#"),1)=".",FALSE,TRUE)</formula>
    </cfRule>
    <cfRule type="expression" dxfId="2096" priority="13880">
      <formula>IF(RIGHT(TEXT(Y791,"0.#"),1)=".",TRUE,FALSE)</formula>
    </cfRule>
  </conditionalFormatting>
  <conditionalFormatting sqref="Y822:Y829 Y820 Y809:Y816 Y807 Y796:Y803">
    <cfRule type="expression" dxfId="2095" priority="13661">
      <formula>IF(RIGHT(TEXT(Y796,"0.#"),1)=".",FALSE,TRUE)</formula>
    </cfRule>
    <cfRule type="expression" dxfId="2094" priority="13662">
      <formula>IF(RIGHT(TEXT(Y796,"0.#"),1)=".",TRUE,FALSE)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3:Y790">
    <cfRule type="expression" dxfId="2087" priority="13685">
      <formula>IF(RIGHT(TEXT(Y783,"0.#"),1)=".",FALSE,TRUE)</formula>
    </cfRule>
    <cfRule type="expression" dxfId="2086" priority="13686">
      <formula>IF(RIGHT(TEXT(Y783,"0.#"),1)=".",TRUE,FALSE)</formula>
    </cfRule>
  </conditionalFormatting>
  <conditionalFormatting sqref="AU782">
    <cfRule type="expression" dxfId="2085" priority="13683">
      <formula>IF(RIGHT(TEXT(AU782,"0.#"),1)=".",FALSE,TRUE)</formula>
    </cfRule>
    <cfRule type="expression" dxfId="2084" priority="13684">
      <formula>IF(RIGHT(TEXT(AU782,"0.#"),1)=".",TRUE,FALSE)</formula>
    </cfRule>
  </conditionalFormatting>
  <conditionalFormatting sqref="AU791">
    <cfRule type="expression" dxfId="2083" priority="13681">
      <formula>IF(RIGHT(TEXT(AU791,"0.#"),1)=".",FALSE,TRUE)</formula>
    </cfRule>
    <cfRule type="expression" dxfId="2082" priority="13682">
      <formula>IF(RIGHT(TEXT(AU791,"0.#"),1)=".",TRUE,FALSE)</formula>
    </cfRule>
  </conditionalFormatting>
  <conditionalFormatting sqref="AU783:AU790 AU781">
    <cfRule type="expression" dxfId="2081" priority="13679">
      <formula>IF(RIGHT(TEXT(AU781,"0.#"),1)=".",FALSE,TRUE)</formula>
    </cfRule>
    <cfRule type="expression" dxfId="2080" priority="13680">
      <formula>IF(RIGHT(TEXT(AU781,"0.#"),1)=".",TRUE,FALSE)</formula>
    </cfRule>
  </conditionalFormatting>
  <conditionalFormatting sqref="Y821 Y808 Y795">
    <cfRule type="expression" dxfId="2079" priority="13665">
      <formula>IF(RIGHT(TEXT(Y795,"0.#"),1)=".",FALSE,TRUE)</formula>
    </cfRule>
    <cfRule type="expression" dxfId="2078" priority="13666">
      <formula>IF(RIGHT(TEXT(Y795,"0.#"),1)=".",TRUE,FALSE)</formula>
    </cfRule>
  </conditionalFormatting>
  <conditionalFormatting sqref="Y830 Y817 Y804">
    <cfRule type="expression" dxfId="2077" priority="13663">
      <formula>IF(RIGHT(TEXT(Y804,"0.#"),1)=".",FALSE,TRUE)</formula>
    </cfRule>
    <cfRule type="expression" dxfId="2076" priority="13664">
      <formula>IF(RIGHT(TEXT(Y804,"0.#"),1)=".",TRUE,FALSE)</formula>
    </cfRule>
  </conditionalFormatting>
  <conditionalFormatting sqref="AU821 AU808 AU795">
    <cfRule type="expression" dxfId="2075" priority="13659">
      <formula>IF(RIGHT(TEXT(AU795,"0.#"),1)=".",FALSE,TRUE)</formula>
    </cfRule>
    <cfRule type="expression" dxfId="2074" priority="13660">
      <formula>IF(RIGHT(TEXT(AU795,"0.#"),1)=".",TRUE,FALSE)</formula>
    </cfRule>
  </conditionalFormatting>
  <conditionalFormatting sqref="AU830 AU817 AU804">
    <cfRule type="expression" dxfId="2073" priority="13657">
      <formula>IF(RIGHT(TEXT(AU804,"0.#"),1)=".",FALSE,TRUE)</formula>
    </cfRule>
    <cfRule type="expression" dxfId="2072" priority="13658">
      <formula>IF(RIGHT(TEXT(AU804,"0.#"),1)=".",TRUE,FALSE)</formula>
    </cfRule>
  </conditionalFormatting>
  <conditionalFormatting sqref="AU822:AU829 AU820 AU809:AU816 AU807 AU796:AU803 AU794">
    <cfRule type="expression" dxfId="2071" priority="13655">
      <formula>IF(RIGHT(TEXT(AU794,"0.#"),1)=".",FALSE,TRUE)</formula>
    </cfRule>
    <cfRule type="expression" dxfId="2070" priority="13656">
      <formula>IF(RIGHT(TEXT(AU794,"0.#"),1)=".",TRUE,FALSE)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4">
    <cfRule type="expression" dxfId="1359" priority="2059">
      <formula>IF(RIGHT(TEXT(Y904,"0.#"),1)=".",FALSE,TRUE)</formula>
    </cfRule>
    <cfRule type="expression" dxfId="1358" priority="2060">
      <formula>IF(RIGHT(TEXT(Y904,"0.#"),1)=".",TRUE,FALSE)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781">
    <cfRule type="expression" dxfId="5" priority="5">
      <formula>IF(RIGHT(TEXT(Y781,"0.#"),1)=".",FALSE,TRUE)</formula>
    </cfRule>
    <cfRule type="expression" dxfId="4" priority="6">
      <formula>IF(RIGHT(TEXT(Y781,"0.#"),1)=".",TRUE,FALSE)</formula>
    </cfRule>
  </conditionalFormatting>
  <conditionalFormatting sqref="Y794">
    <cfRule type="expression" dxfId="3" priority="3">
      <formula>IF(RIGHT(TEXT(Y794,"0.#"),1)=".",FALSE,TRUE)</formula>
    </cfRule>
    <cfRule type="expression" dxfId="2" priority="4">
      <formula>IF(RIGHT(TEXT(Y794,"0.#"),1)=".",TRUE,FALSE)</formula>
    </cfRule>
  </conditionalFormatting>
  <conditionalFormatting sqref="Y903">
    <cfRule type="expression" dxfId="1" priority="1">
      <formula>IF(RIGHT(TEXT(Y903,"0.#"),1)=".",FALSE,TRUE)</formula>
    </cfRule>
    <cfRule type="expression" dxfId="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7" max="49" man="1"/>
    <brk id="739" max="49" man="1"/>
    <brk id="778" max="49" man="1"/>
    <brk id="832"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sqref="A1:A104857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2019-05-22T07:04:20Z</cp:lastPrinted>
  <dcterms:created xsi:type="dcterms:W3CDTF">2012-03-13T00:50:25Z</dcterms:created>
  <dcterms:modified xsi:type="dcterms:W3CDTF">2019-05-30T07:20:14Z</dcterms:modified>
</cp:coreProperties>
</file>