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<sst xmlns="http://schemas.openxmlformats.org/spreadsheetml/2006/main" count="2822" uniqueCount="634">
  <si>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</si>
  <si>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</si>
  <si>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</si>
  <si>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</si>
  <si>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</si>
  <si>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</si>
  <si>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</si>
  <si>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</si>
  <si>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</si>
  <si>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</si>
  <si>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</si>
  <si>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</si>
  <si>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</si>
  <si>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</si>
  <si>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</si>
  <si>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</si>
  <si>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</si>
  <si>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</si>
  <si>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</si>
  <si>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</si>
  <si>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</si>
  <si>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</si>
  <si>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</si>
  <si>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</si>
  <si>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</si>
  <si>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</si>
  <si>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</si>
  <si>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</si>
  <si>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</si>
  <si>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</si>
  <si>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</si>
  <si>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</si>
  <si>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</si>
  <si>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</si>
  <si>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</si>
  <si>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</si>
  <si>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</si>
  <si>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</si>
  <si>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</si>
  <si>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</si>
  <si>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</si>
  <si>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</si>
  <si>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</si>
  <si>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</si>
  <si>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</si>
  <si>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</si>
  <si>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</si>
  <si>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</si>
  <si>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</si>
  <si>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</si>
  <si>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</si>
  <si>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</si>
  <si>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</si>
  <si>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</si>
  <si>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</si>
  <si>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</si>
  <si>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</si>
  <si>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</si>
  <si>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</si>
  <si>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</si>
  <si>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</si>
  <si>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</si>
  <si>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</si>
  <si>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</si>
  <si>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</si>
  <si>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</si>
  <si>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</si>
  <si>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</si>
  <si>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</si>
  <si>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</si>
  <si>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</si>
  <si>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</si>
  <si>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</si>
  <si>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</si>
  <si>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</si>
  <si>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</si>
  <si>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</si>
  <si>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</si>
  <si>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</si>
  <si>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</si>
  <si>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</si>
  <si>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</si>
  <si>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</si>
  <si>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</si>
  <si>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</si>
  <si>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</si>
  <si>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</si>
  <si>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</si>
  <si>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</si>
  <si>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</si>
  <si>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</si>
  <si>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</si>
  <si>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</si>
  <si>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</si>
  <si>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</si>
  <si>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</si>
  <si>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</si>
  <si>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</si>
  <si>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</si>
  <si>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</si>
  <si>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</si>
  <si>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</si>
  <si>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</si>
  <si>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</si>
  <si>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</si>
  <si>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</si>
  <si>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</si>
  <si>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</si>
  <si>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</si>
  <si>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</si>
  <si>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</si>
  <si>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</si>
  <si>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</si>
  <si>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</si>
  <si>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</si>
  <si>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</si>
  <si>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</si>
  <si>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</si>
  <si>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</si>
  <si>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</si>
  <si>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</si>
  <si>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</si>
  <si>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</si>
  <si>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</si>
  <si>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</si>
  <si>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</si>
  <si>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</si>
  <si>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</si>
  <si>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</si>
  <si>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</si>
  <si>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</si>
  <si>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</si>
  <si>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</si>
  <si>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</si>
  <si>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</si>
  <si>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</si>
  <si>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</si>
  <si>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</si>
  <si>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</si>
  <si>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</si>
  <si>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</si>
  <si>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</si>
  <si>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</si>
  <si>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</si>
  <si>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</si>
  <si>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</si>
  <si>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</si>
  <si>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</si>
  <si>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</si>
  <si>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</si>
  <si>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</si>
  <si>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</si>
  <si>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</si>
  <si>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</si>
  <si>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</si>
  <si>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</si>
  <si>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</si>
  <si>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</si>
  <si>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</si>
  <si>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</si>
  <si>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</si>
  <si>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</si>
  <si>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</si>
  <si>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</si>
  <si>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</si>
  <si>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</si>
  <si>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</si>
  <si>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</si>
  <si>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</si>
  <si>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</si>
  <si>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</si>
  <si>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</si>
  <si>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</si>
  <si>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</si>
  <si>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</si>
  <si>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</si>
  <si>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</si>
  <si>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</si>
  <si>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</si>
  <si>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</si>
  <si>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</si>
  <si>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</si>
  <si>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</si>
  <si>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</si>
  <si>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</si>
  <si>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</si>
  <si>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</si>
  <si>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</si>
  <si>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</si>
  <si>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</si>
  <si>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</si>
  <si>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</si>
  <si>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</si>
  <si>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</si>
  <si>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</si>
  <si>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</si>
  <si>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</si>
  <si>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</si>
  <si>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</si>
  <si>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</si>
  <si>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</si>
  <si>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</si>
  <si>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</si>
  <si>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</si>
  <si>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</si>
  <si>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</si>
  <si>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</si>
  <si>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</si>
  <si>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</si>
  <si>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</si>
  <si>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</si>
  <si>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</si>
  <si>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</si>
  <si>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</si>
  <si>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</si>
  <si>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</si>
  <si>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</si>
  <si>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</si>
  <si>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</si>
  <si>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</si>
  <si>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</si>
  <si>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</si>
  <si>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</si>
  <si>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</si>
  <si>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</si>
  <si>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</si>
  <si>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</si>
  <si>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</si>
  <si>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</si>
  <si>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</si>
  <si>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</si>
  <si>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</si>
  <si>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</si>
  <si>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</si>
  <si>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</si>
  <si>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</si>
  <si>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</si>
  <si>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</si>
  <si>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</si>
  <si>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</si>
  <si>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</si>
  <si>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</si>
  <si>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</si>
  <si>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</si>
  <si>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</si>
  <si>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</si>
  <si>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</si>
  <si>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</si>
  <si>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</si>
  <si>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</si>
  <si>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</si>
  <si>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</si>
  <si>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</si>
  <si>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</si>
  <si>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</si>
  <si>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</si>
  <si>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</si>
  <si>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</si>
  <si>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</si>
  <si>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</si>
  <si>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</si>
  <si>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</si>
  <si>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</si>
  <si>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</si>
  <si>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</si>
  <si>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</si>
  <si>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</si>
  <si>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</si>
  <si>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</si>
  <si>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</si>
  <si>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</si>
  <si>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</si>
  <si>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</si>
  <si>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</si>
  <si>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</si>
  <si>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</si>
  <si>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</si>
  <si>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</si>
  <si>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</si>
  <si>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</si>
  <si>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</si>
  <si>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</si>
  <si>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</si>
  <si>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</si>
  <si>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</si>
  <si>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</si>
  <si>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</si>
  <si>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</si>
  <si>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</si>
  <si>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</si>
  <si>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</si>
  <si>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</si>
  <si>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</si>
  <si>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</si>
  <si>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</si>
  <si>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</si>
  <si>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</si>
  <si>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</si>
  <si>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</si>
  <si>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</si>
  <si>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</si>
  <si>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</si>
  <si>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</si>
  <si>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</si>
  <si>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</si>
  <si>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</si>
  <si>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</si>
  <si>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</si>
  <si>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</si>
  <si>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</si>
  <si>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</si>
  <si>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</si>
  <si>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</si>
  <si>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</si>
  <si>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</si>
  <si>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</si>
  <si>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</si>
  <si>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</si>
  <si>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</si>
  <si>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</si>
  <si>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</si>
  <si>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</si>
  <si>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</si>
  <si>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</si>
  <si>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</si>
  <si>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</si>
  <si>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</si>
  <si>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</si>
  <si>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</si>
  <si>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</si>
  <si>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</si>
  <si>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</si>
  <si>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</si>
  <si>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</si>
  <si>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</si>
  <si>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</si>
  <si>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</si>
  <si>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</si>
  <si>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</si>
  <si>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</si>
  <si>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</si>
  <si>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</si>
  <si>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</si>
  <si>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</si>
  <si>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</si>
  <si>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</si>
  <si>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</si>
  <si>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</si>
  <si>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</si>
  <si>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</si>
  <si>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</si>
  <si>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</si>
  <si>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</si>
  <si>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</si>
  <si>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</si>
  <si>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</si>
  <si>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</si>
  <si>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</si>
  <si>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</si>
  <si>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</si>
  <si>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</si>
  <si>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</si>
  <si>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</si>
  <si>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</si>
  <si>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</si>
  <si>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</si>
  <si>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</si>
  <si>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</si>
  <si>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</si>
  <si>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</si>
  <si>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</si>
  <si>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</si>
  <si>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</si>
  <si>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</si>
  <si>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</si>
  <si>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</si>
  <si>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</si>
  <si>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</si>
  <si>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</si>
  <si>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</si>
  <si>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</si>
  <si>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</si>
  <si>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</si>
  <si>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</si>
  <si>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</si>
  <si>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</si>
  <si>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</si>
  <si>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</si>
  <si>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</si>
  <si>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</si>
  <si>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</si>
  <si>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</si>
  <si>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</si>
  <si>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</si>
  <si>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</si>
  <si>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</si>
  <si>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</si>
  <si>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</si>
  <si>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</si>
  <si>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</si>
  <si>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</si>
  <si>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</si>
  <si>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</si>
  <si>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</si>
  <si>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</si>
  <si>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</si>
  <si>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</si>
  <si>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</si>
  <si>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</si>
  <si>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</si>
  <si>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</si>
  <si>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</si>
  <si>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</si>
  <si>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</si>
  <si>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</si>
  <si>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</si>
  <si>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</si>
  <si>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</si>
  <si>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</si>
  <si>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</si>
  <si>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</si>
  <si>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</si>
  <si>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</si>
  <si>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</si>
  <si>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</si>
  <si>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</si>
  <si>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</si>
  <si>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</si>
  <si>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</si>
  <si>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</si>
  <si>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</si>
  <si>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</si>
  <si>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</si>
  <si>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</si>
  <si>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</si>
  <si>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</si>
  <si>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</si>
  <si>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</si>
  <si>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</si>
  <si>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</si>
  <si>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</si>
  <si>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</si>
  <si>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</si>
  <si>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</si>
  <si>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</si>
  <si>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</si>
  <si>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</si>
  <si>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</si>
  <si>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</si>
  <si>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</si>
  <si>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</si>
  <si>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</si>
  <si>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</si>
  <si>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</si>
  <si>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</si>
  <si>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</si>
  <si>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</si>
  <si>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</si>
  <si>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</si>
  <si>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</si>
  <si>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</si>
  <si>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</si>
  <si>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</si>
  <si>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</si>
  <si>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</si>
  <si>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</si>
  <si>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</si>
  <si>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</si>
  <si>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</si>
  <si>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</si>
  <si>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</si>
  <si>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</si>
  <si>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</si>
  <si>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</si>
  <si>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</si>
  <si>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</si>
  <si>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</si>
  <si>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</si>
  <si>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</si>
  <si>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</si>
  <si>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</si>
  <si>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</si>
  <si>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</si>
  <si>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</si>
  <si>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</si>
  <si>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</si>
  <si>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</si>
  <si>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</si>
  <si>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</si>
  <si>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</si>
  <si>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</si>
  <si>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</si>
  <si>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</si>
  <si>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</si>
  <si>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</si>
  <si>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</si>
  <si>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</si>
  <si>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</si>
  <si>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</si>
  <si>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</si>
  <si>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</si>
  <si>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</si>
  <si>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</si>
  <si>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</si>
  <si>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</si>
  <si>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</si>
  <si>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</si>
  <si>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</si>
  <si>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</si>
  <si>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</si>
  <si>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</si>
  <si>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</si>
  <si>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</si>
  <si>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</si>
  <si>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</si>
  <si>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</si>
  <si>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</si>
  <si>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</si>
  <si>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</si>
  <si>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</si>
  <si>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</si>
  <si>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</si>
  <si>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</si>
  <si>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</si>
  <si>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</si>
  <si>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</si>
  <si>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</si>
  <si>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</si>
  <si>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</si>
  <si>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</si>
  <si>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</si>
  <si>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</si>
  <si>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</si>
  <si>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</si>
  <si>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</si>
  <si>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</si>
  <si>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</si>
  <si>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</si>
  <si>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</si>
  <si>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</si>
  <si>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</si>
  <si>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</si>
  <si>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</si>
  <si>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</si>
  <si>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</si>
  <si>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</si>
  <si>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</si>
  <si>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</si>
  <si>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</si>
  <si>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</si>
  <si>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</si>
  <si>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</si>
  <si>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</si>
  <si>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</si>
  <si>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</si>
  <si>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</si>
  <si>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</si>
  <si>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</si>
  <si>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</si>
  <si>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</si>
  <si>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</si>
  <si>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</si>
  <si>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</si>
  <si>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</si>
  <si>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</si>
  <si>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</si>
  <si>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</si>
  <si>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</si>
  <si>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</si>
  <si>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</si>
  <si>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</si>
  <si>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メンテナンス産業の育成・拡大</t>
    <phoneticPr fontId="5"/>
  </si>
  <si>
    <t>総合政策局</t>
    <phoneticPr fontId="5"/>
  </si>
  <si>
    <t>平成２９年度</t>
    <phoneticPr fontId="5"/>
  </si>
  <si>
    <t>平成３２年度</t>
    <phoneticPr fontId="5"/>
  </si>
  <si>
    <t>公共事業企画調整課</t>
    <phoneticPr fontId="5"/>
  </si>
  <si>
    <t>課長  丹羽　克彦</t>
    <phoneticPr fontId="5"/>
  </si>
  <si>
    <t>○</t>
  </si>
  <si>
    <t>－</t>
    <phoneticPr fontId="5"/>
  </si>
  <si>
    <t>○</t>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</si>
  <si>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</si>
  <si>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インフラメンテナンスにおけるオープンイノベーションを推進するための異業種からの参入等の促進(令和2年度までに、成果指標の数値を50にする)</t>
    <rPh sb="46" eb="48">
      <t>レイワ</t>
    </rPh>
    <phoneticPr fontId="5"/>
  </si>
  <si>
    <t>インフラメンテナンス国民会議の活動のもとで成立した企業連携や自治体による新技術導入等の事例数</t>
    <phoneticPr fontId="5"/>
  </si>
  <si>
    <t>団体</t>
    <phoneticPr fontId="5"/>
  </si>
  <si>
    <t>-</t>
    <phoneticPr fontId="5"/>
  </si>
  <si>
    <t>民間企業等が具体的に行ったフォーラム等の回数</t>
    <phoneticPr fontId="5"/>
  </si>
  <si>
    <t>回</t>
    <rPh sb="0" eb="1">
      <t>カイ</t>
    </rPh>
    <phoneticPr fontId="5"/>
  </si>
  <si>
    <t>執行額 ／ 実施したフォーラム等の回数　　　　　　　</t>
    <phoneticPr fontId="5"/>
  </si>
  <si>
    <t>百万円</t>
    <rPh sb="0" eb="2">
      <t>ヒャクマン</t>
    </rPh>
    <rPh sb="2" eb="3">
      <t>エン</t>
    </rPh>
    <phoneticPr fontId="5"/>
  </si>
  <si>
    <t>百万円/回</t>
    <rPh sb="0" eb="2">
      <t>ヒャクマン</t>
    </rPh>
    <rPh sb="2" eb="3">
      <t>エン</t>
    </rPh>
    <rPh sb="4" eb="5">
      <t>カイ</t>
    </rPh>
    <phoneticPr fontId="5"/>
  </si>
  <si>
    <t>-</t>
    <phoneticPr fontId="5"/>
  </si>
  <si>
    <t>13/19</t>
    <phoneticPr fontId="5"/>
  </si>
  <si>
    <t>社会資本整備等</t>
  </si>
  <si>
    <t>-</t>
    <phoneticPr fontId="5"/>
  </si>
  <si>
    <t>-</t>
    <phoneticPr fontId="5"/>
  </si>
  <si>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5"/>
  </si>
  <si>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5"/>
  </si>
  <si>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5"/>
  </si>
  <si>
    <t>無</t>
  </si>
  <si>
    <t>‐</t>
  </si>
  <si>
    <t>支出先の選定が妥当であり、費目・使途が事業目的に即し真に必要なものに限定されていることから、コスト等の水準は妥当である。</t>
    <phoneticPr fontId="5"/>
  </si>
  <si>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5"/>
  </si>
  <si>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5"/>
  </si>
  <si>
    <t>順調に進捗している。</t>
    <rPh sb="0" eb="2">
      <t>ジュンチョウ</t>
    </rPh>
    <rPh sb="3" eb="5">
      <t>シンチョク</t>
    </rPh>
    <phoneticPr fontId="5"/>
  </si>
  <si>
    <t>活動実績は見込みを上回るものとなっている。</t>
    <rPh sb="0" eb="2">
      <t>カツドウ</t>
    </rPh>
    <rPh sb="2" eb="4">
      <t>ジッセキ</t>
    </rPh>
    <rPh sb="5" eb="7">
      <t>ミコ</t>
    </rPh>
    <rPh sb="9" eb="11">
      <t>ウワマワ</t>
    </rPh>
    <phoneticPr fontId="5"/>
  </si>
  <si>
    <t>・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
・企画競争により支出先を選定することとしており、その際、有識者委員会による審査により、透明性・公平性を確保することとしている。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4">
      <t>サンカンガク</t>
    </rPh>
    <rPh sb="4" eb="5">
      <t>ミン</t>
    </rPh>
    <rPh sb="6" eb="8">
      <t>サンカク</t>
    </rPh>
    <rPh sb="10" eb="12">
      <t>タヨウ</t>
    </rPh>
    <rPh sb="35" eb="39">
      <t>コクミンカイギ</t>
    </rPh>
    <rPh sb="41" eb="44">
      <t>ジリツテキ</t>
    </rPh>
    <rPh sb="44" eb="46">
      <t>カツドウ</t>
    </rPh>
    <rPh sb="70" eb="71">
      <t>トオ</t>
    </rPh>
    <rPh sb="79" eb="81">
      <t>サンギョウ</t>
    </rPh>
    <rPh sb="82" eb="84">
      <t>イクセイ</t>
    </rPh>
    <rPh sb="85" eb="87">
      <t>カクダイ</t>
    </rPh>
    <rPh sb="88" eb="89">
      <t>ハカ</t>
    </rPh>
    <rPh sb="93" eb="94">
      <t>クニ</t>
    </rPh>
    <rPh sb="97" eb="100">
      <t>セッキョクテキ</t>
    </rPh>
    <rPh sb="101" eb="103">
      <t>カンヨ</t>
    </rPh>
    <rPh sb="105" eb="107">
      <t>ヒツヨウ</t>
    </rPh>
    <phoneticPr fontId="5"/>
  </si>
  <si>
    <t>本事業での検討成果は、インフラメンテナンス国民会議等の場も活用しつつ、メンテナンス産業の育成・拡大を図るために活かしていく。</t>
    <rPh sb="41" eb="43">
      <t>サンギョウ</t>
    </rPh>
    <rPh sb="44" eb="46">
      <t>イクセイ</t>
    </rPh>
    <rPh sb="47" eb="49">
      <t>カクダイ</t>
    </rPh>
    <rPh sb="50" eb="51">
      <t>ハカ</t>
    </rPh>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</si>
  <si>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</si>
  <si>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t>
    <phoneticPr fontId="5"/>
  </si>
  <si>
    <t>１．公共投資における効率化・重点化と担い手確保</t>
    <phoneticPr fontId="5"/>
  </si>
  <si>
    <t>包括的民間委託をテーマにした勉強会等への参加自治体数</t>
    <phoneticPr fontId="5"/>
  </si>
  <si>
    <t>包括的民間委託を導入した累積自治体数</t>
    <phoneticPr fontId="5"/>
  </si>
  <si>
    <t>団体</t>
    <rPh sb="0" eb="2">
      <t>ダンタイ</t>
    </rPh>
    <phoneticPr fontId="5"/>
  </si>
  <si>
    <t>技術</t>
    <rPh sb="0" eb="2">
      <t>ギジュツ</t>
    </rPh>
    <phoneticPr fontId="5"/>
  </si>
  <si>
    <t>-</t>
    <phoneticPr fontId="5"/>
  </si>
  <si>
    <t>A.パシフィックコンサルタンツ（株）　首都圏本社</t>
    <rPh sb="16" eb="17">
      <t>カブ</t>
    </rPh>
    <rPh sb="19" eb="22">
      <t>シュトケン</t>
    </rPh>
    <rPh sb="22" eb="24">
      <t>ホンシャ</t>
    </rPh>
    <phoneticPr fontId="5"/>
  </si>
  <si>
    <t>メンテナンス産業の育成・活性化に資する調査検討業務</t>
    <rPh sb="6" eb="8">
      <t>サンギョウ</t>
    </rPh>
    <rPh sb="9" eb="11">
      <t>イクセイ</t>
    </rPh>
    <rPh sb="12" eb="15">
      <t>カッセイカ</t>
    </rPh>
    <rPh sb="16" eb="17">
      <t>シ</t>
    </rPh>
    <rPh sb="19" eb="21">
      <t>チョウサ</t>
    </rPh>
    <rPh sb="21" eb="23">
      <t>ケントウ</t>
    </rPh>
    <rPh sb="23" eb="25">
      <t>ギョウム</t>
    </rPh>
    <phoneticPr fontId="5"/>
  </si>
  <si>
    <t>パシフィックコンサルタンツ（株）　首都圏本社</t>
    <phoneticPr fontId="5"/>
  </si>
  <si>
    <t>インフラメンテナンス国民会議事務局による統計（インフラメンテナンス国民会議調べ（平成３１年３月））</t>
    <phoneticPr fontId="5"/>
  </si>
  <si>
    <t>新技術の現場試行累積数</t>
    <phoneticPr fontId="5"/>
  </si>
  <si>
    <t>インフラメンテナンス国民会議に参加する企業する会員数</t>
    <phoneticPr fontId="5"/>
  </si>
  <si>
    <t>支出先の選定にあたっては、企画競争による手続きを行っている。入札者数は２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</si>
  <si>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国土交通省</t>
  </si>
  <si>
    <t>包括的民間委託・技術者派遣制度等の自治体支援方策に関する調査検討、メンテナンス産業の育成・活性化に関する経済的観点からの分析、インフラメンテナンス対象の実施に必要な運営・資料作成補助</t>
    <rPh sb="0" eb="3">
      <t>ホウカツテキ</t>
    </rPh>
    <rPh sb="3" eb="5">
      <t>ミンカン</t>
    </rPh>
    <rPh sb="5" eb="7">
      <t>イタク</t>
    </rPh>
    <rPh sb="8" eb="10">
      <t>ギジュツ</t>
    </rPh>
    <rPh sb="10" eb="11">
      <t>シャ</t>
    </rPh>
    <rPh sb="11" eb="13">
      <t>ハケン</t>
    </rPh>
    <rPh sb="13" eb="15">
      <t>セイド</t>
    </rPh>
    <rPh sb="15" eb="16">
      <t>トウ</t>
    </rPh>
    <rPh sb="17" eb="20">
      <t>ジチタイ</t>
    </rPh>
    <rPh sb="20" eb="22">
      <t>シエン</t>
    </rPh>
    <rPh sb="22" eb="24">
      <t>ホウサク</t>
    </rPh>
    <rPh sb="25" eb="26">
      <t>カン</t>
    </rPh>
    <rPh sb="28" eb="30">
      <t>チョウサ</t>
    </rPh>
    <rPh sb="30" eb="32">
      <t>ケントウ</t>
    </rPh>
    <rPh sb="39" eb="41">
      <t>サンギョウ</t>
    </rPh>
    <rPh sb="42" eb="44">
      <t>イクセイ</t>
    </rPh>
    <rPh sb="45" eb="48">
      <t>カッセイカ</t>
    </rPh>
    <rPh sb="49" eb="50">
      <t>カン</t>
    </rPh>
    <rPh sb="52" eb="55">
      <t>ケイザイテキ</t>
    </rPh>
    <rPh sb="55" eb="57">
      <t>カンテン</t>
    </rPh>
    <rPh sb="60" eb="62">
      <t>ブンセキ</t>
    </rPh>
    <rPh sb="73" eb="75">
      <t>タイショウ</t>
    </rPh>
    <rPh sb="76" eb="78">
      <t>ジッシ</t>
    </rPh>
    <rPh sb="79" eb="81">
      <t>ヒツヨウ</t>
    </rPh>
    <rPh sb="82" eb="84">
      <t>ウンエイ</t>
    </rPh>
    <rPh sb="85" eb="87">
      <t>シリョウ</t>
    </rPh>
    <rPh sb="87" eb="89">
      <t>サクセイ</t>
    </rPh>
    <rPh sb="89" eb="91">
      <t>ホジョ</t>
    </rPh>
    <phoneticPr fontId="5"/>
  </si>
  <si>
    <t>産官学民の多様な主体が総力を挙げてインフラメンテナンスに取り組むプラットフォームである「インフラメンテナンス国民会議」（１,７０５会員が参画（平成３１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phoneticPr fontId="5"/>
  </si>
  <si>
    <t>13/52</t>
    <phoneticPr fontId="5"/>
  </si>
  <si>
    <t>7/50</t>
    <phoneticPr fontId="5"/>
  </si>
  <si>
    <t>新29-0023</t>
    <rPh sb="0" eb="1">
      <t>シン</t>
    </rPh>
    <phoneticPr fontId="5"/>
  </si>
  <si>
    <t>－</t>
    <phoneticPr fontId="5"/>
  </si>
  <si>
    <t>委託費</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</si>
  <si>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</si>
  <si>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2">
      <t>ショシャ</t>
    </rPh>
    <rPh sb="2" eb="3">
      <t>キン</t>
    </rPh>
    <phoneticPr fontId="5"/>
  </si>
  <si>
    <t>委員等旅費</t>
    <rPh sb="0" eb="2">
      <t>イイン</t>
    </rPh>
    <rPh sb="2" eb="3">
      <t>トウ</t>
    </rPh>
    <rPh sb="3" eb="5">
      <t>リョヒ</t>
    </rPh>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</si>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</sst>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50917</xdr:colOff>
      <xdr:row>742</xdr:row>
      <xdr:rowOff>294410</xdr:rowOff>
    </xdr:from>
    <xdr:to>
      <xdr:col>30</xdr:col>
      <xdr:colOff>103801</xdr:colOff>
      <xdr:row>744</xdr:row>
      <xdr:rowOff>324718</xdr:rowOff>
    </xdr:to>
    <xdr:sp macro="" textlink="">
      <xdr:nvSpPr>
        <xdr:cNvPr id="3" name="正方形/長方形 2">
          <a:extLst>
            <a:ext uri="{FF2B5EF4-FFF2-40B4-BE49-F238E27FC236}">
              <a16:creationId xmlns="" xmlns:a16="http://schemas.microsoft.com/office/drawing/2014/main" id="{00000000-0008-0000-0000-000002000000}"/>
            </a:ext>
          </a:extLst>
        </xdr:cNvPr>
        <xdr:cNvSpPr/>
      </xdr:nvSpPr>
      <xdr:spPr>
        <a:xfrm>
          <a:off x="4251442" y="39165935"/>
          <a:ext cx="1853109" cy="735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176893</xdr:colOff>
      <xdr:row>752</xdr:row>
      <xdr:rowOff>159807</xdr:rowOff>
    </xdr:from>
    <xdr:to>
      <xdr:col>37</xdr:col>
      <xdr:colOff>176893</xdr:colOff>
      <xdr:row>754</xdr:row>
      <xdr:rowOff>231320</xdr:rowOff>
    </xdr:to>
    <xdr:sp macro="" textlink="">
      <xdr:nvSpPr>
        <xdr:cNvPr id="4" name="正方形/長方形 3">
          <a:extLst>
            <a:ext uri="{FF2B5EF4-FFF2-40B4-BE49-F238E27FC236}">
              <a16:creationId xmlns="" xmlns:a16="http://schemas.microsoft.com/office/drawing/2014/main" id="{00000000-0008-0000-0000-000003000000}"/>
            </a:ext>
          </a:extLst>
        </xdr:cNvPr>
        <xdr:cNvSpPr/>
      </xdr:nvSpPr>
      <xdr:spPr>
        <a:xfrm>
          <a:off x="3034393" y="42586878"/>
          <a:ext cx="4694464" cy="7790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143384</xdr:colOff>
      <xdr:row>742</xdr:row>
      <xdr:rowOff>329046</xdr:rowOff>
    </xdr:from>
    <xdr:ext cx="1210588" cy="625812"/>
    <xdr:sp macro="" textlink="">
      <xdr:nvSpPr>
        <xdr:cNvPr id="5" name="テキスト ボックス 4">
          <a:extLst>
            <a:ext uri="{FF2B5EF4-FFF2-40B4-BE49-F238E27FC236}">
              <a16:creationId xmlns="" xmlns:a16="http://schemas.microsoft.com/office/drawing/2014/main" id="{00000000-0008-0000-0000-000004000000}"/>
            </a:ext>
          </a:extLst>
        </xdr:cNvPr>
        <xdr:cNvSpPr txBox="1"/>
      </xdr:nvSpPr>
      <xdr:spPr>
        <a:xfrm>
          <a:off x="4543934" y="39200571"/>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１３百万円</a:t>
          </a:r>
        </a:p>
      </xdr:txBody>
    </xdr:sp>
    <xdr:clientData/>
  </xdr:oneCellAnchor>
  <xdr:oneCellAnchor>
    <xdr:from>
      <xdr:col>16</xdr:col>
      <xdr:colOff>45</xdr:colOff>
      <xdr:row>752</xdr:row>
      <xdr:rowOff>200504</xdr:rowOff>
    </xdr:from>
    <xdr:ext cx="4113755" cy="625812"/>
    <xdr:sp macro="" textlink="">
      <xdr:nvSpPr>
        <xdr:cNvPr id="6" name="テキスト ボックス 5">
          <a:extLst>
            <a:ext uri="{FF2B5EF4-FFF2-40B4-BE49-F238E27FC236}">
              <a16:creationId xmlns="" xmlns:a16="http://schemas.microsoft.com/office/drawing/2014/main" id="{00000000-0008-0000-0000-000005000000}"/>
            </a:ext>
          </a:extLst>
        </xdr:cNvPr>
        <xdr:cNvSpPr txBox="1"/>
      </xdr:nvSpPr>
      <xdr:spPr>
        <a:xfrm>
          <a:off x="3265759" y="42437075"/>
          <a:ext cx="4113755"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１２百万円</a:t>
          </a:r>
        </a:p>
      </xdr:txBody>
    </xdr:sp>
    <xdr:clientData/>
  </xdr:oneCellAnchor>
  <xdr:twoCellAnchor>
    <xdr:from>
      <xdr:col>21</xdr:col>
      <xdr:colOff>98923</xdr:colOff>
      <xdr:row>745</xdr:row>
      <xdr:rowOff>82263</xdr:rowOff>
    </xdr:from>
    <xdr:to>
      <xdr:col>22</xdr:col>
      <xdr:colOff>22156</xdr:colOff>
      <xdr:row>746</xdr:row>
      <xdr:rowOff>309563</xdr:rowOff>
    </xdr:to>
    <xdr:sp macro="" textlink="">
      <xdr:nvSpPr>
        <xdr:cNvPr id="7" name="左大かっこ 6">
          <a:extLst>
            <a:ext uri="{FF2B5EF4-FFF2-40B4-BE49-F238E27FC236}">
              <a16:creationId xmlns="" xmlns:a16="http://schemas.microsoft.com/office/drawing/2014/main" id="{00000000-0008-0000-0000-000006000000}"/>
            </a:ext>
          </a:extLst>
        </xdr:cNvPr>
        <xdr:cNvSpPr/>
      </xdr:nvSpPr>
      <xdr:spPr>
        <a:xfrm>
          <a:off x="4299448" y="40011063"/>
          <a:ext cx="123258" cy="579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109603</xdr:colOff>
      <xdr:row>745</xdr:row>
      <xdr:rowOff>58017</xdr:rowOff>
    </xdr:from>
    <xdr:to>
      <xdr:col>30</xdr:col>
      <xdr:colOff>20968</xdr:colOff>
      <xdr:row>746</xdr:row>
      <xdr:rowOff>332610</xdr:rowOff>
    </xdr:to>
    <xdr:sp macro="" textlink="">
      <xdr:nvSpPr>
        <xdr:cNvPr id="8" name="右大かっこ 7">
          <a:extLst>
            <a:ext uri="{FF2B5EF4-FFF2-40B4-BE49-F238E27FC236}">
              <a16:creationId xmlns="" xmlns:a16="http://schemas.microsoft.com/office/drawing/2014/main" id="{00000000-0008-0000-0000-000007000000}"/>
            </a:ext>
          </a:extLst>
        </xdr:cNvPr>
        <xdr:cNvSpPr/>
      </xdr:nvSpPr>
      <xdr:spPr>
        <a:xfrm>
          <a:off x="5910328" y="39986817"/>
          <a:ext cx="111390" cy="627018"/>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156422</xdr:colOff>
      <xdr:row>745</xdr:row>
      <xdr:rowOff>116898</xdr:rowOff>
    </xdr:from>
    <xdr:ext cx="1261884" cy="492571"/>
    <xdr:sp macro="" textlink="">
      <xdr:nvSpPr>
        <xdr:cNvPr id="9" name="テキスト ボックス 8">
          <a:extLst>
            <a:ext uri="{FF2B5EF4-FFF2-40B4-BE49-F238E27FC236}">
              <a16:creationId xmlns="" xmlns:a16="http://schemas.microsoft.com/office/drawing/2014/main" id="{00000000-0008-0000-0000-000008000000}"/>
            </a:ext>
          </a:extLst>
        </xdr:cNvPr>
        <xdr:cNvSpPr txBox="1"/>
      </xdr:nvSpPr>
      <xdr:spPr>
        <a:xfrm>
          <a:off x="4556972" y="4004569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20604</xdr:colOff>
      <xdr:row>751</xdr:row>
      <xdr:rowOff>215465</xdr:rowOff>
    </xdr:from>
    <xdr:ext cx="2031326" cy="292452"/>
    <xdr:sp macro="" textlink="">
      <xdr:nvSpPr>
        <xdr:cNvPr id="10" name="テキスト ボックス 9">
          <a:extLst>
            <a:ext uri="{FF2B5EF4-FFF2-40B4-BE49-F238E27FC236}">
              <a16:creationId xmlns="" xmlns:a16="http://schemas.microsoft.com/office/drawing/2014/main" id="{00000000-0008-0000-0000-000009000000}"/>
            </a:ext>
          </a:extLst>
        </xdr:cNvPr>
        <xdr:cNvSpPr txBox="1"/>
      </xdr:nvSpPr>
      <xdr:spPr>
        <a:xfrm>
          <a:off x="4221129" y="42258815"/>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32</xdr:col>
      <xdr:colOff>193374</xdr:colOff>
      <xdr:row>743</xdr:row>
      <xdr:rowOff>316441</xdr:rowOff>
    </xdr:from>
    <xdr:ext cx="3317268" cy="1547753"/>
    <xdr:sp macro="" textlink="">
      <xdr:nvSpPr>
        <xdr:cNvPr id="11" name="テキスト ボックス 10">
          <a:extLst>
            <a:ext uri="{FF2B5EF4-FFF2-40B4-BE49-F238E27FC236}">
              <a16:creationId xmlns="" xmlns:a16="http://schemas.microsoft.com/office/drawing/2014/main" id="{00000000-0008-0000-0000-00000A000000}"/>
            </a:ext>
          </a:extLst>
        </xdr:cNvPr>
        <xdr:cNvSpPr txBox="1"/>
      </xdr:nvSpPr>
      <xdr:spPr>
        <a:xfrm>
          <a:off x="6594174" y="39540391"/>
          <a:ext cx="3317268"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latin typeface="+mn-ea"/>
              <a:ea typeface="+mn-ea"/>
            </a:rPr>
            <a:t>企画競争有識者委員会等に係る</a:t>
          </a:r>
          <a:endParaRPr kumimoji="1" lang="en-US" altLang="ja-JP" sz="1600">
            <a:latin typeface="+mn-ea"/>
            <a:ea typeface="+mn-ea"/>
          </a:endParaRPr>
        </a:p>
        <a:p>
          <a:pPr algn="l"/>
          <a:r>
            <a:rPr kumimoji="1" lang="ja-JP" altLang="en-US" sz="1600">
              <a:latin typeface="+mn-ea"/>
              <a:ea typeface="+mn-ea"/>
            </a:rPr>
            <a:t>事務費 ０．４百万円</a:t>
          </a:r>
          <a:endParaRPr kumimoji="1" lang="en-US" altLang="ja-JP" sz="1600">
            <a:latin typeface="+mn-ea"/>
            <a:ea typeface="+mn-ea"/>
          </a:endParaRPr>
        </a:p>
        <a:p>
          <a:pPr algn="l"/>
          <a:r>
            <a:rPr kumimoji="1" lang="ja-JP" altLang="en-US" sz="1400">
              <a:latin typeface="+mn-ea"/>
              <a:ea typeface="+mn-ea"/>
            </a:rPr>
            <a:t> ①諸謝金 ０．２百万円</a:t>
          </a:r>
          <a:endParaRPr kumimoji="1" lang="en-US" altLang="ja-JP" sz="1400">
            <a:latin typeface="+mn-ea"/>
            <a:ea typeface="+mn-ea"/>
          </a:endParaRPr>
        </a:p>
        <a:p>
          <a:pPr algn="l"/>
          <a:r>
            <a:rPr kumimoji="1" lang="ja-JP" altLang="en-US" sz="1400">
              <a:latin typeface="+mn-ea"/>
              <a:ea typeface="+mn-ea"/>
            </a:rPr>
            <a:t> ②職員旅費 ０．１百万円</a:t>
          </a:r>
          <a:endParaRPr kumimoji="1" lang="en-US" altLang="ja-JP" sz="1400">
            <a:latin typeface="+mn-ea"/>
            <a:ea typeface="+mn-ea"/>
          </a:endParaRPr>
        </a:p>
        <a:p>
          <a:pPr algn="l"/>
          <a:r>
            <a:rPr kumimoji="1" lang="ja-JP" altLang="en-US" sz="1400">
              <a:latin typeface="+mn-ea"/>
              <a:ea typeface="+mn-ea"/>
            </a:rPr>
            <a:t> ③委員等旅費 ０．１百万円</a:t>
          </a:r>
        </a:p>
      </xdr:txBody>
    </xdr:sp>
    <xdr:clientData/>
  </xdr:oneCellAnchor>
  <xdr:twoCellAnchor>
    <xdr:from>
      <xdr:col>25</xdr:col>
      <xdr:colOff>148367</xdr:colOff>
      <xdr:row>747</xdr:row>
      <xdr:rowOff>8660</xdr:rowOff>
    </xdr:from>
    <xdr:to>
      <xdr:col>25</xdr:col>
      <xdr:colOff>148367</xdr:colOff>
      <xdr:row>751</xdr:row>
      <xdr:rowOff>106748</xdr:rowOff>
    </xdr:to>
    <xdr:cxnSp macro="">
      <xdr:nvCxnSpPr>
        <xdr:cNvPr id="12" name="直線矢印コネクタ 11">
          <a:extLst>
            <a:ext uri="{FF2B5EF4-FFF2-40B4-BE49-F238E27FC236}">
              <a16:creationId xmlns="" xmlns:a16="http://schemas.microsoft.com/office/drawing/2014/main" id="{00000000-0008-0000-0000-00000B000000}"/>
            </a:ext>
          </a:extLst>
        </xdr:cNvPr>
        <xdr:cNvCxnSpPr/>
      </xdr:nvCxnSpPr>
      <xdr:spPr>
        <a:xfrm>
          <a:off x="5148992" y="40642310"/>
          <a:ext cx="0" cy="150778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185884</xdr:colOff>
      <xdr:row>743</xdr:row>
      <xdr:rowOff>326195</xdr:rowOff>
    </xdr:from>
    <xdr:to>
      <xdr:col>33</xdr:col>
      <xdr:colOff>74597</xdr:colOff>
      <xdr:row>748</xdr:row>
      <xdr:rowOff>66394</xdr:rowOff>
    </xdr:to>
    <xdr:sp macro="" textlink="">
      <xdr:nvSpPr>
        <xdr:cNvPr id="13" name="左大かっこ 12">
          <a:extLst>
            <a:ext uri="{FF2B5EF4-FFF2-40B4-BE49-F238E27FC236}">
              <a16:creationId xmlns="" xmlns:a16="http://schemas.microsoft.com/office/drawing/2014/main" id="{00000000-0008-0000-0000-00000C000000}"/>
            </a:ext>
          </a:extLst>
        </xdr:cNvPr>
        <xdr:cNvSpPr/>
      </xdr:nvSpPr>
      <xdr:spPr>
        <a:xfrm>
          <a:off x="6586684" y="39550145"/>
          <a:ext cx="88738" cy="150232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37807</xdr:colOff>
      <xdr:row>754</xdr:row>
      <xdr:rowOff>242475</xdr:rowOff>
    </xdr:from>
    <xdr:to>
      <xdr:col>19</xdr:col>
      <xdr:colOff>201161</xdr:colOff>
      <xdr:row>756</xdr:row>
      <xdr:rowOff>264122</xdr:rowOff>
    </xdr:to>
    <xdr:sp macro="" textlink="">
      <xdr:nvSpPr>
        <xdr:cNvPr id="14" name="左大かっこ 13">
          <a:extLst>
            <a:ext uri="{FF2B5EF4-FFF2-40B4-BE49-F238E27FC236}">
              <a16:creationId xmlns="" xmlns:a16="http://schemas.microsoft.com/office/drawing/2014/main" id="{00000000-0008-0000-0000-00000D000000}"/>
            </a:ext>
          </a:extLst>
        </xdr:cNvPr>
        <xdr:cNvSpPr/>
      </xdr:nvSpPr>
      <xdr:spPr>
        <a:xfrm>
          <a:off x="3838282" y="43343100"/>
          <a:ext cx="163354" cy="72649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40974</xdr:colOff>
      <xdr:row>754</xdr:row>
      <xdr:rowOff>241362</xdr:rowOff>
    </xdr:from>
    <xdr:to>
      <xdr:col>33</xdr:col>
      <xdr:colOff>23656</xdr:colOff>
      <xdr:row>756</xdr:row>
      <xdr:rowOff>237994</xdr:rowOff>
    </xdr:to>
    <xdr:sp macro="" textlink="">
      <xdr:nvSpPr>
        <xdr:cNvPr id="15" name="右大かっこ 14">
          <a:extLst>
            <a:ext uri="{FF2B5EF4-FFF2-40B4-BE49-F238E27FC236}">
              <a16:creationId xmlns="" xmlns:a16="http://schemas.microsoft.com/office/drawing/2014/main" id="{00000000-0008-0000-0000-00000E000000}"/>
            </a:ext>
          </a:extLst>
        </xdr:cNvPr>
        <xdr:cNvSpPr/>
      </xdr:nvSpPr>
      <xdr:spPr>
        <a:xfrm>
          <a:off x="6441774" y="49971387"/>
          <a:ext cx="182707" cy="70148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76199</xdr:colOff>
      <xdr:row>755</xdr:row>
      <xdr:rowOff>26743</xdr:rowOff>
    </xdr:from>
    <xdr:ext cx="3160060" cy="492571"/>
    <xdr:sp macro="" textlink="">
      <xdr:nvSpPr>
        <xdr:cNvPr id="16" name="テキスト ボックス 15">
          <a:extLst>
            <a:ext uri="{FF2B5EF4-FFF2-40B4-BE49-F238E27FC236}">
              <a16:creationId xmlns="" xmlns:a16="http://schemas.microsoft.com/office/drawing/2014/main" id="{00000000-0008-0000-0000-00000F000000}"/>
            </a:ext>
          </a:extLst>
        </xdr:cNvPr>
        <xdr:cNvSpPr txBox="1"/>
      </xdr:nvSpPr>
      <xdr:spPr>
        <a:xfrm>
          <a:off x="3676649" y="49756768"/>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dr:col>48</xdr:col>
      <xdr:colOff>122461</xdr:colOff>
      <xdr:row>743</xdr:row>
      <xdr:rowOff>299357</xdr:rowOff>
    </xdr:from>
    <xdr:to>
      <xdr:col>48</xdr:col>
      <xdr:colOff>204104</xdr:colOff>
      <xdr:row>748</xdr:row>
      <xdr:rowOff>40821</xdr:rowOff>
    </xdr:to>
    <xdr:sp macro="" textlink="">
      <xdr:nvSpPr>
        <xdr:cNvPr id="17" name="右大かっこ 16">
          <a:extLst>
            <a:ext uri="{FF2B5EF4-FFF2-40B4-BE49-F238E27FC236}">
              <a16:creationId xmlns="" xmlns:a16="http://schemas.microsoft.com/office/drawing/2014/main" id="{00000000-0008-0000-0000-000010000000}"/>
            </a:ext>
          </a:extLst>
        </xdr:cNvPr>
        <xdr:cNvSpPr/>
      </xdr:nvSpPr>
      <xdr:spPr>
        <a:xfrm>
          <a:off x="9723661" y="39523307"/>
          <a:ext cx="81643" cy="1503589"/>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314</v>
      </c>
      <c r="AT2" s="219"/>
      <c r="AU2" s="219"/>
      <c r="AV2" s="52" t="str">
        <f>IF(AW2="", "", "-")</f>
        <v/>
      </c>
      <c r="AW2" s="396"/>
      <c r="AX2" s="396"/>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573</v>
      </c>
      <c r="H5" s="561"/>
      <c r="I5" s="561"/>
      <c r="J5" s="561"/>
      <c r="K5" s="561"/>
      <c r="L5" s="561"/>
      <c r="M5" s="562" t="s">
        <v>66</v>
      </c>
      <c r="N5" s="563"/>
      <c r="O5" s="563"/>
      <c r="P5" s="563"/>
      <c r="Q5" s="563"/>
      <c r="R5" s="564"/>
      <c r="S5" s="565" t="s">
        <v>574</v>
      </c>
      <c r="T5" s="561"/>
      <c r="U5" s="561"/>
      <c r="V5" s="561"/>
      <c r="W5" s="561"/>
      <c r="X5" s="566"/>
      <c r="Y5" s="716" t="s">
        <v>3</v>
      </c>
      <c r="Z5" s="717"/>
      <c r="AA5" s="717"/>
      <c r="AB5" s="717"/>
      <c r="AC5" s="717"/>
      <c r="AD5" s="718"/>
      <c r="AE5" s="719" t="s">
        <v>575</v>
      </c>
      <c r="AF5" s="719"/>
      <c r="AG5" s="719"/>
      <c r="AH5" s="719"/>
      <c r="AI5" s="719"/>
      <c r="AJ5" s="719"/>
      <c r="AK5" s="719"/>
      <c r="AL5" s="719"/>
      <c r="AM5" s="719"/>
      <c r="AN5" s="719"/>
      <c r="AO5" s="719"/>
      <c r="AP5" s="720"/>
      <c r="AQ5" s="721" t="s">
        <v>576</v>
      </c>
      <c r="AR5" s="722"/>
      <c r="AS5" s="722"/>
      <c r="AT5" s="722"/>
      <c r="AU5" s="722"/>
      <c r="AV5" s="722"/>
      <c r="AW5" s="722"/>
      <c r="AX5" s="723"/>
    </row>
    <row r="6" spans="1:50" ht="22.5"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29.75" customHeight="1" x14ac:dyDescent="0.15">
      <c r="A7" s="829" t="s">
        <v>22</v>
      </c>
      <c r="B7" s="830"/>
      <c r="C7" s="830"/>
      <c r="D7" s="830"/>
      <c r="E7" s="830"/>
      <c r="F7" s="831"/>
      <c r="G7" s="832" t="s">
        <v>578</v>
      </c>
      <c r="H7" s="833"/>
      <c r="I7" s="833"/>
      <c r="J7" s="833"/>
      <c r="K7" s="833"/>
      <c r="L7" s="833"/>
      <c r="M7" s="833"/>
      <c r="N7" s="833"/>
      <c r="O7" s="833"/>
      <c r="P7" s="833"/>
      <c r="Q7" s="833"/>
      <c r="R7" s="833"/>
      <c r="S7" s="833"/>
      <c r="T7" s="833"/>
      <c r="U7" s="833"/>
      <c r="V7" s="833"/>
      <c r="W7" s="833"/>
      <c r="X7" s="834"/>
      <c r="Y7" s="394" t="s">
        <v>516</v>
      </c>
      <c r="Z7" s="295"/>
      <c r="AA7" s="295"/>
      <c r="AB7" s="295"/>
      <c r="AC7" s="295"/>
      <c r="AD7" s="395"/>
      <c r="AE7" s="382" t="s">
        <v>608</v>
      </c>
      <c r="AF7" s="383"/>
      <c r="AG7" s="383"/>
      <c r="AH7" s="383"/>
      <c r="AI7" s="383"/>
      <c r="AJ7" s="383"/>
      <c r="AK7" s="383"/>
      <c r="AL7" s="383"/>
      <c r="AM7" s="383"/>
      <c r="AN7" s="383"/>
      <c r="AO7" s="383"/>
      <c r="AP7" s="383"/>
      <c r="AQ7" s="383"/>
      <c r="AR7" s="383"/>
      <c r="AS7" s="383"/>
      <c r="AT7" s="383"/>
      <c r="AU7" s="383"/>
      <c r="AV7" s="383"/>
      <c r="AW7" s="383"/>
      <c r="AX7" s="384"/>
    </row>
    <row r="8" spans="1:50" ht="22.5" customHeight="1" x14ac:dyDescent="0.15">
      <c r="A8" s="829" t="s">
        <v>378</v>
      </c>
      <c r="B8" s="830"/>
      <c r="C8" s="830"/>
      <c r="D8" s="830"/>
      <c r="E8" s="830"/>
      <c r="F8" s="831"/>
      <c r="G8" s="222" t="str">
        <f>入力規則等!A28</f>
        <v>国土強靱化施策</v>
      </c>
      <c r="H8" s="223"/>
      <c r="I8" s="223"/>
      <c r="J8" s="223"/>
      <c r="K8" s="223"/>
      <c r="L8" s="223"/>
      <c r="M8" s="223"/>
      <c r="N8" s="223"/>
      <c r="O8" s="223"/>
      <c r="P8" s="223"/>
      <c r="Q8" s="223"/>
      <c r="R8" s="223"/>
      <c r="S8" s="223"/>
      <c r="T8" s="223"/>
      <c r="U8" s="223"/>
      <c r="V8" s="223"/>
      <c r="W8" s="223"/>
      <c r="X8" s="224"/>
      <c r="Y8" s="571" t="s">
        <v>379</v>
      </c>
      <c r="Z8" s="572"/>
      <c r="AA8" s="572"/>
      <c r="AB8" s="572"/>
      <c r="AC8" s="572"/>
      <c r="AD8" s="573"/>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5" t="s">
        <v>23</v>
      </c>
      <c r="B9" s="146"/>
      <c r="C9" s="146"/>
      <c r="D9" s="146"/>
      <c r="E9" s="146"/>
      <c r="F9" s="146"/>
      <c r="G9" s="574" t="s">
        <v>580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0.75" customHeight="1" x14ac:dyDescent="0.15">
      <c r="A10" s="741" t="s">
        <v>30</v>
      </c>
      <c r="B10" s="742"/>
      <c r="C10" s="742"/>
      <c r="D10" s="742"/>
      <c r="E10" s="742"/>
      <c r="F10" s="742"/>
      <c r="G10" s="674" t="s">
        <v>624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0"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593</v>
      </c>
      <c r="Q13" s="109"/>
      <c r="R13" s="109"/>
      <c r="S13" s="109"/>
      <c r="T13" s="109"/>
      <c r="U13" s="109"/>
      <c r="V13" s="110"/>
      <c r="W13" s="108">
        <v>14</v>
      </c>
      <c r="X13" s="109"/>
      <c r="Y13" s="109"/>
      <c r="Z13" s="109"/>
      <c r="AA13" s="109"/>
      <c r="AB13" s="109"/>
      <c r="AC13" s="110"/>
      <c r="AD13" s="105">
        <v>14</v>
      </c>
      <c r="AE13" s="106"/>
      <c r="AF13" s="106"/>
      <c r="AG13" s="106"/>
      <c r="AH13" s="106"/>
      <c r="AI13" s="106"/>
      <c r="AJ13" s="107"/>
      <c r="AK13" s="108">
        <v>7</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6"/>
      <c r="H14" s="747"/>
      <c r="I14" s="577" t="s">
        <v>8</v>
      </c>
      <c r="J14" s="631"/>
      <c r="K14" s="631"/>
      <c r="L14" s="631"/>
      <c r="M14" s="631"/>
      <c r="N14" s="631"/>
      <c r="O14" s="632"/>
      <c r="P14" s="108" t="s">
        <v>593</v>
      </c>
      <c r="Q14" s="109"/>
      <c r="R14" s="109"/>
      <c r="S14" s="109"/>
      <c r="T14" s="109"/>
      <c r="U14" s="109"/>
      <c r="V14" s="110"/>
      <c r="W14" s="108" t="s">
        <v>594</v>
      </c>
      <c r="X14" s="109"/>
      <c r="Y14" s="109"/>
      <c r="Z14" s="109"/>
      <c r="AA14" s="109"/>
      <c r="AB14" s="109"/>
      <c r="AC14" s="110"/>
      <c r="AD14" s="108" t="s">
        <v>593</v>
      </c>
      <c r="AE14" s="109"/>
      <c r="AF14" s="109"/>
      <c r="AG14" s="109"/>
      <c r="AH14" s="109"/>
      <c r="AI14" s="109"/>
      <c r="AJ14" s="110"/>
      <c r="AK14" s="108" t="s">
        <v>593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593</v>
      </c>
      <c r="Q15" s="109"/>
      <c r="R15" s="109"/>
      <c r="S15" s="109"/>
      <c r="T15" s="109"/>
      <c r="U15" s="109"/>
      <c r="V15" s="110"/>
      <c r="W15" s="108" t="s">
        <v>594</v>
      </c>
      <c r="X15" s="109"/>
      <c r="Y15" s="109"/>
      <c r="Z15" s="109"/>
      <c r="AA15" s="109"/>
      <c r="AB15" s="109"/>
      <c r="AC15" s="110"/>
      <c r="AD15" s="108" t="s">
        <v>593</v>
      </c>
      <c r="AE15" s="109"/>
      <c r="AF15" s="109"/>
      <c r="AG15" s="109"/>
      <c r="AH15" s="109"/>
      <c r="AI15" s="109"/>
      <c r="AJ15" s="110"/>
      <c r="AK15" s="108" t="s">
        <v>593</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593</v>
      </c>
      <c r="Q16" s="109"/>
      <c r="R16" s="109"/>
      <c r="S16" s="109"/>
      <c r="T16" s="109"/>
      <c r="U16" s="109"/>
      <c r="V16" s="110"/>
      <c r="W16" s="108" t="s">
        <v>594</v>
      </c>
      <c r="X16" s="109"/>
      <c r="Y16" s="109"/>
      <c r="Z16" s="109"/>
      <c r="AA16" s="109"/>
      <c r="AB16" s="109"/>
      <c r="AC16" s="110"/>
      <c r="AD16" s="108" t="s">
        <v>593</v>
      </c>
      <c r="AE16" s="109"/>
      <c r="AF16" s="109"/>
      <c r="AG16" s="109"/>
      <c r="AH16" s="109"/>
      <c r="AI16" s="109"/>
      <c r="AJ16" s="110"/>
      <c r="AK16" s="108" t="s">
        <v>593</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593</v>
      </c>
      <c r="Q17" s="109"/>
      <c r="R17" s="109"/>
      <c r="S17" s="109"/>
      <c r="T17" s="109"/>
      <c r="U17" s="109"/>
      <c r="V17" s="110"/>
      <c r="W17" s="108" t="s">
        <v>594</v>
      </c>
      <c r="X17" s="109"/>
      <c r="Y17" s="109"/>
      <c r="Z17" s="109"/>
      <c r="AA17" s="109"/>
      <c r="AB17" s="109"/>
      <c r="AC17" s="110"/>
      <c r="AD17" s="108" t="s">
        <v>593</v>
      </c>
      <c r="AE17" s="109"/>
      <c r="AF17" s="109"/>
      <c r="AG17" s="109"/>
      <c r="AH17" s="109"/>
      <c r="AI17" s="109"/>
      <c r="AJ17" s="110"/>
      <c r="AK17" s="108" t="s">
        <v>593</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14</v>
      </c>
      <c r="X18" s="115"/>
      <c r="Y18" s="115"/>
      <c r="Z18" s="115"/>
      <c r="AA18" s="115"/>
      <c r="AB18" s="115"/>
      <c r="AC18" s="116"/>
      <c r="AD18" s="114">
        <f>SUM(AD13:AJ17)</f>
        <v>14</v>
      </c>
      <c r="AE18" s="115"/>
      <c r="AF18" s="115"/>
      <c r="AG18" s="115"/>
      <c r="AH18" s="115"/>
      <c r="AI18" s="115"/>
      <c r="AJ18" s="116"/>
      <c r="AK18" s="114">
        <f>SUM(AK13:AQ17)</f>
        <v>7</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13</v>
      </c>
      <c r="X19" s="109"/>
      <c r="Y19" s="109"/>
      <c r="Z19" s="109"/>
      <c r="AA19" s="109"/>
      <c r="AB19" s="109"/>
      <c r="AC19" s="110"/>
      <c r="AD19" s="108">
        <v>13</v>
      </c>
      <c r="AE19" s="109"/>
      <c r="AF19" s="109"/>
      <c r="AG19" s="109"/>
      <c r="AH19" s="109"/>
      <c r="AI19" s="109"/>
      <c r="AJ19" s="110"/>
      <c r="AK19" s="485"/>
      <c r="AL19" s="485"/>
      <c r="AM19" s="485"/>
      <c r="AN19" s="485"/>
      <c r="AO19" s="485"/>
      <c r="AP19" s="485"/>
      <c r="AQ19" s="485"/>
      <c r="AR19" s="485"/>
      <c r="AS19" s="485"/>
      <c r="AT19" s="485"/>
      <c r="AU19" s="485"/>
      <c r="AV19" s="485"/>
      <c r="AW19" s="485"/>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0.9285714285714286</v>
      </c>
      <c r="X20" s="541"/>
      <c r="Y20" s="541"/>
      <c r="Z20" s="541"/>
      <c r="AA20" s="541"/>
      <c r="AB20" s="541"/>
      <c r="AC20" s="541"/>
      <c r="AD20" s="541">
        <f t="shared" ref="AD20" si="1">IF(AD18=0, "-", SUM(AD19)/AD18)</f>
        <v>0.9285714285714286</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5"/>
      <c r="B21" s="146"/>
      <c r="C21" s="146"/>
      <c r="D21" s="146"/>
      <c r="E21" s="146"/>
      <c r="F21" s="147"/>
      <c r="G21" s="929" t="s">
        <v>478</v>
      </c>
      <c r="H21" s="930"/>
      <c r="I21" s="930"/>
      <c r="J21" s="930"/>
      <c r="K21" s="930"/>
      <c r="L21" s="930"/>
      <c r="M21" s="930"/>
      <c r="N21" s="930"/>
      <c r="O21" s="930"/>
      <c r="P21" s="541" t="str">
        <f>IF(P19=0, "-", SUM(P19)/SUM(P13,P14))</f>
        <v>-</v>
      </c>
      <c r="Q21" s="541"/>
      <c r="R21" s="541"/>
      <c r="S21" s="541"/>
      <c r="T21" s="541"/>
      <c r="U21" s="541"/>
      <c r="V21" s="541"/>
      <c r="W21" s="541">
        <f t="shared" ref="W21" si="2">IF(W19=0, "-", SUM(W19)/SUM(W13,W14))</f>
        <v>0.9285714285714286</v>
      </c>
      <c r="X21" s="541"/>
      <c r="Y21" s="541"/>
      <c r="Z21" s="541"/>
      <c r="AA21" s="541"/>
      <c r="AB21" s="541"/>
      <c r="AC21" s="541"/>
      <c r="AD21" s="541">
        <f t="shared" ref="AD21" si="3">IF(AD19=0, "-", SUM(AD19)/SUM(AD13,AD14))</f>
        <v>0.9285714285714286</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40.5" customHeight="1" x14ac:dyDescent="0.15">
      <c r="A23" s="200"/>
      <c r="B23" s="201"/>
      <c r="C23" s="201"/>
      <c r="D23" s="201"/>
      <c r="E23" s="201"/>
      <c r="F23" s="202"/>
      <c r="G23" s="185" t="s">
        <v>630</v>
      </c>
      <c r="H23" s="186"/>
      <c r="I23" s="186"/>
      <c r="J23" s="186"/>
      <c r="K23" s="186"/>
      <c r="L23" s="186"/>
      <c r="M23" s="186"/>
      <c r="N23" s="186"/>
      <c r="O23" s="187"/>
      <c r="P23" s="105">
        <v>5.6</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631</v>
      </c>
      <c r="H24" s="189"/>
      <c r="I24" s="189"/>
      <c r="J24" s="189"/>
      <c r="K24" s="189"/>
      <c r="L24" s="189"/>
      <c r="M24" s="189"/>
      <c r="N24" s="189"/>
      <c r="O24" s="190"/>
      <c r="P24" s="108">
        <v>0.6</v>
      </c>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632</v>
      </c>
      <c r="H25" s="189"/>
      <c r="I25" s="189"/>
      <c r="J25" s="189"/>
      <c r="K25" s="189"/>
      <c r="L25" s="189"/>
      <c r="M25" s="189"/>
      <c r="N25" s="189"/>
      <c r="O25" s="190"/>
      <c r="P25" s="108">
        <v>0.3</v>
      </c>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633</v>
      </c>
      <c r="H26" s="189"/>
      <c r="I26" s="189"/>
      <c r="J26" s="189"/>
      <c r="K26" s="189"/>
      <c r="L26" s="189"/>
      <c r="M26" s="189"/>
      <c r="N26" s="189"/>
      <c r="O26" s="190"/>
      <c r="P26" s="108">
        <v>0.3</v>
      </c>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0.20000000000000107</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226">
        <f>AK13</f>
        <v>7</v>
      </c>
      <c r="Q29" s="227"/>
      <c r="R29" s="227"/>
      <c r="S29" s="227"/>
      <c r="T29" s="227"/>
      <c r="U29" s="227"/>
      <c r="V29" s="228"/>
      <c r="W29" s="226"/>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473</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40" t="s">
        <v>354</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67"/>
      <c r="Z31" s="468"/>
      <c r="AA31" s="469"/>
      <c r="AB31" s="331"/>
      <c r="AC31" s="332"/>
      <c r="AD31" s="333"/>
      <c r="AE31" s="331"/>
      <c r="AF31" s="332"/>
      <c r="AG31" s="332"/>
      <c r="AH31" s="333"/>
      <c r="AI31" s="331"/>
      <c r="AJ31" s="332"/>
      <c r="AK31" s="332"/>
      <c r="AL31" s="333"/>
      <c r="AM31" s="375"/>
      <c r="AN31" s="375"/>
      <c r="AO31" s="375"/>
      <c r="AP31" s="331"/>
      <c r="AQ31" s="216" t="s">
        <v>584</v>
      </c>
      <c r="AR31" s="136"/>
      <c r="AS31" s="137" t="s">
        <v>355</v>
      </c>
      <c r="AT31" s="171"/>
      <c r="AU31" s="270">
        <v>32</v>
      </c>
      <c r="AV31" s="270"/>
      <c r="AW31" s="378" t="s">
        <v>300</v>
      </c>
      <c r="AX31" s="379"/>
    </row>
    <row r="32" spans="1:50" ht="27" customHeight="1" x14ac:dyDescent="0.15">
      <c r="A32" s="517"/>
      <c r="B32" s="515"/>
      <c r="C32" s="515"/>
      <c r="D32" s="515"/>
      <c r="E32" s="515"/>
      <c r="F32" s="516"/>
      <c r="G32" s="542" t="s">
        <v>581</v>
      </c>
      <c r="H32" s="543"/>
      <c r="I32" s="543"/>
      <c r="J32" s="543"/>
      <c r="K32" s="543"/>
      <c r="L32" s="543"/>
      <c r="M32" s="543"/>
      <c r="N32" s="543"/>
      <c r="O32" s="544"/>
      <c r="P32" s="160" t="s">
        <v>582</v>
      </c>
      <c r="Q32" s="160"/>
      <c r="R32" s="160"/>
      <c r="S32" s="160"/>
      <c r="T32" s="160"/>
      <c r="U32" s="160"/>
      <c r="V32" s="160"/>
      <c r="W32" s="160"/>
      <c r="X32" s="230"/>
      <c r="Y32" s="337" t="s">
        <v>12</v>
      </c>
      <c r="Z32" s="551"/>
      <c r="AA32" s="552"/>
      <c r="AB32" s="553" t="s">
        <v>583</v>
      </c>
      <c r="AC32" s="553"/>
      <c r="AD32" s="553"/>
      <c r="AE32" s="363" t="s">
        <v>567</v>
      </c>
      <c r="AF32" s="364"/>
      <c r="AG32" s="364"/>
      <c r="AH32" s="364"/>
      <c r="AI32" s="363">
        <v>13</v>
      </c>
      <c r="AJ32" s="364"/>
      <c r="AK32" s="364"/>
      <c r="AL32" s="364"/>
      <c r="AM32" s="363">
        <v>50</v>
      </c>
      <c r="AN32" s="364"/>
      <c r="AO32" s="364"/>
      <c r="AP32" s="365"/>
      <c r="AQ32" s="111" t="s">
        <v>567</v>
      </c>
      <c r="AR32" s="112"/>
      <c r="AS32" s="112"/>
      <c r="AT32" s="113"/>
      <c r="AU32" s="364"/>
      <c r="AV32" s="364"/>
      <c r="AW32" s="364"/>
      <c r="AX32" s="366"/>
    </row>
    <row r="33" spans="1:50" ht="27"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583</v>
      </c>
      <c r="AC33" s="524"/>
      <c r="AD33" s="524"/>
      <c r="AE33" s="363" t="s">
        <v>567</v>
      </c>
      <c r="AF33" s="364"/>
      <c r="AG33" s="364"/>
      <c r="AH33" s="364"/>
      <c r="AI33" s="363">
        <v>13</v>
      </c>
      <c r="AJ33" s="364"/>
      <c r="AK33" s="364"/>
      <c r="AL33" s="364"/>
      <c r="AM33" s="363">
        <v>50</v>
      </c>
      <c r="AN33" s="364"/>
      <c r="AO33" s="364"/>
      <c r="AP33" s="365"/>
      <c r="AQ33" s="111" t="s">
        <v>567</v>
      </c>
      <c r="AR33" s="112"/>
      <c r="AS33" s="112"/>
      <c r="AT33" s="113"/>
      <c r="AU33" s="364">
        <v>50</v>
      </c>
      <c r="AV33" s="364"/>
      <c r="AW33" s="364"/>
      <c r="AX33" s="366"/>
    </row>
    <row r="34" spans="1:50" ht="27"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5"/>
      <c r="Y34" s="302" t="s">
        <v>13</v>
      </c>
      <c r="Z34" s="297"/>
      <c r="AA34" s="298"/>
      <c r="AB34" s="496" t="s">
        <v>301</v>
      </c>
      <c r="AC34" s="496"/>
      <c r="AD34" s="496"/>
      <c r="AE34" s="363" t="s">
        <v>567</v>
      </c>
      <c r="AF34" s="364"/>
      <c r="AG34" s="364"/>
      <c r="AH34" s="364"/>
      <c r="AI34" s="363">
        <v>100</v>
      </c>
      <c r="AJ34" s="364"/>
      <c r="AK34" s="364"/>
      <c r="AL34" s="364"/>
      <c r="AM34" s="363">
        <v>100</v>
      </c>
      <c r="AN34" s="364"/>
      <c r="AO34" s="364"/>
      <c r="AP34" s="365"/>
      <c r="AQ34" s="111" t="s">
        <v>567</v>
      </c>
      <c r="AR34" s="112"/>
      <c r="AS34" s="112"/>
      <c r="AT34" s="113"/>
      <c r="AU34" s="364"/>
      <c r="AV34" s="364"/>
      <c r="AW34" s="364"/>
      <c r="AX34" s="366"/>
    </row>
    <row r="35" spans="1:50" ht="23.25" customHeight="1" x14ac:dyDescent="0.15">
      <c r="A35" s="900" t="s">
        <v>506</v>
      </c>
      <c r="B35" s="901"/>
      <c r="C35" s="901"/>
      <c r="D35" s="901"/>
      <c r="E35" s="901"/>
      <c r="F35" s="902"/>
      <c r="G35" s="906" t="s">
        <v>618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3.5" hidden="1" customHeight="1" x14ac:dyDescent="0.15">
      <c r="A37" s="643" t="s">
        <v>473</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3.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13.5" hidden="1" customHeight="1" x14ac:dyDescent="0.15">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0"/>
      <c r="Y39" s="337" t="s">
        <v>12</v>
      </c>
      <c r="Z39" s="551"/>
      <c r="AA39" s="552"/>
      <c r="AB39" s="553"/>
      <c r="AC39" s="553"/>
      <c r="AD39" s="55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13.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13.5" hidden="1"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13.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13.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3.5" hidden="1" customHeight="1" x14ac:dyDescent="0.15">
      <c r="A44" s="643" t="s">
        <v>473</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3.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13.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0"/>
      <c r="Y46" s="337" t="s">
        <v>12</v>
      </c>
      <c r="Z46" s="551"/>
      <c r="AA46" s="552"/>
      <c r="AB46" s="553"/>
      <c r="AC46" s="553"/>
      <c r="AD46" s="55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13.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13.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13.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13.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3.5" hidden="1" customHeight="1" x14ac:dyDescent="0.15">
      <c r="A51" s="514" t="s">
        <v>473</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3.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13.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0"/>
      <c r="Y53" s="337" t="s">
        <v>12</v>
      </c>
      <c r="Z53" s="551"/>
      <c r="AA53" s="552"/>
      <c r="AB53" s="553"/>
      <c r="AC53" s="553"/>
      <c r="AD53" s="55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13.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13.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13.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13.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3.5" hidden="1" customHeight="1" x14ac:dyDescent="0.15">
      <c r="A58" s="514" t="s">
        <v>473</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3.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13.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0"/>
      <c r="Y60" s="337" t="s">
        <v>12</v>
      </c>
      <c r="Z60" s="551"/>
      <c r="AA60" s="552"/>
      <c r="AB60" s="553"/>
      <c r="AC60" s="553"/>
      <c r="AD60" s="55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13.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13.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13.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13.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3.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7" t="s">
        <v>536</v>
      </c>
      <c r="AF65" s="368"/>
      <c r="AG65" s="368"/>
      <c r="AH65" s="369"/>
      <c r="AI65" s="367" t="s">
        <v>533</v>
      </c>
      <c r="AJ65" s="368"/>
      <c r="AK65" s="368"/>
      <c r="AL65" s="369"/>
      <c r="AM65" s="374" t="s">
        <v>528</v>
      </c>
      <c r="AN65" s="374"/>
      <c r="AO65" s="374"/>
      <c r="AP65" s="367"/>
      <c r="AQ65" s="870" t="s">
        <v>354</v>
      </c>
      <c r="AR65" s="866"/>
      <c r="AS65" s="866"/>
      <c r="AT65" s="867"/>
      <c r="AU65" s="981" t="s">
        <v>253</v>
      </c>
      <c r="AV65" s="981"/>
      <c r="AW65" s="981"/>
      <c r="AX65" s="982"/>
    </row>
    <row r="66" spans="1:50" ht="13.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472</v>
      </c>
      <c r="AX66" s="983"/>
    </row>
    <row r="67" spans="1:50" ht="13.5" hidden="1" customHeight="1" x14ac:dyDescent="0.15">
      <c r="A67" s="854"/>
      <c r="B67" s="855"/>
      <c r="C67" s="855"/>
      <c r="D67" s="855"/>
      <c r="E67" s="855"/>
      <c r="F67" s="856"/>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13.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3" t="s">
        <v>54</v>
      </c>
      <c r="Z68" s="183"/>
      <c r="AA68" s="184"/>
      <c r="AB68" s="979" t="s">
        <v>496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13.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3" t="s">
        <v>13</v>
      </c>
      <c r="Z69" s="183"/>
      <c r="AA69" s="184"/>
      <c r="AB69" s="980" t="s">
        <v>497</v>
      </c>
      <c r="AC69" s="980"/>
      <c r="AD69" s="980"/>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13.5" hidden="1" customHeight="1" x14ac:dyDescent="0.15">
      <c r="A70" s="854" t="s">
        <v>479</v>
      </c>
      <c r="B70" s="855"/>
      <c r="C70" s="855"/>
      <c r="D70" s="855"/>
      <c r="E70" s="855"/>
      <c r="F70" s="856"/>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13.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3" t="s">
        <v>54</v>
      </c>
      <c r="Z71" s="183"/>
      <c r="AA71" s="184"/>
      <c r="AB71" s="979" t="s">
        <v>496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13.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3" t="s">
        <v>13</v>
      </c>
      <c r="Z72" s="183"/>
      <c r="AA72" s="184"/>
      <c r="AB72" s="980" t="s">
        <v>497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3.5" hidden="1" customHeight="1" x14ac:dyDescent="0.15">
      <c r="A73" s="840" t="s">
        <v>474</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3.5" hidden="1" customHeight="1" x14ac:dyDescent="0.15">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13.5" hidden="1" customHeight="1" x14ac:dyDescent="0.15">
      <c r="A75" s="843"/>
      <c r="B75" s="844"/>
      <c r="C75" s="844"/>
      <c r="D75" s="844"/>
      <c r="E75" s="844"/>
      <c r="F75" s="845"/>
      <c r="G75" s="784"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13.5" hidden="1" customHeight="1" x14ac:dyDescent="0.15">
      <c r="A76" s="843"/>
      <c r="B76" s="844"/>
      <c r="C76" s="844"/>
      <c r="D76" s="844"/>
      <c r="E76" s="844"/>
      <c r="F76" s="845"/>
      <c r="G76" s="785"/>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13.5" hidden="1" customHeight="1" x14ac:dyDescent="0.15">
      <c r="A77" s="843"/>
      <c r="B77" s="844"/>
      <c r="C77" s="844"/>
      <c r="D77" s="844"/>
      <c r="E77" s="844"/>
      <c r="F77" s="845"/>
      <c r="G77" s="78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49.5" hidden="1" customHeight="1" x14ac:dyDescent="0.15">
      <c r="A78" s="914" t="s">
        <v>509</v>
      </c>
      <c r="B78" s="915"/>
      <c r="C78" s="915"/>
      <c r="D78" s="915"/>
      <c r="E78" s="912" t="s">
        <v>451</v>
      </c>
      <c r="F78" s="913"/>
      <c r="G78" s="57" t="s">
        <v>357</v>
      </c>
      <c r="H78" s="795"/>
      <c r="I78" s="243"/>
      <c r="J78" s="243"/>
      <c r="K78" s="243"/>
      <c r="L78" s="243"/>
      <c r="M78" s="243"/>
      <c r="N78" s="243"/>
      <c r="O78" s="796"/>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3.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3.5" hidden="1" customHeight="1" x14ac:dyDescent="0.15">
      <c r="A80" s="521"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13.5" hidden="1" customHeight="1" x14ac:dyDescent="0.15">
      <c r="A81" s="522"/>
      <c r="B81" s="852"/>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13.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13.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3.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3.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3.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13.5" hidden="1" customHeight="1" x14ac:dyDescent="0.15">
      <c r="A87" s="522"/>
      <c r="B87" s="554"/>
      <c r="C87" s="554"/>
      <c r="D87" s="554"/>
      <c r="E87" s="554"/>
      <c r="F87" s="555"/>
      <c r="G87" s="229"/>
      <c r="H87" s="160"/>
      <c r="I87" s="160"/>
      <c r="J87" s="160"/>
      <c r="K87" s="160"/>
      <c r="L87" s="160"/>
      <c r="M87" s="160"/>
      <c r="N87" s="160"/>
      <c r="O87" s="230"/>
      <c r="P87" s="160"/>
      <c r="Q87" s="802"/>
      <c r="R87" s="802"/>
      <c r="S87" s="802"/>
      <c r="T87" s="802"/>
      <c r="U87" s="802"/>
      <c r="V87" s="802"/>
      <c r="W87" s="802"/>
      <c r="X87" s="803"/>
      <c r="Y87" s="758" t="s">
        <v>62</v>
      </c>
      <c r="Z87" s="759"/>
      <c r="AA87" s="760"/>
      <c r="AB87" s="553"/>
      <c r="AC87" s="553"/>
      <c r="AD87" s="553"/>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13.5" hidden="1" customHeight="1" x14ac:dyDescent="0.15">
      <c r="A88" s="522"/>
      <c r="B88" s="554"/>
      <c r="C88" s="554"/>
      <c r="D88" s="554"/>
      <c r="E88" s="554"/>
      <c r="F88" s="555"/>
      <c r="G88" s="231"/>
      <c r="H88" s="232"/>
      <c r="I88" s="232"/>
      <c r="J88" s="232"/>
      <c r="K88" s="232"/>
      <c r="L88" s="232"/>
      <c r="M88" s="232"/>
      <c r="N88" s="232"/>
      <c r="O88" s="233"/>
      <c r="P88" s="804"/>
      <c r="Q88" s="804"/>
      <c r="R88" s="804"/>
      <c r="S88" s="804"/>
      <c r="T88" s="804"/>
      <c r="U88" s="804"/>
      <c r="V88" s="804"/>
      <c r="W88" s="804"/>
      <c r="X88" s="805"/>
      <c r="Y88" s="731" t="s">
        <v>54</v>
      </c>
      <c r="Z88" s="732"/>
      <c r="AA88" s="733"/>
      <c r="AB88" s="524"/>
      <c r="AC88" s="524"/>
      <c r="AD88" s="524"/>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13.5" hidden="1" customHeight="1" x14ac:dyDescent="0.15">
      <c r="A89" s="522"/>
      <c r="B89" s="556"/>
      <c r="C89" s="556"/>
      <c r="D89" s="556"/>
      <c r="E89" s="556"/>
      <c r="F89" s="557"/>
      <c r="G89" s="234"/>
      <c r="H89" s="163"/>
      <c r="I89" s="163"/>
      <c r="J89" s="163"/>
      <c r="K89" s="163"/>
      <c r="L89" s="163"/>
      <c r="M89" s="163"/>
      <c r="N89" s="163"/>
      <c r="O89" s="235"/>
      <c r="P89" s="303"/>
      <c r="Q89" s="303"/>
      <c r="R89" s="303"/>
      <c r="S89" s="303"/>
      <c r="T89" s="303"/>
      <c r="U89" s="303"/>
      <c r="V89" s="303"/>
      <c r="W89" s="303"/>
      <c r="X89" s="806"/>
      <c r="Y89" s="731" t="s">
        <v>13</v>
      </c>
      <c r="Z89" s="732"/>
      <c r="AA89" s="733"/>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3.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idden="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idden="1" x14ac:dyDescent="0.15">
      <c r="A92" s="522"/>
      <c r="B92" s="554"/>
      <c r="C92" s="554"/>
      <c r="D92" s="554"/>
      <c r="E92" s="554"/>
      <c r="F92" s="555"/>
      <c r="G92" s="229"/>
      <c r="H92" s="160"/>
      <c r="I92" s="160"/>
      <c r="J92" s="160"/>
      <c r="K92" s="160"/>
      <c r="L92" s="160"/>
      <c r="M92" s="160"/>
      <c r="N92" s="160"/>
      <c r="O92" s="230"/>
      <c r="P92" s="160"/>
      <c r="Q92" s="802"/>
      <c r="R92" s="802"/>
      <c r="S92" s="802"/>
      <c r="T92" s="802"/>
      <c r="U92" s="802"/>
      <c r="V92" s="802"/>
      <c r="W92" s="802"/>
      <c r="X92" s="803"/>
      <c r="Y92" s="758" t="s">
        <v>62</v>
      </c>
      <c r="Z92" s="759"/>
      <c r="AA92" s="760"/>
      <c r="AB92" s="553"/>
      <c r="AC92" s="553"/>
      <c r="AD92" s="553"/>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idden="1" x14ac:dyDescent="0.15">
      <c r="A93" s="522"/>
      <c r="B93" s="554"/>
      <c r="C93" s="554"/>
      <c r="D93" s="554"/>
      <c r="E93" s="554"/>
      <c r="F93" s="555"/>
      <c r="G93" s="231"/>
      <c r="H93" s="232"/>
      <c r="I93" s="232"/>
      <c r="J93" s="232"/>
      <c r="K93" s="232"/>
      <c r="L93" s="232"/>
      <c r="M93" s="232"/>
      <c r="N93" s="232"/>
      <c r="O93" s="233"/>
      <c r="P93" s="804"/>
      <c r="Q93" s="804"/>
      <c r="R93" s="804"/>
      <c r="S93" s="804"/>
      <c r="T93" s="804"/>
      <c r="U93" s="804"/>
      <c r="V93" s="804"/>
      <c r="W93" s="804"/>
      <c r="X93" s="805"/>
      <c r="Y93" s="731" t="s">
        <v>54</v>
      </c>
      <c r="Z93" s="732"/>
      <c r="AA93" s="733"/>
      <c r="AB93" s="524"/>
      <c r="AC93" s="524"/>
      <c r="AD93" s="524"/>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idden="1" x14ac:dyDescent="0.15">
      <c r="A94" s="522"/>
      <c r="B94" s="556"/>
      <c r="C94" s="556"/>
      <c r="D94" s="556"/>
      <c r="E94" s="556"/>
      <c r="F94" s="557"/>
      <c r="G94" s="234"/>
      <c r="H94" s="163"/>
      <c r="I94" s="163"/>
      <c r="J94" s="163"/>
      <c r="K94" s="163"/>
      <c r="L94" s="163"/>
      <c r="M94" s="163"/>
      <c r="N94" s="163"/>
      <c r="O94" s="235"/>
      <c r="P94" s="303"/>
      <c r="Q94" s="303"/>
      <c r="R94" s="303"/>
      <c r="S94" s="303"/>
      <c r="T94" s="303"/>
      <c r="U94" s="303"/>
      <c r="V94" s="303"/>
      <c r="W94" s="303"/>
      <c r="X94" s="806"/>
      <c r="Y94" s="731" t="s">
        <v>13</v>
      </c>
      <c r="Z94" s="732"/>
      <c r="AA94" s="733"/>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idden="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idden="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idden="1" x14ac:dyDescent="0.15">
      <c r="A97" s="522"/>
      <c r="B97" s="554"/>
      <c r="C97" s="554"/>
      <c r="D97" s="554"/>
      <c r="E97" s="554"/>
      <c r="F97" s="555"/>
      <c r="G97" s="229"/>
      <c r="H97" s="160"/>
      <c r="I97" s="160"/>
      <c r="J97" s="160"/>
      <c r="K97" s="160"/>
      <c r="L97" s="160"/>
      <c r="M97" s="160"/>
      <c r="N97" s="160"/>
      <c r="O97" s="230"/>
      <c r="P97" s="160"/>
      <c r="Q97" s="802"/>
      <c r="R97" s="802"/>
      <c r="S97" s="802"/>
      <c r="T97" s="802"/>
      <c r="U97" s="802"/>
      <c r="V97" s="802"/>
      <c r="W97" s="802"/>
      <c r="X97" s="803"/>
      <c r="Y97" s="758" t="s">
        <v>62</v>
      </c>
      <c r="Z97" s="759"/>
      <c r="AA97" s="760"/>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idden="1" x14ac:dyDescent="0.15">
      <c r="A98" s="522"/>
      <c r="B98" s="554"/>
      <c r="C98" s="554"/>
      <c r="D98" s="554"/>
      <c r="E98" s="554"/>
      <c r="F98" s="555"/>
      <c r="G98" s="231"/>
      <c r="H98" s="232"/>
      <c r="I98" s="232"/>
      <c r="J98" s="232"/>
      <c r="K98" s="232"/>
      <c r="L98" s="232"/>
      <c r="M98" s="232"/>
      <c r="N98" s="232"/>
      <c r="O98" s="233"/>
      <c r="P98" s="804"/>
      <c r="Q98" s="804"/>
      <c r="R98" s="804"/>
      <c r="S98" s="804"/>
      <c r="T98" s="804"/>
      <c r="U98" s="804"/>
      <c r="V98" s="804"/>
      <c r="W98" s="804"/>
      <c r="X98" s="805"/>
      <c r="Y98" s="731" t="s">
        <v>54</v>
      </c>
      <c r="Z98" s="732"/>
      <c r="AA98" s="733"/>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14.25" hidden="1" thickBot="1" x14ac:dyDescent="0.2">
      <c r="A99" s="523"/>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24.9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536</v>
      </c>
      <c r="AF100" s="827"/>
      <c r="AG100" s="827"/>
      <c r="AH100" s="828"/>
      <c r="AI100" s="826" t="s">
        <v>533</v>
      </c>
      <c r="AJ100" s="827"/>
      <c r="AK100" s="827"/>
      <c r="AL100" s="828"/>
      <c r="AM100" s="826" t="s">
        <v>529</v>
      </c>
      <c r="AN100" s="827"/>
      <c r="AO100" s="827"/>
      <c r="AP100" s="828"/>
      <c r="AQ100" s="933" t="s">
        <v>522</v>
      </c>
      <c r="AR100" s="934"/>
      <c r="AS100" s="934"/>
      <c r="AT100" s="935"/>
      <c r="AU100" s="933" t="s">
        <v>519</v>
      </c>
      <c r="AV100" s="934"/>
      <c r="AW100" s="934"/>
      <c r="AX100" s="936"/>
    </row>
    <row r="101" spans="1:60" ht="24.95" customHeight="1" x14ac:dyDescent="0.15">
      <c r="A101" s="490"/>
      <c r="B101" s="491"/>
      <c r="C101" s="491"/>
      <c r="D101" s="491"/>
      <c r="E101" s="491"/>
      <c r="F101" s="492"/>
      <c r="G101" s="160" t="s">
        <v>585</v>
      </c>
      <c r="H101" s="160"/>
      <c r="I101" s="160"/>
      <c r="J101" s="160"/>
      <c r="K101" s="160"/>
      <c r="L101" s="160"/>
      <c r="M101" s="160"/>
      <c r="N101" s="160"/>
      <c r="O101" s="160"/>
      <c r="P101" s="160"/>
      <c r="Q101" s="160"/>
      <c r="R101" s="160"/>
      <c r="S101" s="160"/>
      <c r="T101" s="160"/>
      <c r="U101" s="160"/>
      <c r="V101" s="160"/>
      <c r="W101" s="160"/>
      <c r="X101" s="230"/>
      <c r="Y101" s="816" t="s">
        <v>55</v>
      </c>
      <c r="Z101" s="717"/>
      <c r="AA101" s="718"/>
      <c r="AB101" s="553" t="s">
        <v>586</v>
      </c>
      <c r="AC101" s="553"/>
      <c r="AD101" s="553"/>
      <c r="AE101" s="363" t="s">
        <v>567</v>
      </c>
      <c r="AF101" s="364"/>
      <c r="AG101" s="364"/>
      <c r="AH101" s="365"/>
      <c r="AI101" s="363">
        <v>19</v>
      </c>
      <c r="AJ101" s="364"/>
      <c r="AK101" s="364"/>
      <c r="AL101" s="365"/>
      <c r="AM101" s="363">
        <v>52</v>
      </c>
      <c r="AN101" s="364"/>
      <c r="AO101" s="364"/>
      <c r="AP101" s="365"/>
      <c r="AQ101" s="363"/>
      <c r="AR101" s="364"/>
      <c r="AS101" s="364"/>
      <c r="AT101" s="365"/>
      <c r="AU101" s="363"/>
      <c r="AV101" s="364"/>
      <c r="AW101" s="364"/>
      <c r="AX101" s="365"/>
    </row>
    <row r="102" spans="1:60" ht="24.9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3" t="s">
        <v>586</v>
      </c>
      <c r="AC102" s="553"/>
      <c r="AD102" s="553"/>
      <c r="AE102" s="357" t="s">
        <v>567</v>
      </c>
      <c r="AF102" s="357"/>
      <c r="AG102" s="357"/>
      <c r="AH102" s="357"/>
      <c r="AI102" s="499">
        <v>1</v>
      </c>
      <c r="AJ102" s="500"/>
      <c r="AK102" s="500"/>
      <c r="AL102" s="501"/>
      <c r="AM102" s="499">
        <v>25</v>
      </c>
      <c r="AN102" s="500"/>
      <c r="AO102" s="500"/>
      <c r="AP102" s="501"/>
      <c r="AQ102" s="499">
        <v>50</v>
      </c>
      <c r="AR102" s="500"/>
      <c r="AS102" s="500"/>
      <c r="AT102" s="501"/>
      <c r="AU102" s="499"/>
      <c r="AV102" s="500"/>
      <c r="AW102" s="500"/>
      <c r="AX102" s="501"/>
    </row>
    <row r="103" spans="1:60" ht="24.95" hidden="1" customHeight="1" x14ac:dyDescent="0.15">
      <c r="A103" s="487" t="s">
        <v>475</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4.9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4.9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499"/>
      <c r="AV105" s="500"/>
      <c r="AW105" s="500"/>
      <c r="AX105" s="501"/>
    </row>
    <row r="106" spans="1:60" ht="24.95" hidden="1" customHeight="1" x14ac:dyDescent="0.15">
      <c r="A106" s="487" t="s">
        <v>475</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4.9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4.9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499"/>
      <c r="AV108" s="500"/>
      <c r="AW108" s="500"/>
      <c r="AX108" s="501"/>
    </row>
    <row r="109" spans="1:60" ht="24.95" hidden="1" customHeight="1" x14ac:dyDescent="0.15">
      <c r="A109" s="487" t="s">
        <v>475</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4.9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4.9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24.95" hidden="1" customHeight="1" x14ac:dyDescent="0.15">
      <c r="A112" s="487" t="s">
        <v>475</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4.9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4.9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4.9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4.95" customHeight="1" x14ac:dyDescent="0.15">
      <c r="A116" s="291"/>
      <c r="B116" s="292"/>
      <c r="C116" s="292"/>
      <c r="D116" s="292"/>
      <c r="E116" s="292"/>
      <c r="F116" s="293"/>
      <c r="G116" s="350" t="s">
        <v>587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7" t="s">
        <v>588</v>
      </c>
      <c r="AC116" s="818"/>
      <c r="AD116" s="819"/>
      <c r="AE116" s="357" t="s">
        <v>590</v>
      </c>
      <c r="AF116" s="357"/>
      <c r="AG116" s="357"/>
      <c r="AH116" s="357"/>
      <c r="AI116" s="357">
        <v>0.68</v>
      </c>
      <c r="AJ116" s="357"/>
      <c r="AK116" s="357"/>
      <c r="AL116" s="357"/>
      <c r="AM116" s="357">
        <v>0.25</v>
      </c>
      <c r="AN116" s="357"/>
      <c r="AO116" s="357"/>
      <c r="AP116" s="357"/>
      <c r="AQ116" s="363">
        <v>0.14000000000000001</v>
      </c>
      <c r="AR116" s="364"/>
      <c r="AS116" s="364"/>
      <c r="AT116" s="364"/>
      <c r="AU116" s="364"/>
      <c r="AV116" s="364"/>
      <c r="AW116" s="364"/>
      <c r="AX116" s="366"/>
    </row>
    <row r="117" spans="1:50" ht="24.9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589</v>
      </c>
      <c r="AC117" s="341"/>
      <c r="AD117" s="342"/>
      <c r="AE117" s="305" t="s">
        <v>590</v>
      </c>
      <c r="AF117" s="305"/>
      <c r="AG117" s="305"/>
      <c r="AH117" s="305"/>
      <c r="AI117" s="305" t="s">
        <v>591</v>
      </c>
      <c r="AJ117" s="305"/>
      <c r="AK117" s="305"/>
      <c r="AL117" s="305"/>
      <c r="AM117" s="305" t="s">
        <v>625</v>
      </c>
      <c r="AN117" s="305"/>
      <c r="AO117" s="305"/>
      <c r="AP117" s="305"/>
      <c r="AQ117" s="305" t="s">
        <v>626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hidden="1" customHeight="1" x14ac:dyDescent="0.15">
      <c r="A130" s="998" t="s">
        <v>566</v>
      </c>
      <c r="B130" s="996"/>
      <c r="C130" s="995" t="s">
        <v>358</v>
      </c>
      <c r="D130" s="996"/>
      <c r="E130" s="307" t="s">
        <v>387</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hidden="1" customHeight="1" x14ac:dyDescent="0.15">
      <c r="A131" s="999"/>
      <c r="B131" s="251"/>
      <c r="C131" s="250"/>
      <c r="D131" s="251"/>
      <c r="E131" s="237" t="s">
        <v>386</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5" hidden="1" customHeight="1" x14ac:dyDescent="0.15">
      <c r="A132" s="999"/>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5" hidden="1" customHeight="1" x14ac:dyDescent="0.15">
      <c r="A133" s="999"/>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20.100000000000001" hidden="1" customHeight="1" x14ac:dyDescent="0.15">
      <c r="A134" s="999"/>
      <c r="B134" s="251"/>
      <c r="C134" s="250"/>
      <c r="D134" s="251"/>
      <c r="E134" s="250"/>
      <c r="F134" s="313"/>
      <c r="G134" s="229"/>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c r="AC134" s="220"/>
      <c r="AD134" s="220"/>
      <c r="AE134" s="265"/>
      <c r="AF134" s="112"/>
      <c r="AG134" s="112"/>
      <c r="AH134" s="112"/>
      <c r="AI134" s="265"/>
      <c r="AJ134" s="112"/>
      <c r="AK134" s="112"/>
      <c r="AL134" s="112"/>
      <c r="AM134" s="265"/>
      <c r="AN134" s="112"/>
      <c r="AO134" s="112"/>
      <c r="AP134" s="112"/>
      <c r="AQ134" s="265"/>
      <c r="AR134" s="112"/>
      <c r="AS134" s="112"/>
      <c r="AT134" s="112"/>
      <c r="AU134" s="265"/>
      <c r="AV134" s="112"/>
      <c r="AW134" s="112"/>
      <c r="AX134" s="221"/>
    </row>
    <row r="135" spans="1:50" ht="20.100000000000001" hidden="1" customHeight="1" x14ac:dyDescent="0.15">
      <c r="A135" s="999"/>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c r="AC135" s="133"/>
      <c r="AD135" s="133"/>
      <c r="AE135" s="265"/>
      <c r="AF135" s="112"/>
      <c r="AG135" s="112"/>
      <c r="AH135" s="112"/>
      <c r="AI135" s="265"/>
      <c r="AJ135" s="112"/>
      <c r="AK135" s="112"/>
      <c r="AL135" s="112"/>
      <c r="AM135" s="265"/>
      <c r="AN135" s="112"/>
      <c r="AO135" s="112"/>
      <c r="AP135" s="112"/>
      <c r="AQ135" s="265"/>
      <c r="AR135" s="112"/>
      <c r="AS135" s="112"/>
      <c r="AT135" s="112"/>
      <c r="AU135" s="265"/>
      <c r="AV135" s="112"/>
      <c r="AW135" s="112"/>
      <c r="AX135" s="221"/>
    </row>
    <row r="136" spans="1:50" ht="18.75" hidden="1" customHeight="1" x14ac:dyDescent="0.15">
      <c r="A136" s="999"/>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999"/>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9"/>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9"/>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9"/>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999"/>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9"/>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9"/>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9"/>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999"/>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9"/>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9"/>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9"/>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999"/>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9"/>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9"/>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9.9499999999999993" hidden="1" customHeight="1" x14ac:dyDescent="0.15">
      <c r="A152" s="999"/>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9.9499999999999993" hidden="1" customHeight="1" x14ac:dyDescent="0.15">
      <c r="A153" s="999"/>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9.9499999999999993" hidden="1" customHeight="1" x14ac:dyDescent="0.15">
      <c r="A154" s="999"/>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9.9499999999999993" hidden="1" customHeight="1" x14ac:dyDescent="0.15">
      <c r="A155" s="999"/>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0.100000000000001" hidden="1" customHeight="1" x14ac:dyDescent="0.15">
      <c r="A156" s="999"/>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9.9499999999999993" hidden="1" customHeight="1" x14ac:dyDescent="0.15">
      <c r="A157" s="999"/>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7"/>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9.9499999999999993" hidden="1" customHeight="1" x14ac:dyDescent="0.15">
      <c r="A158" s="999"/>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0.100000000000001" hidden="1" customHeight="1" x14ac:dyDescent="0.15">
      <c r="A159" s="999"/>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0.100000000000001" hidden="1" customHeight="1" x14ac:dyDescent="0.15">
      <c r="A160" s="999"/>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0.100000000000001" hidden="1" customHeight="1" x14ac:dyDescent="0.15">
      <c r="A161" s="999"/>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0.100000000000001" hidden="1" customHeight="1" x14ac:dyDescent="0.15">
      <c r="A162" s="999"/>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0.100000000000001" hidden="1" customHeight="1" x14ac:dyDescent="0.15">
      <c r="A163" s="999"/>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0.100000000000001" hidden="1" customHeight="1" x14ac:dyDescent="0.15">
      <c r="A164" s="999"/>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0.100000000000001" hidden="1" customHeight="1" x14ac:dyDescent="0.15">
      <c r="A165" s="999"/>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0.100000000000001" hidden="1" customHeight="1" x14ac:dyDescent="0.15">
      <c r="A166" s="999"/>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0.100000000000001" hidden="1" customHeight="1" x14ac:dyDescent="0.15">
      <c r="A167" s="999"/>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0.100000000000001" hidden="1" customHeight="1" x14ac:dyDescent="0.15">
      <c r="A168" s="999"/>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0.100000000000001" hidden="1" customHeight="1" x14ac:dyDescent="0.15">
      <c r="A169" s="999"/>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0.100000000000001" hidden="1" customHeight="1" x14ac:dyDescent="0.15">
      <c r="A170" s="999"/>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0.100000000000001" hidden="1" customHeight="1" x14ac:dyDescent="0.15">
      <c r="A171" s="999"/>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0.100000000000001" hidden="1" customHeight="1" x14ac:dyDescent="0.15">
      <c r="A172" s="999"/>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0.100000000000001" hidden="1" customHeight="1" x14ac:dyDescent="0.15">
      <c r="A173" s="999"/>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0.100000000000001" hidden="1" customHeight="1" x14ac:dyDescent="0.15">
      <c r="A174" s="999"/>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0.100000000000001" hidden="1" customHeight="1" x14ac:dyDescent="0.15">
      <c r="A175" s="999"/>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0.100000000000001" hidden="1" customHeight="1" x14ac:dyDescent="0.15">
      <c r="A176" s="999"/>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0.100000000000001" hidden="1" customHeight="1" x14ac:dyDescent="0.15">
      <c r="A177" s="999"/>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0.100000000000001" hidden="1" customHeight="1" x14ac:dyDescent="0.15">
      <c r="A178" s="999"/>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0.100000000000001" hidden="1" customHeight="1" x14ac:dyDescent="0.15">
      <c r="A179" s="999"/>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0.100000000000001" hidden="1" customHeight="1" x14ac:dyDescent="0.15">
      <c r="A180" s="999"/>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0.100000000000001" hidden="1" customHeight="1" x14ac:dyDescent="0.15">
      <c r="A181" s="999"/>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0.100000000000001" hidden="1" customHeight="1" x14ac:dyDescent="0.15">
      <c r="A182" s="999"/>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0.100000000000001" hidden="1" customHeight="1" x14ac:dyDescent="0.15">
      <c r="A183" s="999"/>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0.100000000000001" hidden="1" customHeight="1" x14ac:dyDescent="0.15">
      <c r="A184" s="999"/>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0.100000000000001" hidden="1" customHeight="1" x14ac:dyDescent="0.15">
      <c r="A185" s="999"/>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0.100000000000001" hidden="1" customHeight="1" x14ac:dyDescent="0.15">
      <c r="A186" s="999"/>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15" hidden="1" customHeight="1" x14ac:dyDescent="0.15">
      <c r="A187" s="999"/>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9.9499999999999993" hidden="1" customHeight="1" x14ac:dyDescent="0.15">
      <c r="A188" s="999"/>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9.9499999999999993" hidden="1" customHeight="1" x14ac:dyDescent="0.15">
      <c r="A189" s="999"/>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9"/>
      <c r="B190" s="251"/>
      <c r="C190" s="250"/>
      <c r="D190" s="251"/>
      <c r="E190" s="307" t="s">
        <v>387</v>
      </c>
      <c r="F190" s="308"/>
      <c r="G190" s="309"/>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999"/>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9"/>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9"/>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9"/>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999"/>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9"/>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9"/>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9"/>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999"/>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9"/>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9"/>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9"/>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999"/>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9"/>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9"/>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9"/>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999"/>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9"/>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9"/>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9"/>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9"/>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1"/>
      <c r="C214" s="250"/>
      <c r="D214" s="251"/>
      <c r="E214" s="250"/>
      <c r="F214" s="313"/>
      <c r="G214" s="229"/>
      <c r="H214" s="160"/>
      <c r="I214" s="160"/>
      <c r="J214" s="160"/>
      <c r="K214" s="160"/>
      <c r="L214" s="160"/>
      <c r="M214" s="160"/>
      <c r="N214" s="160"/>
      <c r="O214" s="160"/>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51"/>
      <c r="C218" s="250"/>
      <c r="D218" s="251"/>
      <c r="E218" s="250"/>
      <c r="F218" s="313"/>
      <c r="G218" s="234"/>
      <c r="H218" s="163"/>
      <c r="I218" s="163"/>
      <c r="J218" s="163"/>
      <c r="K218" s="163"/>
      <c r="L218" s="163"/>
      <c r="M218" s="163"/>
      <c r="N218" s="163"/>
      <c r="O218" s="163"/>
      <c r="P218" s="235"/>
      <c r="Q218" s="992"/>
      <c r="R218" s="993"/>
      <c r="S218" s="993"/>
      <c r="T218" s="993"/>
      <c r="U218" s="993"/>
      <c r="V218" s="993"/>
      <c r="W218" s="993"/>
      <c r="X218" s="993"/>
      <c r="Y218" s="993"/>
      <c r="Z218" s="993"/>
      <c r="AA218" s="994"/>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60"/>
      <c r="I221" s="160"/>
      <c r="J221" s="160"/>
      <c r="K221" s="160"/>
      <c r="L221" s="160"/>
      <c r="M221" s="160"/>
      <c r="N221" s="160"/>
      <c r="O221" s="160"/>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51"/>
      <c r="C225" s="250"/>
      <c r="D225" s="251"/>
      <c r="E225" s="250"/>
      <c r="F225" s="313"/>
      <c r="G225" s="234"/>
      <c r="H225" s="163"/>
      <c r="I225" s="163"/>
      <c r="J225" s="163"/>
      <c r="K225" s="163"/>
      <c r="L225" s="163"/>
      <c r="M225" s="163"/>
      <c r="N225" s="163"/>
      <c r="O225" s="163"/>
      <c r="P225" s="235"/>
      <c r="Q225" s="992"/>
      <c r="R225" s="993"/>
      <c r="S225" s="993"/>
      <c r="T225" s="993"/>
      <c r="U225" s="993"/>
      <c r="V225" s="993"/>
      <c r="W225" s="993"/>
      <c r="X225" s="993"/>
      <c r="Y225" s="993"/>
      <c r="Z225" s="993"/>
      <c r="AA225" s="994"/>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60"/>
      <c r="I228" s="160"/>
      <c r="J228" s="160"/>
      <c r="K228" s="160"/>
      <c r="L228" s="160"/>
      <c r="M228" s="160"/>
      <c r="N228" s="160"/>
      <c r="O228" s="160"/>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51"/>
      <c r="C232" s="250"/>
      <c r="D232" s="251"/>
      <c r="E232" s="250"/>
      <c r="F232" s="313"/>
      <c r="G232" s="234"/>
      <c r="H232" s="163"/>
      <c r="I232" s="163"/>
      <c r="J232" s="163"/>
      <c r="K232" s="163"/>
      <c r="L232" s="163"/>
      <c r="M232" s="163"/>
      <c r="N232" s="163"/>
      <c r="O232" s="163"/>
      <c r="P232" s="235"/>
      <c r="Q232" s="992"/>
      <c r="R232" s="993"/>
      <c r="S232" s="993"/>
      <c r="T232" s="993"/>
      <c r="U232" s="993"/>
      <c r="V232" s="993"/>
      <c r="W232" s="993"/>
      <c r="X232" s="993"/>
      <c r="Y232" s="993"/>
      <c r="Z232" s="993"/>
      <c r="AA232" s="994"/>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60"/>
      <c r="I235" s="160"/>
      <c r="J235" s="160"/>
      <c r="K235" s="160"/>
      <c r="L235" s="160"/>
      <c r="M235" s="160"/>
      <c r="N235" s="160"/>
      <c r="O235" s="160"/>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51"/>
      <c r="C239" s="250"/>
      <c r="D239" s="251"/>
      <c r="E239" s="250"/>
      <c r="F239" s="313"/>
      <c r="G239" s="234"/>
      <c r="H239" s="163"/>
      <c r="I239" s="163"/>
      <c r="J239" s="163"/>
      <c r="K239" s="163"/>
      <c r="L239" s="163"/>
      <c r="M239" s="163"/>
      <c r="N239" s="163"/>
      <c r="O239" s="163"/>
      <c r="P239" s="235"/>
      <c r="Q239" s="992"/>
      <c r="R239" s="993"/>
      <c r="S239" s="993"/>
      <c r="T239" s="993"/>
      <c r="U239" s="993"/>
      <c r="V239" s="993"/>
      <c r="W239" s="993"/>
      <c r="X239" s="993"/>
      <c r="Y239" s="993"/>
      <c r="Z239" s="993"/>
      <c r="AA239" s="994"/>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60"/>
      <c r="I242" s="160"/>
      <c r="J242" s="160"/>
      <c r="K242" s="160"/>
      <c r="L242" s="160"/>
      <c r="M242" s="160"/>
      <c r="N242" s="160"/>
      <c r="O242" s="160"/>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51"/>
      <c r="C246" s="250"/>
      <c r="D246" s="251"/>
      <c r="E246" s="314"/>
      <c r="F246" s="315"/>
      <c r="G246" s="234"/>
      <c r="H246" s="163"/>
      <c r="I246" s="163"/>
      <c r="J246" s="163"/>
      <c r="K246" s="163"/>
      <c r="L246" s="163"/>
      <c r="M246" s="163"/>
      <c r="N246" s="163"/>
      <c r="O246" s="163"/>
      <c r="P246" s="235"/>
      <c r="Q246" s="992"/>
      <c r="R246" s="993"/>
      <c r="S246" s="993"/>
      <c r="T246" s="993"/>
      <c r="U246" s="993"/>
      <c r="V246" s="993"/>
      <c r="W246" s="993"/>
      <c r="X246" s="993"/>
      <c r="Y246" s="993"/>
      <c r="Z246" s="993"/>
      <c r="AA246" s="994"/>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9"/>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9"/>
      <c r="B250" s="251"/>
      <c r="C250" s="250"/>
      <c r="D250" s="251"/>
      <c r="E250" s="307" t="s">
        <v>387</v>
      </c>
      <c r="F250" s="308"/>
      <c r="G250" s="309"/>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999"/>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9"/>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9"/>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9"/>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999"/>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9"/>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9"/>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9"/>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999"/>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9"/>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9"/>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9"/>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999"/>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9"/>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9"/>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9"/>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999"/>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9"/>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9"/>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9"/>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9"/>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1"/>
      <c r="C274" s="250"/>
      <c r="D274" s="251"/>
      <c r="E274" s="250"/>
      <c r="F274" s="313"/>
      <c r="G274" s="229"/>
      <c r="H274" s="160"/>
      <c r="I274" s="160"/>
      <c r="J274" s="160"/>
      <c r="K274" s="160"/>
      <c r="L274" s="160"/>
      <c r="M274" s="160"/>
      <c r="N274" s="160"/>
      <c r="O274" s="160"/>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51"/>
      <c r="C278" s="250"/>
      <c r="D278" s="251"/>
      <c r="E278" s="250"/>
      <c r="F278" s="313"/>
      <c r="G278" s="234"/>
      <c r="H278" s="163"/>
      <c r="I278" s="163"/>
      <c r="J278" s="163"/>
      <c r="K278" s="163"/>
      <c r="L278" s="163"/>
      <c r="M278" s="163"/>
      <c r="N278" s="163"/>
      <c r="O278" s="163"/>
      <c r="P278" s="235"/>
      <c r="Q278" s="992"/>
      <c r="R278" s="993"/>
      <c r="S278" s="993"/>
      <c r="T278" s="993"/>
      <c r="U278" s="993"/>
      <c r="V278" s="993"/>
      <c r="W278" s="993"/>
      <c r="X278" s="993"/>
      <c r="Y278" s="993"/>
      <c r="Z278" s="993"/>
      <c r="AA278" s="994"/>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60"/>
      <c r="I281" s="160"/>
      <c r="J281" s="160"/>
      <c r="K281" s="160"/>
      <c r="L281" s="160"/>
      <c r="M281" s="160"/>
      <c r="N281" s="160"/>
      <c r="O281" s="160"/>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51"/>
      <c r="C285" s="250"/>
      <c r="D285" s="251"/>
      <c r="E285" s="250"/>
      <c r="F285" s="313"/>
      <c r="G285" s="234"/>
      <c r="H285" s="163"/>
      <c r="I285" s="163"/>
      <c r="J285" s="163"/>
      <c r="K285" s="163"/>
      <c r="L285" s="163"/>
      <c r="M285" s="163"/>
      <c r="N285" s="163"/>
      <c r="O285" s="163"/>
      <c r="P285" s="235"/>
      <c r="Q285" s="992"/>
      <c r="R285" s="993"/>
      <c r="S285" s="993"/>
      <c r="T285" s="993"/>
      <c r="U285" s="993"/>
      <c r="V285" s="993"/>
      <c r="W285" s="993"/>
      <c r="X285" s="993"/>
      <c r="Y285" s="993"/>
      <c r="Z285" s="993"/>
      <c r="AA285" s="994"/>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60"/>
      <c r="I288" s="160"/>
      <c r="J288" s="160"/>
      <c r="K288" s="160"/>
      <c r="L288" s="160"/>
      <c r="M288" s="160"/>
      <c r="N288" s="160"/>
      <c r="O288" s="160"/>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51"/>
      <c r="C292" s="250"/>
      <c r="D292" s="251"/>
      <c r="E292" s="250"/>
      <c r="F292" s="313"/>
      <c r="G292" s="234"/>
      <c r="H292" s="163"/>
      <c r="I292" s="163"/>
      <c r="J292" s="163"/>
      <c r="K292" s="163"/>
      <c r="L292" s="163"/>
      <c r="M292" s="163"/>
      <c r="N292" s="163"/>
      <c r="O292" s="163"/>
      <c r="P292" s="235"/>
      <c r="Q292" s="992"/>
      <c r="R292" s="993"/>
      <c r="S292" s="993"/>
      <c r="T292" s="993"/>
      <c r="U292" s="993"/>
      <c r="V292" s="993"/>
      <c r="W292" s="993"/>
      <c r="X292" s="993"/>
      <c r="Y292" s="993"/>
      <c r="Z292" s="993"/>
      <c r="AA292" s="994"/>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60"/>
      <c r="I295" s="160"/>
      <c r="J295" s="160"/>
      <c r="K295" s="160"/>
      <c r="L295" s="160"/>
      <c r="M295" s="160"/>
      <c r="N295" s="160"/>
      <c r="O295" s="160"/>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51"/>
      <c r="C299" s="250"/>
      <c r="D299" s="251"/>
      <c r="E299" s="250"/>
      <c r="F299" s="313"/>
      <c r="G299" s="234"/>
      <c r="H299" s="163"/>
      <c r="I299" s="163"/>
      <c r="J299" s="163"/>
      <c r="K299" s="163"/>
      <c r="L299" s="163"/>
      <c r="M299" s="163"/>
      <c r="N299" s="163"/>
      <c r="O299" s="163"/>
      <c r="P299" s="235"/>
      <c r="Q299" s="992"/>
      <c r="R299" s="993"/>
      <c r="S299" s="993"/>
      <c r="T299" s="993"/>
      <c r="U299" s="993"/>
      <c r="V299" s="993"/>
      <c r="W299" s="993"/>
      <c r="X299" s="993"/>
      <c r="Y299" s="993"/>
      <c r="Z299" s="993"/>
      <c r="AA299" s="994"/>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60"/>
      <c r="I302" s="160"/>
      <c r="J302" s="160"/>
      <c r="K302" s="160"/>
      <c r="L302" s="160"/>
      <c r="M302" s="160"/>
      <c r="N302" s="160"/>
      <c r="O302" s="160"/>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51"/>
      <c r="C306" s="250"/>
      <c r="D306" s="251"/>
      <c r="E306" s="314"/>
      <c r="F306" s="315"/>
      <c r="G306" s="234"/>
      <c r="H306" s="163"/>
      <c r="I306" s="163"/>
      <c r="J306" s="163"/>
      <c r="K306" s="163"/>
      <c r="L306" s="163"/>
      <c r="M306" s="163"/>
      <c r="N306" s="163"/>
      <c r="O306" s="163"/>
      <c r="P306" s="235"/>
      <c r="Q306" s="992"/>
      <c r="R306" s="993"/>
      <c r="S306" s="993"/>
      <c r="T306" s="993"/>
      <c r="U306" s="993"/>
      <c r="V306" s="993"/>
      <c r="W306" s="993"/>
      <c r="X306" s="993"/>
      <c r="Y306" s="993"/>
      <c r="Z306" s="993"/>
      <c r="AA306" s="994"/>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387</v>
      </c>
      <c r="F310" s="308"/>
      <c r="G310" s="309"/>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999"/>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9"/>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9"/>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9"/>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999"/>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9"/>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9"/>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9"/>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999"/>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9"/>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9"/>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9"/>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999"/>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9"/>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9"/>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9"/>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999"/>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9"/>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9"/>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9"/>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9"/>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1"/>
      <c r="C334" s="250"/>
      <c r="D334" s="251"/>
      <c r="E334" s="250"/>
      <c r="F334" s="313"/>
      <c r="G334" s="229"/>
      <c r="H334" s="160"/>
      <c r="I334" s="160"/>
      <c r="J334" s="160"/>
      <c r="K334" s="160"/>
      <c r="L334" s="160"/>
      <c r="M334" s="160"/>
      <c r="N334" s="160"/>
      <c r="O334" s="160"/>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51"/>
      <c r="C338" s="250"/>
      <c r="D338" s="251"/>
      <c r="E338" s="250"/>
      <c r="F338" s="313"/>
      <c r="G338" s="234"/>
      <c r="H338" s="163"/>
      <c r="I338" s="163"/>
      <c r="J338" s="163"/>
      <c r="K338" s="163"/>
      <c r="L338" s="163"/>
      <c r="M338" s="163"/>
      <c r="N338" s="163"/>
      <c r="O338" s="163"/>
      <c r="P338" s="235"/>
      <c r="Q338" s="992"/>
      <c r="R338" s="993"/>
      <c r="S338" s="993"/>
      <c r="T338" s="993"/>
      <c r="U338" s="993"/>
      <c r="V338" s="993"/>
      <c r="W338" s="993"/>
      <c r="X338" s="993"/>
      <c r="Y338" s="993"/>
      <c r="Z338" s="993"/>
      <c r="AA338" s="994"/>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60"/>
      <c r="I341" s="160"/>
      <c r="J341" s="160"/>
      <c r="K341" s="160"/>
      <c r="L341" s="160"/>
      <c r="M341" s="160"/>
      <c r="N341" s="160"/>
      <c r="O341" s="160"/>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51"/>
      <c r="C345" s="250"/>
      <c r="D345" s="251"/>
      <c r="E345" s="250"/>
      <c r="F345" s="313"/>
      <c r="G345" s="234"/>
      <c r="H345" s="163"/>
      <c r="I345" s="163"/>
      <c r="J345" s="163"/>
      <c r="K345" s="163"/>
      <c r="L345" s="163"/>
      <c r="M345" s="163"/>
      <c r="N345" s="163"/>
      <c r="O345" s="163"/>
      <c r="P345" s="235"/>
      <c r="Q345" s="992"/>
      <c r="R345" s="993"/>
      <c r="S345" s="993"/>
      <c r="T345" s="993"/>
      <c r="U345" s="993"/>
      <c r="V345" s="993"/>
      <c r="W345" s="993"/>
      <c r="X345" s="993"/>
      <c r="Y345" s="993"/>
      <c r="Z345" s="993"/>
      <c r="AA345" s="994"/>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60"/>
      <c r="I348" s="160"/>
      <c r="J348" s="160"/>
      <c r="K348" s="160"/>
      <c r="L348" s="160"/>
      <c r="M348" s="160"/>
      <c r="N348" s="160"/>
      <c r="O348" s="160"/>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51"/>
      <c r="C352" s="250"/>
      <c r="D352" s="251"/>
      <c r="E352" s="250"/>
      <c r="F352" s="313"/>
      <c r="G352" s="234"/>
      <c r="H352" s="163"/>
      <c r="I352" s="163"/>
      <c r="J352" s="163"/>
      <c r="K352" s="163"/>
      <c r="L352" s="163"/>
      <c r="M352" s="163"/>
      <c r="N352" s="163"/>
      <c r="O352" s="163"/>
      <c r="P352" s="235"/>
      <c r="Q352" s="992"/>
      <c r="R352" s="993"/>
      <c r="S352" s="993"/>
      <c r="T352" s="993"/>
      <c r="U352" s="993"/>
      <c r="V352" s="993"/>
      <c r="W352" s="993"/>
      <c r="X352" s="993"/>
      <c r="Y352" s="993"/>
      <c r="Z352" s="993"/>
      <c r="AA352" s="994"/>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60"/>
      <c r="I355" s="160"/>
      <c r="J355" s="160"/>
      <c r="K355" s="160"/>
      <c r="L355" s="160"/>
      <c r="M355" s="160"/>
      <c r="N355" s="160"/>
      <c r="O355" s="160"/>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51"/>
      <c r="C359" s="250"/>
      <c r="D359" s="251"/>
      <c r="E359" s="250"/>
      <c r="F359" s="313"/>
      <c r="G359" s="234"/>
      <c r="H359" s="163"/>
      <c r="I359" s="163"/>
      <c r="J359" s="163"/>
      <c r="K359" s="163"/>
      <c r="L359" s="163"/>
      <c r="M359" s="163"/>
      <c r="N359" s="163"/>
      <c r="O359" s="163"/>
      <c r="P359" s="235"/>
      <c r="Q359" s="992"/>
      <c r="R359" s="993"/>
      <c r="S359" s="993"/>
      <c r="T359" s="993"/>
      <c r="U359" s="993"/>
      <c r="V359" s="993"/>
      <c r="W359" s="993"/>
      <c r="X359" s="993"/>
      <c r="Y359" s="993"/>
      <c r="Z359" s="993"/>
      <c r="AA359" s="994"/>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60"/>
      <c r="I362" s="160"/>
      <c r="J362" s="160"/>
      <c r="K362" s="160"/>
      <c r="L362" s="160"/>
      <c r="M362" s="160"/>
      <c r="N362" s="160"/>
      <c r="O362" s="160"/>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9"/>
      <c r="B366" s="251"/>
      <c r="C366" s="250"/>
      <c r="D366" s="251"/>
      <c r="E366" s="314"/>
      <c r="F366" s="315"/>
      <c r="G366" s="234"/>
      <c r="H366" s="163"/>
      <c r="I366" s="163"/>
      <c r="J366" s="163"/>
      <c r="K366" s="163"/>
      <c r="L366" s="163"/>
      <c r="M366" s="163"/>
      <c r="N366" s="163"/>
      <c r="O366" s="163"/>
      <c r="P366" s="235"/>
      <c r="Q366" s="992"/>
      <c r="R366" s="993"/>
      <c r="S366" s="993"/>
      <c r="T366" s="993"/>
      <c r="U366" s="993"/>
      <c r="V366" s="993"/>
      <c r="W366" s="993"/>
      <c r="X366" s="993"/>
      <c r="Y366" s="993"/>
      <c r="Z366" s="993"/>
      <c r="AA366" s="994"/>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9"/>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9"/>
      <c r="B370" s="251"/>
      <c r="C370" s="250"/>
      <c r="D370" s="251"/>
      <c r="E370" s="307" t="s">
        <v>387</v>
      </c>
      <c r="F370" s="308"/>
      <c r="G370" s="309"/>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999"/>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9"/>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9"/>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9"/>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999"/>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9"/>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9"/>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9"/>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999"/>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9"/>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9"/>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9"/>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999"/>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9"/>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9"/>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9"/>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999"/>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9"/>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9"/>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9"/>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9"/>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1"/>
      <c r="C394" s="250"/>
      <c r="D394" s="251"/>
      <c r="E394" s="250"/>
      <c r="F394" s="313"/>
      <c r="G394" s="229"/>
      <c r="H394" s="160"/>
      <c r="I394" s="160"/>
      <c r="J394" s="160"/>
      <c r="K394" s="160"/>
      <c r="L394" s="160"/>
      <c r="M394" s="160"/>
      <c r="N394" s="160"/>
      <c r="O394" s="160"/>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51"/>
      <c r="C398" s="250"/>
      <c r="D398" s="251"/>
      <c r="E398" s="250"/>
      <c r="F398" s="313"/>
      <c r="G398" s="234"/>
      <c r="H398" s="163"/>
      <c r="I398" s="163"/>
      <c r="J398" s="163"/>
      <c r="K398" s="163"/>
      <c r="L398" s="163"/>
      <c r="M398" s="163"/>
      <c r="N398" s="163"/>
      <c r="O398" s="163"/>
      <c r="P398" s="235"/>
      <c r="Q398" s="992"/>
      <c r="R398" s="993"/>
      <c r="S398" s="993"/>
      <c r="T398" s="993"/>
      <c r="U398" s="993"/>
      <c r="V398" s="993"/>
      <c r="W398" s="993"/>
      <c r="X398" s="993"/>
      <c r="Y398" s="993"/>
      <c r="Z398" s="993"/>
      <c r="AA398" s="994"/>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idden="1" x14ac:dyDescent="0.15">
      <c r="A401" s="999"/>
      <c r="B401" s="251"/>
      <c r="C401" s="250"/>
      <c r="D401" s="251"/>
      <c r="E401" s="250"/>
      <c r="F401" s="313"/>
      <c r="G401" s="229"/>
      <c r="H401" s="160"/>
      <c r="I401" s="160"/>
      <c r="J401" s="160"/>
      <c r="K401" s="160"/>
      <c r="L401" s="160"/>
      <c r="M401" s="160"/>
      <c r="N401" s="160"/>
      <c r="O401" s="160"/>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idden="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idden="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idden="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idden="1" x14ac:dyDescent="0.15">
      <c r="A405" s="999"/>
      <c r="B405" s="251"/>
      <c r="C405" s="250"/>
      <c r="D405" s="251"/>
      <c r="E405" s="250"/>
      <c r="F405" s="313"/>
      <c r="G405" s="234"/>
      <c r="H405" s="163"/>
      <c r="I405" s="163"/>
      <c r="J405" s="163"/>
      <c r="K405" s="163"/>
      <c r="L405" s="163"/>
      <c r="M405" s="163"/>
      <c r="N405" s="163"/>
      <c r="O405" s="163"/>
      <c r="P405" s="235"/>
      <c r="Q405" s="992"/>
      <c r="R405" s="993"/>
      <c r="S405" s="993"/>
      <c r="T405" s="993"/>
      <c r="U405" s="993"/>
      <c r="V405" s="993"/>
      <c r="W405" s="993"/>
      <c r="X405" s="993"/>
      <c r="Y405" s="993"/>
      <c r="Z405" s="993"/>
      <c r="AA405" s="994"/>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idden="1" x14ac:dyDescent="0.15">
      <c r="A406" s="999"/>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idden="1" x14ac:dyDescent="0.15">
      <c r="A407" s="999"/>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idden="1" x14ac:dyDescent="0.15">
      <c r="A408" s="999"/>
      <c r="B408" s="251"/>
      <c r="C408" s="250"/>
      <c r="D408" s="251"/>
      <c r="E408" s="250"/>
      <c r="F408" s="313"/>
      <c r="G408" s="229"/>
      <c r="H408" s="160"/>
      <c r="I408" s="160"/>
      <c r="J408" s="160"/>
      <c r="K408" s="160"/>
      <c r="L408" s="160"/>
      <c r="M408" s="160"/>
      <c r="N408" s="160"/>
      <c r="O408" s="160"/>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idden="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idden="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idden="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idden="1" x14ac:dyDescent="0.15">
      <c r="A412" s="999"/>
      <c r="B412" s="251"/>
      <c r="C412" s="250"/>
      <c r="D412" s="251"/>
      <c r="E412" s="250"/>
      <c r="F412" s="313"/>
      <c r="G412" s="234"/>
      <c r="H412" s="163"/>
      <c r="I412" s="163"/>
      <c r="J412" s="163"/>
      <c r="K412" s="163"/>
      <c r="L412" s="163"/>
      <c r="M412" s="163"/>
      <c r="N412" s="163"/>
      <c r="O412" s="163"/>
      <c r="P412" s="235"/>
      <c r="Q412" s="992"/>
      <c r="R412" s="993"/>
      <c r="S412" s="993"/>
      <c r="T412" s="993"/>
      <c r="U412" s="993"/>
      <c r="V412" s="993"/>
      <c r="W412" s="993"/>
      <c r="X412" s="993"/>
      <c r="Y412" s="993"/>
      <c r="Z412" s="993"/>
      <c r="AA412" s="994"/>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idden="1" x14ac:dyDescent="0.15">
      <c r="A413" s="999"/>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idden="1" x14ac:dyDescent="0.15">
      <c r="A414" s="999"/>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idden="1" x14ac:dyDescent="0.15">
      <c r="A415" s="999"/>
      <c r="B415" s="251"/>
      <c r="C415" s="250"/>
      <c r="D415" s="251"/>
      <c r="E415" s="250"/>
      <c r="F415" s="313"/>
      <c r="G415" s="229"/>
      <c r="H415" s="160"/>
      <c r="I415" s="160"/>
      <c r="J415" s="160"/>
      <c r="K415" s="160"/>
      <c r="L415" s="160"/>
      <c r="M415" s="160"/>
      <c r="N415" s="160"/>
      <c r="O415" s="160"/>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idden="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idden="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idden="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idden="1" x14ac:dyDescent="0.15">
      <c r="A419" s="999"/>
      <c r="B419" s="251"/>
      <c r="C419" s="250"/>
      <c r="D419" s="251"/>
      <c r="E419" s="250"/>
      <c r="F419" s="313"/>
      <c r="G419" s="234"/>
      <c r="H419" s="163"/>
      <c r="I419" s="163"/>
      <c r="J419" s="163"/>
      <c r="K419" s="163"/>
      <c r="L419" s="163"/>
      <c r="M419" s="163"/>
      <c r="N419" s="163"/>
      <c r="O419" s="163"/>
      <c r="P419" s="235"/>
      <c r="Q419" s="992"/>
      <c r="R419" s="993"/>
      <c r="S419" s="993"/>
      <c r="T419" s="993"/>
      <c r="U419" s="993"/>
      <c r="V419" s="993"/>
      <c r="W419" s="993"/>
      <c r="X419" s="993"/>
      <c r="Y419" s="993"/>
      <c r="Z419" s="993"/>
      <c r="AA419" s="994"/>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idden="1" x14ac:dyDescent="0.15">
      <c r="A420" s="999"/>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idden="1" x14ac:dyDescent="0.15">
      <c r="A421" s="999"/>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idden="1" x14ac:dyDescent="0.15">
      <c r="A422" s="999"/>
      <c r="B422" s="251"/>
      <c r="C422" s="250"/>
      <c r="D422" s="251"/>
      <c r="E422" s="250"/>
      <c r="F422" s="313"/>
      <c r="G422" s="229"/>
      <c r="H422" s="160"/>
      <c r="I422" s="160"/>
      <c r="J422" s="160"/>
      <c r="K422" s="160"/>
      <c r="L422" s="160"/>
      <c r="M422" s="160"/>
      <c r="N422" s="160"/>
      <c r="O422" s="160"/>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idden="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idden="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idden="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idden="1" x14ac:dyDescent="0.15">
      <c r="A426" s="999"/>
      <c r="B426" s="251"/>
      <c r="C426" s="250"/>
      <c r="D426" s="251"/>
      <c r="E426" s="314"/>
      <c r="F426" s="315"/>
      <c r="G426" s="234"/>
      <c r="H426" s="163"/>
      <c r="I426" s="163"/>
      <c r="J426" s="163"/>
      <c r="K426" s="163"/>
      <c r="L426" s="163"/>
      <c r="M426" s="163"/>
      <c r="N426" s="163"/>
      <c r="O426" s="163"/>
      <c r="P426" s="235"/>
      <c r="Q426" s="992"/>
      <c r="R426" s="993"/>
      <c r="S426" s="993"/>
      <c r="T426" s="993"/>
      <c r="U426" s="993"/>
      <c r="V426" s="993"/>
      <c r="W426" s="993"/>
      <c r="X426" s="993"/>
      <c r="Y426" s="993"/>
      <c r="Z426" s="993"/>
      <c r="AA426" s="994"/>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idden="1" x14ac:dyDescent="0.15">
      <c r="A427" s="999"/>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idden="1" x14ac:dyDescent="0.15">
      <c r="A428" s="999"/>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idden="1" x14ac:dyDescent="0.15">
      <c r="A429" s="999"/>
      <c r="B429" s="251"/>
      <c r="C429" s="314"/>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51"/>
      <c r="C430" s="248" t="s">
        <v>562</v>
      </c>
      <c r="D430" s="249"/>
      <c r="E430" s="237" t="s">
        <v>546</v>
      </c>
      <c r="F430" s="447"/>
      <c r="G430" s="239" t="s">
        <v>374</v>
      </c>
      <c r="H430" s="157"/>
      <c r="I430" s="157"/>
      <c r="J430" s="240" t="s">
        <v>592</v>
      </c>
      <c r="K430" s="241"/>
      <c r="L430" s="241"/>
      <c r="M430" s="241"/>
      <c r="N430" s="241"/>
      <c r="O430" s="241"/>
      <c r="P430" s="241"/>
      <c r="Q430" s="241"/>
      <c r="R430" s="241"/>
      <c r="S430" s="241"/>
      <c r="T430" s="242"/>
      <c r="U430" s="243" t="s">
        <v>609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999"/>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v>29</v>
      </c>
      <c r="AF432" s="136"/>
      <c r="AG432" s="137" t="s">
        <v>355</v>
      </c>
      <c r="AH432" s="171"/>
      <c r="AI432" s="181"/>
      <c r="AJ432" s="181"/>
      <c r="AK432" s="181"/>
      <c r="AL432" s="176"/>
      <c r="AM432" s="181"/>
      <c r="AN432" s="181"/>
      <c r="AO432" s="181"/>
      <c r="AP432" s="176"/>
      <c r="AQ432" s="216"/>
      <c r="AR432" s="136"/>
      <c r="AS432" s="137" t="s">
        <v>355</v>
      </c>
      <c r="AT432" s="171"/>
      <c r="AU432" s="136">
        <v>32</v>
      </c>
      <c r="AV432" s="136"/>
      <c r="AW432" s="137" t="s">
        <v>300</v>
      </c>
      <c r="AX432" s="138"/>
    </row>
    <row r="433" spans="1:50" ht="23.25" customHeight="1" x14ac:dyDescent="0.15">
      <c r="A433" s="999"/>
      <c r="B433" s="251"/>
      <c r="C433" s="250"/>
      <c r="D433" s="251"/>
      <c r="E433" s="165"/>
      <c r="F433" s="166"/>
      <c r="G433" s="229" t="s">
        <v>610</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612</v>
      </c>
      <c r="AC433" s="133"/>
      <c r="AD433" s="133"/>
      <c r="AE433" s="111">
        <v>11</v>
      </c>
      <c r="AF433" s="112"/>
      <c r="AG433" s="112"/>
      <c r="AH433" s="112"/>
      <c r="AI433" s="111">
        <v>11</v>
      </c>
      <c r="AJ433" s="112"/>
      <c r="AK433" s="112"/>
      <c r="AL433" s="112"/>
      <c r="AM433" s="111"/>
      <c r="AN433" s="112"/>
      <c r="AO433" s="112"/>
      <c r="AP433" s="113"/>
      <c r="AQ433" s="111"/>
      <c r="AR433" s="112"/>
      <c r="AS433" s="112"/>
      <c r="AT433" s="113"/>
      <c r="AU433" s="112"/>
      <c r="AV433" s="112"/>
      <c r="AW433" s="112"/>
      <c r="AX433" s="221"/>
    </row>
    <row r="434" spans="1:50" ht="23.25" customHeight="1" x14ac:dyDescent="0.15">
      <c r="A434" s="999"/>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612</v>
      </c>
      <c r="AC434" s="220"/>
      <c r="AD434" s="220"/>
      <c r="AE434" s="111"/>
      <c r="AF434" s="112"/>
      <c r="AG434" s="112"/>
      <c r="AH434" s="113"/>
      <c r="AI434" s="111"/>
      <c r="AJ434" s="112"/>
      <c r="AK434" s="112"/>
      <c r="AL434" s="112"/>
      <c r="AM434" s="111"/>
      <c r="AN434" s="112"/>
      <c r="AO434" s="112"/>
      <c r="AP434" s="113"/>
      <c r="AQ434" s="111"/>
      <c r="AR434" s="112"/>
      <c r="AS434" s="112"/>
      <c r="AT434" s="113"/>
      <c r="AU434" s="112">
        <v>20</v>
      </c>
      <c r="AV434" s="112"/>
      <c r="AW434" s="112"/>
      <c r="AX434" s="221"/>
    </row>
    <row r="435" spans="1:50" ht="23.25" customHeight="1" x14ac:dyDescent="0.15">
      <c r="A435" s="999"/>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c r="AF435" s="112"/>
      <c r="AG435" s="112"/>
      <c r="AH435" s="113"/>
      <c r="AI435" s="111"/>
      <c r="AJ435" s="112"/>
      <c r="AK435" s="112"/>
      <c r="AL435" s="112"/>
      <c r="AM435" s="111"/>
      <c r="AN435" s="112"/>
      <c r="AO435" s="112"/>
      <c r="AP435" s="113"/>
      <c r="AQ435" s="111"/>
      <c r="AR435" s="112"/>
      <c r="AS435" s="112"/>
      <c r="AT435" s="113"/>
      <c r="AU435" s="112"/>
      <c r="AV435" s="112"/>
      <c r="AW435" s="112"/>
      <c r="AX435" s="221"/>
    </row>
    <row r="436" spans="1:50" ht="18.75" customHeight="1" x14ac:dyDescent="0.15">
      <c r="A436" s="999"/>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customHeight="1" x14ac:dyDescent="0.15">
      <c r="A437" s="999"/>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v>30</v>
      </c>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customHeight="1" x14ac:dyDescent="0.15">
      <c r="A438" s="999"/>
      <c r="B438" s="251"/>
      <c r="C438" s="250"/>
      <c r="D438" s="251"/>
      <c r="E438" s="165"/>
      <c r="F438" s="166"/>
      <c r="G438" s="229" t="s">
        <v>619</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t="s">
        <v>613</v>
      </c>
      <c r="AC438" s="133"/>
      <c r="AD438" s="133"/>
      <c r="AE438" s="111">
        <v>17</v>
      </c>
      <c r="AF438" s="112"/>
      <c r="AG438" s="112"/>
      <c r="AH438" s="112"/>
      <c r="AI438" s="111">
        <v>19</v>
      </c>
      <c r="AJ438" s="112"/>
      <c r="AK438" s="112"/>
      <c r="AL438" s="112"/>
      <c r="AM438" s="111"/>
      <c r="AN438" s="112"/>
      <c r="AO438" s="112"/>
      <c r="AP438" s="113"/>
      <c r="AQ438" s="111"/>
      <c r="AR438" s="112"/>
      <c r="AS438" s="112"/>
      <c r="AT438" s="113"/>
      <c r="AU438" s="112"/>
      <c r="AV438" s="112"/>
      <c r="AW438" s="112"/>
      <c r="AX438" s="221"/>
    </row>
    <row r="439" spans="1:50" ht="23.25" customHeight="1" x14ac:dyDescent="0.15">
      <c r="A439" s="999"/>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t="s">
        <v>613</v>
      </c>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customHeight="1" x14ac:dyDescent="0.15">
      <c r="A440" s="999"/>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customHeight="1" x14ac:dyDescent="0.15">
      <c r="A441" s="999"/>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customHeight="1" x14ac:dyDescent="0.15">
      <c r="A442" s="999"/>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v>28</v>
      </c>
      <c r="AF442" s="136"/>
      <c r="AG442" s="137" t="s">
        <v>355</v>
      </c>
      <c r="AH442" s="171"/>
      <c r="AI442" s="181"/>
      <c r="AJ442" s="181"/>
      <c r="AK442" s="181"/>
      <c r="AL442" s="176"/>
      <c r="AM442" s="181"/>
      <c r="AN442" s="181"/>
      <c r="AO442" s="181"/>
      <c r="AP442" s="176"/>
      <c r="AQ442" s="216"/>
      <c r="AR442" s="136"/>
      <c r="AS442" s="137" t="s">
        <v>355</v>
      </c>
      <c r="AT442" s="171"/>
      <c r="AU442" s="136">
        <v>32</v>
      </c>
      <c r="AV442" s="136"/>
      <c r="AW442" s="137" t="s">
        <v>300</v>
      </c>
      <c r="AX442" s="138"/>
    </row>
    <row r="443" spans="1:50" ht="23.25" customHeight="1" x14ac:dyDescent="0.15">
      <c r="A443" s="999"/>
      <c r="B443" s="251"/>
      <c r="C443" s="250"/>
      <c r="D443" s="251"/>
      <c r="E443" s="165"/>
      <c r="F443" s="166"/>
      <c r="G443" s="229" t="s">
        <v>620</v>
      </c>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t="s">
        <v>612</v>
      </c>
      <c r="AC443" s="133"/>
      <c r="AD443" s="133"/>
      <c r="AE443" s="111">
        <v>199</v>
      </c>
      <c r="AF443" s="112"/>
      <c r="AG443" s="112"/>
      <c r="AH443" s="112"/>
      <c r="AI443" s="111">
        <v>1705</v>
      </c>
      <c r="AJ443" s="112"/>
      <c r="AK443" s="112"/>
      <c r="AL443" s="112"/>
      <c r="AM443" s="111"/>
      <c r="AN443" s="112"/>
      <c r="AO443" s="112"/>
      <c r="AP443" s="113"/>
      <c r="AQ443" s="111"/>
      <c r="AR443" s="112"/>
      <c r="AS443" s="112"/>
      <c r="AT443" s="113"/>
      <c r="AU443" s="112"/>
      <c r="AV443" s="112"/>
      <c r="AW443" s="112"/>
      <c r="AX443" s="221"/>
    </row>
    <row r="444" spans="1:50" ht="23.25" customHeight="1" x14ac:dyDescent="0.15">
      <c r="A444" s="999"/>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t="s">
        <v>612</v>
      </c>
      <c r="AC444" s="220"/>
      <c r="AD444" s="220"/>
      <c r="AE444" s="111"/>
      <c r="AF444" s="112"/>
      <c r="AG444" s="112"/>
      <c r="AH444" s="113"/>
      <c r="AI444" s="111"/>
      <c r="AJ444" s="112"/>
      <c r="AK444" s="112"/>
      <c r="AL444" s="112"/>
      <c r="AM444" s="111"/>
      <c r="AN444" s="112"/>
      <c r="AO444" s="112"/>
      <c r="AP444" s="113"/>
      <c r="AQ444" s="111"/>
      <c r="AR444" s="112"/>
      <c r="AS444" s="112"/>
      <c r="AT444" s="113"/>
      <c r="AU444" s="112">
        <v>2000</v>
      </c>
      <c r="AV444" s="112"/>
      <c r="AW444" s="112"/>
      <c r="AX444" s="221"/>
    </row>
    <row r="445" spans="1:50" ht="23.25" customHeight="1" x14ac:dyDescent="0.15">
      <c r="A445" s="999"/>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9"/>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999"/>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9"/>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9"/>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9"/>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9"/>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999"/>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9"/>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9"/>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9"/>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9"/>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999"/>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9"/>
      <c r="B458" s="251"/>
      <c r="C458" s="250"/>
      <c r="D458" s="251"/>
      <c r="E458" s="165"/>
      <c r="F458" s="166"/>
      <c r="G458" s="229" t="s">
        <v>611</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612</v>
      </c>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customHeight="1" x14ac:dyDescent="0.15">
      <c r="A459" s="999"/>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612</v>
      </c>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customHeight="1" x14ac:dyDescent="0.15">
      <c r="A460" s="999"/>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999"/>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999"/>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9"/>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9"/>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9"/>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9"/>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999"/>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9"/>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9"/>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9"/>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9"/>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999"/>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9"/>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9"/>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9"/>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9"/>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999"/>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9"/>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9"/>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9"/>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9"/>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9"/>
      <c r="B482" s="251"/>
      <c r="C482" s="250"/>
      <c r="D482" s="251"/>
      <c r="E482" s="159" t="s">
        <v>607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9"/>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9"/>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999"/>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9"/>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9"/>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9"/>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9"/>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999"/>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9"/>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9"/>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9"/>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9"/>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999"/>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9"/>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9"/>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9"/>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9"/>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999"/>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9"/>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9"/>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9"/>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9"/>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999"/>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9"/>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9"/>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9"/>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9"/>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999"/>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9"/>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9"/>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9"/>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9"/>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999"/>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9"/>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9"/>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9"/>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9"/>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999"/>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9"/>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9"/>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9"/>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9"/>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999"/>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9"/>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9"/>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9"/>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9"/>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999"/>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9"/>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9"/>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9"/>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9"/>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9"/>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9"/>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9"/>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999"/>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9"/>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9"/>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9"/>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9"/>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999"/>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9"/>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9"/>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9"/>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9"/>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999"/>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9"/>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9"/>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9"/>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9"/>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999"/>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9"/>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9"/>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9"/>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9"/>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999"/>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9"/>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9"/>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9"/>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9"/>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999"/>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9"/>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9"/>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9"/>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9"/>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999"/>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9"/>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9"/>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9"/>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9"/>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999"/>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9"/>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9"/>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9"/>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9"/>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999"/>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9"/>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9"/>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9"/>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9"/>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999"/>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9"/>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9"/>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9"/>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9"/>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9"/>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9"/>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9"/>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999"/>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9"/>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9"/>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9"/>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9"/>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999"/>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9"/>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9"/>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9"/>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9"/>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999"/>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9"/>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9"/>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9"/>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9"/>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999"/>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9"/>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9"/>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9"/>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9"/>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999"/>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9"/>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9"/>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9"/>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9"/>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999"/>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9"/>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9"/>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9"/>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9"/>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999"/>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9"/>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9"/>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9"/>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9"/>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999"/>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9"/>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9"/>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9"/>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9"/>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999"/>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9"/>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9"/>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9"/>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9"/>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999"/>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9"/>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9"/>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9"/>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9"/>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9"/>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9"/>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9"/>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999"/>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9"/>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9"/>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9"/>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9"/>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999"/>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9"/>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9"/>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9"/>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9"/>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999"/>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9"/>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9"/>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9"/>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9"/>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999"/>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9"/>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9"/>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9"/>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9"/>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999"/>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9"/>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9"/>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9"/>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9"/>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999"/>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9"/>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9"/>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9"/>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9"/>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999"/>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9"/>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9"/>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9"/>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9"/>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999"/>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9"/>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9"/>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9"/>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9"/>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999"/>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9"/>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9"/>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9"/>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9"/>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999"/>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9"/>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9"/>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9"/>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9"/>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9"/>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577</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577</v>
      </c>
      <c r="AE703" s="155"/>
      <c r="AF703" s="155"/>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40.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577</v>
      </c>
      <c r="AE704" s="588"/>
      <c r="AF704" s="588"/>
      <c r="AG704" s="427" t="s">
        <v>597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577</v>
      </c>
      <c r="AE705" s="735"/>
      <c r="AF705" s="735"/>
      <c r="AG705" s="159" t="s">
        <v>621</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3"/>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598</v>
      </c>
      <c r="AE706" s="155"/>
      <c r="AF706" s="751"/>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7"/>
      <c r="B707" s="773"/>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598</v>
      </c>
      <c r="AE707" s="586"/>
      <c r="AF707" s="586"/>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599</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39.7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577</v>
      </c>
      <c r="AE709" s="155"/>
      <c r="AF709" s="155"/>
      <c r="AG709" s="666" t="s">
        <v>600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599</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577</v>
      </c>
      <c r="AE711" s="155"/>
      <c r="AF711" s="155"/>
      <c r="AG711" s="666" t="s">
        <v>601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599</v>
      </c>
      <c r="AE712" s="155"/>
      <c r="AF712" s="15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5"/>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577</v>
      </c>
      <c r="AE714" s="594"/>
      <c r="AF714" s="595"/>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577</v>
      </c>
      <c r="AE715" s="670"/>
      <c r="AF715" s="780"/>
      <c r="AG715" s="528" t="s">
        <v>603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599</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577</v>
      </c>
      <c r="AE717" s="155"/>
      <c r="AF717" s="155"/>
      <c r="AG717" s="666" t="s">
        <v>604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599</v>
      </c>
      <c r="AE718" s="155"/>
      <c r="AF718" s="155"/>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599</v>
      </c>
      <c r="AE719" s="670"/>
      <c r="AF719" s="670"/>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52"/>
      <c r="B721" s="653"/>
      <c r="C721" s="920"/>
      <c r="D721" s="921"/>
      <c r="E721" s="921"/>
      <c r="F721" s="922"/>
      <c r="G721" s="942"/>
      <c r="H721" s="943"/>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2"/>
      <c r="B722" s="653"/>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2"/>
      <c r="B723" s="653"/>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2"/>
      <c r="B724" s="653"/>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4"/>
      <c r="B725" s="655"/>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2" t="s">
        <v>53</v>
      </c>
      <c r="D726" s="583"/>
      <c r="E726" s="583"/>
      <c r="F726" s="584"/>
      <c r="G726" s="800" t="s">
        <v>605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606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628</v>
      </c>
      <c r="F737" s="122"/>
      <c r="G737" s="122"/>
      <c r="H737" s="122"/>
      <c r="I737" s="122"/>
      <c r="J737" s="122"/>
      <c r="K737" s="122"/>
      <c r="L737" s="122"/>
      <c r="M737" s="122"/>
      <c r="N737" s="101" t="s">
        <v>543</v>
      </c>
      <c r="O737" s="101"/>
      <c r="P737" s="101"/>
      <c r="Q737" s="101"/>
      <c r="R737" s="122" t="s">
        <v>628</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628</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622</v>
      </c>
      <c r="F739" s="117"/>
      <c r="G739" s="117"/>
      <c r="H739" s="93" t="str">
        <f>IF(E739="", "", "(")</f>
        <v>(</v>
      </c>
      <c r="I739" s="117" t="s">
        <v>466</v>
      </c>
      <c r="J739" s="117"/>
      <c r="K739" s="93" t="str">
        <f>IF(OR(I739="　", I739=""), "", "-")</f>
        <v/>
      </c>
      <c r="L739" s="118">
        <v>311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8" t="s">
        <v>615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4.5" customHeight="1" x14ac:dyDescent="0.15">
      <c r="A781" s="558"/>
      <c r="B781" s="766"/>
      <c r="C781" s="766"/>
      <c r="D781" s="766"/>
      <c r="E781" s="766"/>
      <c r="F781" s="767"/>
      <c r="G781" s="448" t="s">
        <v>629</v>
      </c>
      <c r="H781" s="449"/>
      <c r="I781" s="449"/>
      <c r="J781" s="449"/>
      <c r="K781" s="450"/>
      <c r="L781" s="451" t="s">
        <v>616</v>
      </c>
      <c r="M781" s="452"/>
      <c r="N781" s="452"/>
      <c r="O781" s="452"/>
      <c r="P781" s="452"/>
      <c r="Q781" s="452"/>
      <c r="R781" s="452"/>
      <c r="S781" s="452"/>
      <c r="T781" s="452"/>
      <c r="U781" s="452"/>
      <c r="V781" s="452"/>
      <c r="W781" s="452"/>
      <c r="X781" s="453"/>
      <c r="Y781" s="454">
        <v>12</v>
      </c>
      <c r="Z781" s="455"/>
      <c r="AA781" s="455"/>
      <c r="AB781" s="559"/>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8"/>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8"/>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12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6"/>
      <c r="C792" s="766"/>
      <c r="D792" s="766"/>
      <c r="E792" s="766"/>
      <c r="F792" s="767"/>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8"/>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8"/>
      <c r="B794" s="766"/>
      <c r="C794" s="766"/>
      <c r="D794" s="766"/>
      <c r="E794" s="766"/>
      <c r="F794" s="767"/>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9"/>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8"/>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6"/>
      <c r="C805" s="766"/>
      <c r="D805" s="766"/>
      <c r="E805" s="766"/>
      <c r="F805" s="767"/>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8"/>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6"/>
      <c r="C807" s="766"/>
      <c r="D807" s="766"/>
      <c r="E807" s="766"/>
      <c r="F807" s="76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8"/>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6"/>
      <c r="C818" s="766"/>
      <c r="D818" s="766"/>
      <c r="E818" s="766"/>
      <c r="F818" s="767"/>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6"/>
      <c r="C820" s="766"/>
      <c r="D820" s="766"/>
      <c r="E820" s="766"/>
      <c r="F820" s="76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129" customHeight="1" x14ac:dyDescent="0.15">
      <c r="A837" s="403">
        <v>1</v>
      </c>
      <c r="B837" s="403">
        <v>1</v>
      </c>
      <c r="C837" s="423" t="s">
        <v>617</v>
      </c>
      <c r="D837" s="417"/>
      <c r="E837" s="417"/>
      <c r="F837" s="417"/>
      <c r="G837" s="417"/>
      <c r="H837" s="417"/>
      <c r="I837" s="417"/>
      <c r="J837" s="418">
        <v>8013401001509</v>
      </c>
      <c r="K837" s="419"/>
      <c r="L837" s="419"/>
      <c r="M837" s="419"/>
      <c r="N837" s="419"/>
      <c r="O837" s="419"/>
      <c r="P837" s="424" t="s">
        <v>623</v>
      </c>
      <c r="Q837" s="316"/>
      <c r="R837" s="316"/>
      <c r="S837" s="316"/>
      <c r="T837" s="316"/>
      <c r="U837" s="316"/>
      <c r="V837" s="316"/>
      <c r="W837" s="316"/>
      <c r="X837" s="316"/>
      <c r="Y837" s="317">
        <v>12</v>
      </c>
      <c r="Z837" s="318"/>
      <c r="AA837" s="318"/>
      <c r="AB837" s="319"/>
      <c r="AC837" s="327" t="s">
        <v>502</v>
      </c>
      <c r="AD837" s="422"/>
      <c r="AE837" s="422"/>
      <c r="AF837" s="422"/>
      <c r="AG837" s="422"/>
      <c r="AH837" s="420">
        <v>2</v>
      </c>
      <c r="AI837" s="421"/>
      <c r="AJ837" s="421"/>
      <c r="AK837" s="421"/>
      <c r="AL837" s="324">
        <v>100</v>
      </c>
      <c r="AM837" s="325"/>
      <c r="AN837" s="325"/>
      <c r="AO837" s="326"/>
      <c r="AP837" s="320" t="s">
        <v>614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3.2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453</v>
      </c>
      <c r="AQ1101" s="426"/>
      <c r="AR1101" s="426"/>
      <c r="AS1101" s="426"/>
      <c r="AT1101" s="426"/>
      <c r="AU1101" s="426"/>
      <c r="AV1101" s="426"/>
      <c r="AW1101" s="426"/>
      <c r="AX1101" s="426"/>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D14:AJ14">
    <cfRule type="expression" dxfId="2813" priority="14055">
      <formula>IF(RIGHT(TEXT(P14,"0.#"),1)=".",FALSE,TRUE)</formula>
    </cfRule>
    <cfRule type="expression" dxfId="2812" priority="14056">
      <formula>IF(RIGHT(TEXT(P14,"0.#"),1)=".",TRUE,FALSE)</formula>
    </cfRule>
  </conditionalFormatting>
  <conditionalFormatting sqref="P18:AX18">
    <cfRule type="expression" dxfId="2811" priority="13931">
      <formula>IF(RIGHT(TEXT(P18,"0.#"),1)=".",FALSE,TRUE)</formula>
    </cfRule>
    <cfRule type="expression" dxfId="2810" priority="13932">
      <formula>IF(RIGHT(TEXT(P18,"0.#"),1)=".",TRUE,FALSE)</formula>
    </cfRule>
  </conditionalFormatting>
  <conditionalFormatting sqref="Y782">
    <cfRule type="expression" dxfId="2809" priority="13927">
      <formula>IF(RIGHT(TEXT(Y782,"0.#"),1)=".",FALSE,TRUE)</formula>
    </cfRule>
    <cfRule type="expression" dxfId="2808" priority="13928">
      <formula>IF(RIGHT(TEXT(Y782,"0.#"),1)=".",TRUE,FALSE)</formula>
    </cfRule>
  </conditionalFormatting>
  <conditionalFormatting sqref="Y791">
    <cfRule type="expression" dxfId="2807" priority="13923">
      <formula>IF(RIGHT(TEXT(Y791,"0.#"),1)=".",FALSE,TRUE)</formula>
    </cfRule>
    <cfRule type="expression" dxfId="2806" priority="13924">
      <formula>IF(RIGHT(TEXT(Y791,"0.#"),1)=".",TRUE,FALSE)</formula>
    </cfRule>
  </conditionalFormatting>
  <conditionalFormatting sqref="Y822:Y829 Y820 Y809:Y816 Y807 Y796:Y803 Y794">
    <cfRule type="expression" dxfId="2805" priority="13705">
      <formula>IF(RIGHT(TEXT(Y794,"0.#"),1)=".",FALSE,TRUE)</formula>
    </cfRule>
    <cfRule type="expression" dxfId="2804" priority="13706">
      <formula>IF(RIGHT(TEXT(Y794,"0.#"),1)=".",TRUE,FALSE)</formula>
    </cfRule>
  </conditionalFormatting>
  <conditionalFormatting sqref="P15:V17 P13:AX13 AD15:AJ17 AR15:AX15">
    <cfRule type="expression" dxfId="2803" priority="13753">
      <formula>IF(RIGHT(TEXT(P13,"0.#"),1)=".",FALSE,TRUE)</formula>
    </cfRule>
    <cfRule type="expression" dxfId="2802" priority="13754">
      <formula>IF(RIGHT(TEXT(P13,"0.#"),1)=".",TRUE,FALSE)</formula>
    </cfRule>
  </conditionalFormatting>
  <conditionalFormatting sqref="P19:AJ19">
    <cfRule type="expression" dxfId="2801" priority="13751">
      <formula>IF(RIGHT(TEXT(P19,"0.#"),1)=".",FALSE,TRUE)</formula>
    </cfRule>
    <cfRule type="expression" dxfId="2800" priority="13752">
      <formula>IF(RIGHT(TEXT(P19,"0.#"),1)=".",TRUE,FALSE)</formula>
    </cfRule>
  </conditionalFormatting>
  <conditionalFormatting sqref="AQ101">
    <cfRule type="expression" dxfId="2799" priority="13743">
      <formula>IF(RIGHT(TEXT(AQ101,"0.#"),1)=".",FALSE,TRUE)</formula>
    </cfRule>
    <cfRule type="expression" dxfId="2798" priority="13744">
      <formula>IF(RIGHT(TEXT(AQ101,"0.#"),1)=".",TRUE,FALSE)</formula>
    </cfRule>
  </conditionalFormatting>
  <conditionalFormatting sqref="Y783:Y790 Y781">
    <cfRule type="expression" dxfId="2797" priority="13729">
      <formula>IF(RIGHT(TEXT(Y781,"0.#"),1)=".",FALSE,TRUE)</formula>
    </cfRule>
    <cfRule type="expression" dxfId="2796" priority="13730">
      <formula>IF(RIGHT(TEXT(Y781,"0.#"),1)=".",TRUE,FALSE)</formula>
    </cfRule>
  </conditionalFormatting>
  <conditionalFormatting sqref="AU782">
    <cfRule type="expression" dxfId="2795" priority="13727">
      <formula>IF(RIGHT(TEXT(AU782,"0.#"),1)=".",FALSE,TRUE)</formula>
    </cfRule>
    <cfRule type="expression" dxfId="2794" priority="13728">
      <formula>IF(RIGHT(TEXT(AU782,"0.#"),1)=".",TRUE,FALSE)</formula>
    </cfRule>
  </conditionalFormatting>
  <conditionalFormatting sqref="AU791">
    <cfRule type="expression" dxfId="2793" priority="13725">
      <formula>IF(RIGHT(TEXT(AU791,"0.#"),1)=".",FALSE,TRUE)</formula>
    </cfRule>
    <cfRule type="expression" dxfId="2792" priority="13726">
      <formula>IF(RIGHT(TEXT(AU791,"0.#"),1)=".",TRUE,FALSE)</formula>
    </cfRule>
  </conditionalFormatting>
  <conditionalFormatting sqref="AU783:AU790 AU781">
    <cfRule type="expression" dxfId="2791" priority="13723">
      <formula>IF(RIGHT(TEXT(AU781,"0.#"),1)=".",FALSE,TRUE)</formula>
    </cfRule>
    <cfRule type="expression" dxfId="2790" priority="13724">
      <formula>IF(RIGHT(TEXT(AU781,"0.#"),1)=".",TRUE,FALSE)</formula>
    </cfRule>
  </conditionalFormatting>
  <conditionalFormatting sqref="Y821 Y808 Y795">
    <cfRule type="expression" dxfId="2789" priority="13709">
      <formula>IF(RIGHT(TEXT(Y795,"0.#"),1)=".",FALSE,TRUE)</formula>
    </cfRule>
    <cfRule type="expression" dxfId="2788" priority="13710">
      <formula>IF(RIGHT(TEXT(Y795,"0.#"),1)=".",TRUE,FALSE)</formula>
    </cfRule>
  </conditionalFormatting>
  <conditionalFormatting sqref="Y830 Y817 Y804">
    <cfRule type="expression" dxfId="2787" priority="13707">
      <formula>IF(RIGHT(TEXT(Y804,"0.#"),1)=".",FALSE,TRUE)</formula>
    </cfRule>
    <cfRule type="expression" dxfId="2786" priority="13708">
      <formula>IF(RIGHT(TEXT(Y804,"0.#"),1)=".",TRUE,FALSE)</formula>
    </cfRule>
  </conditionalFormatting>
  <conditionalFormatting sqref="AU821 AU808 AU795">
    <cfRule type="expression" dxfId="2785" priority="13703">
      <formula>IF(RIGHT(TEXT(AU795,"0.#"),1)=".",FALSE,TRUE)</formula>
    </cfRule>
    <cfRule type="expression" dxfId="2784" priority="13704">
      <formula>IF(RIGHT(TEXT(AU795,"0.#"),1)=".",TRUE,FALSE)</formula>
    </cfRule>
  </conditionalFormatting>
  <conditionalFormatting sqref="AU830 AU817 AU804">
    <cfRule type="expression" dxfId="2783" priority="13701">
      <formula>IF(RIGHT(TEXT(AU804,"0.#"),1)=".",FALSE,TRUE)</formula>
    </cfRule>
    <cfRule type="expression" dxfId="2782" priority="13702">
      <formula>IF(RIGHT(TEXT(AU804,"0.#"),1)=".",TRUE,FALSE)</formula>
    </cfRule>
  </conditionalFormatting>
  <conditionalFormatting sqref="AU822:AU829 AU820 AU809:AU816 AU807 AU796:AU803 AU794">
    <cfRule type="expression" dxfId="2781" priority="13699">
      <formula>IF(RIGHT(TEXT(AU794,"0.#"),1)=".",FALSE,TRUE)</formula>
    </cfRule>
    <cfRule type="expression" dxfId="2780" priority="13700">
      <formula>IF(RIGHT(TEXT(AU794,"0.#"),1)=".",TRUE,FALSE)</formula>
    </cfRule>
  </conditionalFormatting>
  <conditionalFormatting sqref="AM87">
    <cfRule type="expression" dxfId="2779" priority="13353">
      <formula>IF(RIGHT(TEXT(AM87,"0.#"),1)=".",FALSE,TRUE)</formula>
    </cfRule>
    <cfRule type="expression" dxfId="2778" priority="13354">
      <formula>IF(RIGHT(TEXT(AM87,"0.#"),1)=".",TRUE,FALSE)</formula>
    </cfRule>
  </conditionalFormatting>
  <conditionalFormatting sqref="AE55">
    <cfRule type="expression" dxfId="2777" priority="13421">
      <formula>IF(RIGHT(TEXT(AE55,"0.#"),1)=".",FALSE,TRUE)</formula>
    </cfRule>
    <cfRule type="expression" dxfId="2776" priority="13422">
      <formula>IF(RIGHT(TEXT(AE55,"0.#"),1)=".",TRUE,FALSE)</formula>
    </cfRule>
  </conditionalFormatting>
  <conditionalFormatting sqref="AI55">
    <cfRule type="expression" dxfId="2775" priority="13419">
      <formula>IF(RIGHT(TEXT(AI55,"0.#"),1)=".",FALSE,TRUE)</formula>
    </cfRule>
    <cfRule type="expression" dxfId="2774" priority="13420">
      <formula>IF(RIGHT(TEXT(AI55,"0.#"),1)=".",TRUE,FALSE)</formula>
    </cfRule>
  </conditionalFormatting>
  <conditionalFormatting sqref="AM34">
    <cfRule type="expression" dxfId="2773" priority="13499">
      <formula>IF(RIGHT(TEXT(AM34,"0.#"),1)=".",FALSE,TRUE)</formula>
    </cfRule>
    <cfRule type="expression" dxfId="2772" priority="13500">
      <formula>IF(RIGHT(TEXT(AM34,"0.#"),1)=".",TRUE,FALSE)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U32 AU34">
    <cfRule type="expression" dxfId="2767" priority="13491">
      <formula>IF(RIGHT(TEXT(AU32,"0.#"),1)=".",FALSE,TRUE)</formula>
    </cfRule>
    <cfRule type="expression" dxfId="2766" priority="13492">
      <formula>IF(RIGHT(TEXT(AU32,"0.#"),1)=".",TRUE,FALSE)</formula>
    </cfRule>
  </conditionalFormatting>
  <conditionalFormatting sqref="AE53">
    <cfRule type="expression" dxfId="2765" priority="13425">
      <formula>IF(RIGHT(TEXT(AE53,"0.#"),1)=".",FALSE,TRUE)</formula>
    </cfRule>
    <cfRule type="expression" dxfId="2764" priority="13426">
      <formula>IF(RIGHT(TEXT(AE53,"0.#"),1)=".",TRUE,FALSE)</formula>
    </cfRule>
  </conditionalFormatting>
  <conditionalFormatting sqref="AE54">
    <cfRule type="expression" dxfId="2763" priority="13423">
      <formula>IF(RIGHT(TEXT(AE54,"0.#"),1)=".",FALSE,TRUE)</formula>
    </cfRule>
    <cfRule type="expression" dxfId="2762" priority="13424">
      <formula>IF(RIGHT(TEXT(AE54,"0.#"),1)=".",TRUE,FALSE)</formula>
    </cfRule>
  </conditionalFormatting>
  <conditionalFormatting sqref="AI54">
    <cfRule type="expression" dxfId="2761" priority="13417">
      <formula>IF(RIGHT(TEXT(AI54,"0.#"),1)=".",FALSE,TRUE)</formula>
    </cfRule>
    <cfRule type="expression" dxfId="2760" priority="13418">
      <formula>IF(RIGHT(TEXT(AI54,"0.#"),1)=".",TRUE,FALSE)</formula>
    </cfRule>
  </conditionalFormatting>
  <conditionalFormatting sqref="AI53">
    <cfRule type="expression" dxfId="2759" priority="13415">
      <formula>IF(RIGHT(TEXT(AI53,"0.#"),1)=".",FALSE,TRUE)</formula>
    </cfRule>
    <cfRule type="expression" dxfId="2758" priority="13416">
      <formula>IF(RIGHT(TEXT(AI53,"0.#"),1)=".",TRUE,FALSE)</formula>
    </cfRule>
  </conditionalFormatting>
  <conditionalFormatting sqref="AM53">
    <cfRule type="expression" dxfId="2757" priority="13413">
      <formula>IF(RIGHT(TEXT(AM53,"0.#"),1)=".",FALSE,TRUE)</formula>
    </cfRule>
    <cfRule type="expression" dxfId="2756" priority="13414">
      <formula>IF(RIGHT(TEXT(AM53,"0.#"),1)=".",TRUE,FALSE)</formula>
    </cfRule>
  </conditionalFormatting>
  <conditionalFormatting sqref="AM54">
    <cfRule type="expression" dxfId="2755" priority="13411">
      <formula>IF(RIGHT(TEXT(AM54,"0.#"),1)=".",FALSE,TRUE)</formula>
    </cfRule>
    <cfRule type="expression" dxfId="2754" priority="13412">
      <formula>IF(RIGHT(TEXT(AM54,"0.#"),1)=".",TRUE,FALSE)</formula>
    </cfRule>
  </conditionalFormatting>
  <conditionalFormatting sqref="AM55">
    <cfRule type="expression" dxfId="2753" priority="13409">
      <formula>IF(RIGHT(TEXT(AM55,"0.#"),1)=".",FALSE,TRUE)</formula>
    </cfRule>
    <cfRule type="expression" dxfId="2752" priority="13410">
      <formula>IF(RIGHT(TEXT(AM55,"0.#"),1)=".",TRUE,FALSE)</formula>
    </cfRule>
  </conditionalFormatting>
  <conditionalFormatting sqref="AE60">
    <cfRule type="expression" dxfId="2751" priority="13395">
      <formula>IF(RIGHT(TEXT(AE60,"0.#"),1)=".",FALSE,TRUE)</formula>
    </cfRule>
    <cfRule type="expression" dxfId="2750" priority="13396">
      <formula>IF(RIGHT(TEXT(AE60,"0.#"),1)=".",TRUE,FALSE)</formula>
    </cfRule>
  </conditionalFormatting>
  <conditionalFormatting sqref="AE61">
    <cfRule type="expression" dxfId="2749" priority="13393">
      <formula>IF(RIGHT(TEXT(AE61,"0.#"),1)=".",FALSE,TRUE)</formula>
    </cfRule>
    <cfRule type="expression" dxfId="2748" priority="13394">
      <formula>IF(RIGHT(TEXT(AE61,"0.#"),1)=".",TRUE,FALSE)</formula>
    </cfRule>
  </conditionalFormatting>
  <conditionalFormatting sqref="AE62">
    <cfRule type="expression" dxfId="2747" priority="13391">
      <formula>IF(RIGHT(TEXT(AE62,"0.#"),1)=".",FALSE,TRUE)</formula>
    </cfRule>
    <cfRule type="expression" dxfId="2746" priority="13392">
      <formula>IF(RIGHT(TEXT(AE62,"0.#"),1)=".",TRUE,FALSE)</formula>
    </cfRule>
  </conditionalFormatting>
  <conditionalFormatting sqref="AI62">
    <cfRule type="expression" dxfId="2745" priority="13389">
      <formula>IF(RIGHT(TEXT(AI62,"0.#"),1)=".",FALSE,TRUE)</formula>
    </cfRule>
    <cfRule type="expression" dxfId="2744" priority="13390">
      <formula>IF(RIGHT(TEXT(AI62,"0.#"),1)=".",TRUE,FALSE)</formula>
    </cfRule>
  </conditionalFormatting>
  <conditionalFormatting sqref="AI61">
    <cfRule type="expression" dxfId="2743" priority="13387">
      <formula>IF(RIGHT(TEXT(AI61,"0.#"),1)=".",FALSE,TRUE)</formula>
    </cfRule>
    <cfRule type="expression" dxfId="2742" priority="13388">
      <formula>IF(RIGHT(TEXT(AI61,"0.#"),1)=".",TRUE,FALSE)</formula>
    </cfRule>
  </conditionalFormatting>
  <conditionalFormatting sqref="AI60">
    <cfRule type="expression" dxfId="2741" priority="13385">
      <formula>IF(RIGHT(TEXT(AI60,"0.#"),1)=".",FALSE,TRUE)</formula>
    </cfRule>
    <cfRule type="expression" dxfId="2740" priority="13386">
      <formula>IF(RIGHT(TEXT(AI60,"0.#"),1)=".",TRUE,FALSE)</formula>
    </cfRule>
  </conditionalFormatting>
  <conditionalFormatting sqref="AM60">
    <cfRule type="expression" dxfId="2739" priority="13383">
      <formula>IF(RIGHT(TEXT(AM60,"0.#"),1)=".",FALSE,TRUE)</formula>
    </cfRule>
    <cfRule type="expression" dxfId="2738" priority="13384">
      <formula>IF(RIGHT(TEXT(AM60,"0.#"),1)=".",TRUE,FALSE)</formula>
    </cfRule>
  </conditionalFormatting>
  <conditionalFormatting sqref="AM61">
    <cfRule type="expression" dxfId="2737" priority="13381">
      <formula>IF(RIGHT(TEXT(AM61,"0.#"),1)=".",FALSE,TRUE)</formula>
    </cfRule>
    <cfRule type="expression" dxfId="2736" priority="13382">
      <formula>IF(RIGHT(TEXT(AM61,"0.#"),1)=".",TRUE,FALSE)</formula>
    </cfRule>
  </conditionalFormatting>
  <conditionalFormatting sqref="AM62">
    <cfRule type="expression" dxfId="2735" priority="13379">
      <formula>IF(RIGHT(TEXT(AM62,"0.#"),1)=".",FALSE,TRUE)</formula>
    </cfRule>
    <cfRule type="expression" dxfId="2734" priority="13380">
      <formula>IF(RIGHT(TEXT(AM62,"0.#"),1)=".",TRUE,FALSE)</formula>
    </cfRule>
  </conditionalFormatting>
  <conditionalFormatting sqref="AE87">
    <cfRule type="expression" dxfId="2733" priority="13365">
      <formula>IF(RIGHT(TEXT(AE87,"0.#"),1)=".",FALSE,TRUE)</formula>
    </cfRule>
    <cfRule type="expression" dxfId="2732" priority="13366">
      <formula>IF(RIGHT(TEXT(AE87,"0.#"),1)=".",TRUE,FALSE)</formula>
    </cfRule>
  </conditionalFormatting>
  <conditionalFormatting sqref="AE88">
    <cfRule type="expression" dxfId="2731" priority="13363">
      <formula>IF(RIGHT(TEXT(AE88,"0.#"),1)=".",FALSE,TRUE)</formula>
    </cfRule>
    <cfRule type="expression" dxfId="2730" priority="13364">
      <formula>IF(RIGHT(TEXT(AE88,"0.#"),1)=".",TRUE,FALSE)</formula>
    </cfRule>
  </conditionalFormatting>
  <conditionalFormatting sqref="AE89">
    <cfRule type="expression" dxfId="2729" priority="13361">
      <formula>IF(RIGHT(TEXT(AE89,"0.#"),1)=".",FALSE,TRUE)</formula>
    </cfRule>
    <cfRule type="expression" dxfId="2728" priority="13362">
      <formula>IF(RIGHT(TEXT(AE89,"0.#"),1)=".",TRUE,FALSE)</formula>
    </cfRule>
  </conditionalFormatting>
  <conditionalFormatting sqref="AI89">
    <cfRule type="expression" dxfId="2727" priority="13359">
      <formula>IF(RIGHT(TEXT(AI89,"0.#"),1)=".",FALSE,TRUE)</formula>
    </cfRule>
    <cfRule type="expression" dxfId="2726" priority="13360">
      <formula>IF(RIGHT(TEXT(AI89,"0.#"),1)=".",TRUE,FALSE)</formula>
    </cfRule>
  </conditionalFormatting>
  <conditionalFormatting sqref="AI88">
    <cfRule type="expression" dxfId="2725" priority="13357">
      <formula>IF(RIGHT(TEXT(AI88,"0.#"),1)=".",FALSE,TRUE)</formula>
    </cfRule>
    <cfRule type="expression" dxfId="2724" priority="13358">
      <formula>IF(RIGHT(TEXT(AI88,"0.#"),1)=".",TRUE,FALSE)</formula>
    </cfRule>
  </conditionalFormatting>
  <conditionalFormatting sqref="AI87">
    <cfRule type="expression" dxfId="2723" priority="13355">
      <formula>IF(RIGHT(TEXT(AI87,"0.#"),1)=".",FALSE,TRUE)</formula>
    </cfRule>
    <cfRule type="expression" dxfId="2722" priority="13356">
      <formula>IF(RIGHT(TEXT(AI87,"0.#"),1)=".",TRUE,FALSE)</formula>
    </cfRule>
  </conditionalFormatting>
  <conditionalFormatting sqref="AM88">
    <cfRule type="expression" dxfId="2721" priority="13351">
      <formula>IF(RIGHT(TEXT(AM88,"0.#"),1)=".",FALSE,TRUE)</formula>
    </cfRule>
    <cfRule type="expression" dxfId="2720" priority="13352">
      <formula>IF(RIGHT(TEXT(AM88,"0.#"),1)=".",TRUE,FALSE)</formula>
    </cfRule>
  </conditionalFormatting>
  <conditionalFormatting sqref="AM89">
    <cfRule type="expression" dxfId="2719" priority="13349">
      <formula>IF(RIGHT(TEXT(AM89,"0.#"),1)=".",FALSE,TRUE)</formula>
    </cfRule>
    <cfRule type="expression" dxfId="2718" priority="13350">
      <formula>IF(RIGHT(TEXT(AM89,"0.#"),1)=".",TRUE,FALSE)</formula>
    </cfRule>
  </conditionalFormatting>
  <conditionalFormatting sqref="AE92">
    <cfRule type="expression" dxfId="2717" priority="13335">
      <formula>IF(RIGHT(TEXT(AE92,"0.#"),1)=".",FALSE,TRUE)</formula>
    </cfRule>
    <cfRule type="expression" dxfId="2716" priority="13336">
      <formula>IF(RIGHT(TEXT(AE92,"0.#"),1)=".",TRUE,FALSE)</formula>
    </cfRule>
  </conditionalFormatting>
  <conditionalFormatting sqref="AE93">
    <cfRule type="expression" dxfId="2715" priority="13333">
      <formula>IF(RIGHT(TEXT(AE93,"0.#"),1)=".",FALSE,TRUE)</formula>
    </cfRule>
    <cfRule type="expression" dxfId="2714" priority="13334">
      <formula>IF(RIGHT(TEXT(AE93,"0.#"),1)=".",TRUE,FALSE)</formula>
    </cfRule>
  </conditionalFormatting>
  <conditionalFormatting sqref="AE94">
    <cfRule type="expression" dxfId="2713" priority="13331">
      <formula>IF(RIGHT(TEXT(AE94,"0.#"),1)=".",FALSE,TRUE)</formula>
    </cfRule>
    <cfRule type="expression" dxfId="2712" priority="13332">
      <formula>IF(RIGHT(TEXT(AE94,"0.#"),1)=".",TRUE,FALSE)</formula>
    </cfRule>
  </conditionalFormatting>
  <conditionalFormatting sqref="AI94">
    <cfRule type="expression" dxfId="2711" priority="13329">
      <formula>IF(RIGHT(TEXT(AI94,"0.#"),1)=".",FALSE,TRUE)</formula>
    </cfRule>
    <cfRule type="expression" dxfId="2710" priority="13330">
      <formula>IF(RIGHT(TEXT(AI94,"0.#"),1)=".",TRUE,FALSE)</formula>
    </cfRule>
  </conditionalFormatting>
  <conditionalFormatting sqref="AI93">
    <cfRule type="expression" dxfId="2709" priority="13327">
      <formula>IF(RIGHT(TEXT(AI93,"0.#"),1)=".",FALSE,TRUE)</formula>
    </cfRule>
    <cfRule type="expression" dxfId="2708" priority="13328">
      <formula>IF(RIGHT(TEXT(AI93,"0.#"),1)=".",TRUE,FALSE)</formula>
    </cfRule>
  </conditionalFormatting>
  <conditionalFormatting sqref="AI92">
    <cfRule type="expression" dxfId="2707" priority="13325">
      <formula>IF(RIGHT(TEXT(AI92,"0.#"),1)=".",FALSE,TRUE)</formula>
    </cfRule>
    <cfRule type="expression" dxfId="2706" priority="13326">
      <formula>IF(RIGHT(TEXT(AI92,"0.#"),1)=".",TRUE,FALSE)</formula>
    </cfRule>
  </conditionalFormatting>
  <conditionalFormatting sqref="AM92">
    <cfRule type="expression" dxfId="2705" priority="13323">
      <formula>IF(RIGHT(TEXT(AM92,"0.#"),1)=".",FALSE,TRUE)</formula>
    </cfRule>
    <cfRule type="expression" dxfId="2704" priority="13324">
      <formula>IF(RIGHT(TEXT(AM92,"0.#"),1)=".",TRUE,FALSE)</formula>
    </cfRule>
  </conditionalFormatting>
  <conditionalFormatting sqref="AM93">
    <cfRule type="expression" dxfId="2703" priority="13321">
      <formula>IF(RIGHT(TEXT(AM93,"0.#"),1)=".",FALSE,TRUE)</formula>
    </cfRule>
    <cfRule type="expression" dxfId="2702" priority="13322">
      <formula>IF(RIGHT(TEXT(AM93,"0.#"),1)=".",TRUE,FALSE)</formula>
    </cfRule>
  </conditionalFormatting>
  <conditionalFormatting sqref="AM94">
    <cfRule type="expression" dxfId="2701" priority="13319">
      <formula>IF(RIGHT(TEXT(AM94,"0.#"),1)=".",FALSE,TRUE)</formula>
    </cfRule>
    <cfRule type="expression" dxfId="2700" priority="13320">
      <formula>IF(RIGHT(TEXT(AM94,"0.#"),1)=".",TRUE,FALSE)</formula>
    </cfRule>
  </conditionalFormatting>
  <conditionalFormatting sqref="AE97">
    <cfRule type="expression" dxfId="2699" priority="13305">
      <formula>IF(RIGHT(TEXT(AE97,"0.#"),1)=".",FALSE,TRUE)</formula>
    </cfRule>
    <cfRule type="expression" dxfId="2698" priority="13306">
      <formula>IF(RIGHT(TEXT(AE97,"0.#"),1)=".",TRUE,FALSE)</formula>
    </cfRule>
  </conditionalFormatting>
  <conditionalFormatting sqref="AE98">
    <cfRule type="expression" dxfId="2697" priority="13303">
      <formula>IF(RIGHT(TEXT(AE98,"0.#"),1)=".",FALSE,TRUE)</formula>
    </cfRule>
    <cfRule type="expression" dxfId="2696" priority="13304">
      <formula>IF(RIGHT(TEXT(AE98,"0.#"),1)=".",TRUE,FALSE)</formula>
    </cfRule>
  </conditionalFormatting>
  <conditionalFormatting sqref="AE99">
    <cfRule type="expression" dxfId="2695" priority="13301">
      <formula>IF(RIGHT(TEXT(AE99,"0.#"),1)=".",FALSE,TRUE)</formula>
    </cfRule>
    <cfRule type="expression" dxfId="2694" priority="13302">
      <formula>IF(RIGHT(TEXT(AE99,"0.#"),1)=".",TRUE,FALSE)</formula>
    </cfRule>
  </conditionalFormatting>
  <conditionalFormatting sqref="AI99">
    <cfRule type="expression" dxfId="2693" priority="13299">
      <formula>IF(RIGHT(TEXT(AI99,"0.#"),1)=".",FALSE,TRUE)</formula>
    </cfRule>
    <cfRule type="expression" dxfId="2692" priority="13300">
      <formula>IF(RIGHT(TEXT(AI99,"0.#"),1)=".",TRUE,FALSE)</formula>
    </cfRule>
  </conditionalFormatting>
  <conditionalFormatting sqref="AI98">
    <cfRule type="expression" dxfId="2691" priority="13297">
      <formula>IF(RIGHT(TEXT(AI98,"0.#"),1)=".",FALSE,TRUE)</formula>
    </cfRule>
    <cfRule type="expression" dxfId="2690" priority="13298">
      <formula>IF(RIGHT(TEXT(AI98,"0.#"),1)=".",TRUE,FALSE)</formula>
    </cfRule>
  </conditionalFormatting>
  <conditionalFormatting sqref="AI97">
    <cfRule type="expression" dxfId="2689" priority="13295">
      <formula>IF(RIGHT(TEXT(AI97,"0.#"),1)=".",FALSE,TRUE)</formula>
    </cfRule>
    <cfRule type="expression" dxfId="2688" priority="13296">
      <formula>IF(RIGHT(TEXT(AI97,"0.#"),1)=".",TRUE,FALSE)</formula>
    </cfRule>
  </conditionalFormatting>
  <conditionalFormatting sqref="AM97">
    <cfRule type="expression" dxfId="2687" priority="13293">
      <formula>IF(RIGHT(TEXT(AM97,"0.#"),1)=".",FALSE,TRUE)</formula>
    </cfRule>
    <cfRule type="expression" dxfId="2686" priority="13294">
      <formula>IF(RIGHT(TEXT(AM97,"0.#"),1)=".",TRUE,FALSE)</formula>
    </cfRule>
  </conditionalFormatting>
  <conditionalFormatting sqref="AM98">
    <cfRule type="expression" dxfId="2685" priority="13291">
      <formula>IF(RIGHT(TEXT(AM98,"0.#"),1)=".",FALSE,TRUE)</formula>
    </cfRule>
    <cfRule type="expression" dxfId="2684" priority="13292">
      <formula>IF(RIGHT(TEXT(AM98,"0.#"),1)=".",TRUE,FALSE)</formula>
    </cfRule>
  </conditionalFormatting>
  <conditionalFormatting sqref="AM99">
    <cfRule type="expression" dxfId="2683" priority="13289">
      <formula>IF(RIGHT(TEXT(AM99,"0.#"),1)=".",FALSE,TRUE)</formula>
    </cfRule>
    <cfRule type="expression" dxfId="2682" priority="13290">
      <formula>IF(RIGHT(TEXT(AM99,"0.#"),1)=".",TRUE,FALSE)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6">
    <cfRule type="expression" dxfId="2629" priority="13203">
      <formula>IF(RIGHT(TEXT(AM116,"0.#"),1)=".",FALSE,TRUE)</formula>
    </cfRule>
    <cfRule type="expression" dxfId="2628" priority="13204">
      <formula>IF(RIGHT(TEXT(AM116,"0.#"),1)=".",TRUE,FALSE)</formula>
    </cfRule>
  </conditionalFormatting>
  <conditionalFormatting sqref="AM117">
    <cfRule type="expression" dxfId="2627" priority="13201">
      <formula>IF(RIGHT(TEXT(AM117,"0.#"),1)=".",FALSE,TRUE)</formula>
    </cfRule>
    <cfRule type="expression" dxfId="2626" priority="13202">
      <formula>IF(RIGHT(TEXT(AM117,"0.#"),1)=".",TRUE,FALSE)</formula>
    </cfRule>
  </conditionalFormatting>
  <conditionalFormatting sqref="AQ117">
    <cfRule type="expression" dxfId="2625" priority="13195">
      <formula>IF(RIGHT(TEXT(AQ117,"0.#"),1)=".",FALSE,TRUE)</formula>
    </cfRule>
    <cfRule type="expression" dxfId="2624" priority="13196">
      <formula>IF(RIGHT(TEXT(AQ117,"0.#"),1)=".",TRUE,FALSE)</formula>
    </cfRule>
  </conditionalFormatting>
  <conditionalFormatting sqref="AE119 AQ119">
    <cfRule type="expression" dxfId="2623" priority="13193">
      <formula>IF(RIGHT(TEXT(AE119,"0.#"),1)=".",FALSE,TRUE)</formula>
    </cfRule>
    <cfRule type="expression" dxfId="2622" priority="13194">
      <formula>IF(RIGHT(TEXT(AE119,"0.#"),1)=".",TRUE,FALSE)</formula>
    </cfRule>
  </conditionalFormatting>
  <conditionalFormatting sqref="AI119">
    <cfRule type="expression" dxfId="2621" priority="13191">
      <formula>IF(RIGHT(TEXT(AI119,"0.#"),1)=".",FALSE,TRUE)</formula>
    </cfRule>
    <cfRule type="expression" dxfId="2620" priority="13192">
      <formula>IF(RIGHT(TEXT(AI119,"0.#"),1)=".",TRUE,FALSE)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AM134:AM135 AQ134:AQ135 AU134:AU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8:AO838">
    <cfRule type="expression" dxfId="2423" priority="2863">
      <formula>IF(AND(AL838&gt;=0, RIGHT(TEXT(AL838,"0.#"),1)&lt;&gt;"."),TRUE,FALSE)</formula>
    </cfRule>
    <cfRule type="expression" dxfId="2422" priority="2864">
      <formula>IF(AND(AL838&gt;=0, RIGHT(TEXT(AL838,"0.#"),1)="."),TRUE,FALSE)</formula>
    </cfRule>
    <cfRule type="expression" dxfId="2421" priority="2865">
      <formula>IF(AND(AL838&lt;0, RIGHT(TEXT(AL838,"0.#"),1)&lt;&gt;"."),TRUE,FALSE)</formula>
    </cfRule>
    <cfRule type="expression" dxfId="2420" priority="2866">
      <formula>IF(AND(AL838&lt;0, RIGHT(TEXT(AL838,"0.#"),1)="."),TRUE,FALSE)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I34">
    <cfRule type="expression" dxfId="751" priority="47">
      <formula>IF(RIGHT(TEXT(AI34,"0.#"),1)=".",FALSE,TRUE)</formula>
    </cfRule>
    <cfRule type="expression" dxfId="750" priority="48">
      <formula>IF(RIGHT(TEXT(AI34,"0.#"),1)=".",TRUE,FALSE)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E32:AE33">
    <cfRule type="expression" dxfId="745" priority="45">
      <formula>IF(RIGHT(TEXT(AE32,"0.#"),1)=".",FALSE,TRUE)</formula>
    </cfRule>
    <cfRule type="expression" dxfId="744" priority="46">
      <formula>IF(RIGHT(TEXT(AE32,"0.#"),1)=".",TRUE,FALSE)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Q32:AQ34">
    <cfRule type="expression" dxfId="739" priority="39">
      <formula>IF(RIGHT(TEXT(AQ32,"0.#"),1)=".",FALSE,TRUE)</formula>
    </cfRule>
    <cfRule type="expression" dxfId="738" priority="40">
      <formula>IF(RIGHT(TEXT(AQ32,"0.#"),1)=".",TRUE,FALSE)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W14:AC17">
    <cfRule type="expression" dxfId="717" priority="17">
      <formula>IF(RIGHT(TEXT(W14,"0.#"),1)=".",FALSE,TRUE)</formula>
    </cfRule>
    <cfRule type="expression" dxfId="716" priority="18">
      <formula>IF(RIGHT(TEXT(W14,"0.#"),1)=".",TRUE,FALSE)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E438">
    <cfRule type="expression" dxfId="707" priority="7">
      <formula>IF(RIGHT(TEXT(AE438,"0.#"),1)=".",FALSE,TRUE)</formula>
    </cfRule>
    <cfRule type="expression" dxfId="706" priority="8">
      <formula>IF(RIGHT(TEXT(AE438,"0.#"),1)=".",TRUE,FALSE)</formula>
    </cfRule>
  </conditionalFormatting>
  <conditionalFormatting sqref="AE439">
    <cfRule type="expression" dxfId="705" priority="5">
      <formula>IF(RIGHT(TEXT(AE439,"0.#"),1)=".",FALSE,TRUE)</formula>
    </cfRule>
    <cfRule type="expression" dxfId="704" priority="6">
      <formula>IF(RIGHT(TEXT(AE439,"0.#"),1)=".",TRUE,FALSE)</formula>
    </cfRule>
  </conditionalFormatting>
  <conditionalFormatting sqref="AI438">
    <cfRule type="expression" dxfId="703" priority="3">
      <formula>IF(RIGHT(TEXT(AI438,"0.#"),1)=".",FALSE,TRUE)</formula>
    </cfRule>
    <cfRule type="expression" dxfId="702" priority="4">
      <formula>IF(RIGHT(TEXT(AI438,"0.#"),1)=".",TRUE,FALSE)</formula>
    </cfRule>
  </conditionalFormatting>
  <conditionalFormatting sqref="AI439">
    <cfRule type="expression" dxfId="701" priority="1">
      <formula>IF(RIGHT(TEXT(AI439,"0.#"),1)=".",FALSE,TRUE)</formula>
    </cfRule>
    <cfRule type="expression" dxfId="700" priority="2">
      <formula>IF(RIGHT(TEXT(AI439,"0.#"),1)=".",TRUE,FALSE)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1102" max="49" man="1"/>
  </rowBreaks>
  <colBreaks count="1" manualBreakCount="1">
    <brk id="6"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09"/>
      <c r="Z2" s="411"/>
      <c r="AA2" s="412"/>
      <c r="AB2" s="1013" t="s">
        <v>11</v>
      </c>
      <c r="AC2" s="1014"/>
      <c r="AD2" s="1015"/>
      <c r="AE2" s="1001" t="s">
        <v>557</v>
      </c>
      <c r="AF2" s="1001"/>
      <c r="AG2" s="1001"/>
      <c r="AH2" s="1001"/>
      <c r="AI2" s="1001" t="s">
        <v>554</v>
      </c>
      <c r="AJ2" s="1001"/>
      <c r="AK2" s="1001"/>
      <c r="AL2" s="1001"/>
      <c r="AM2" s="1001" t="s">
        <v>528</v>
      </c>
      <c r="AN2" s="1001"/>
      <c r="AO2" s="1001"/>
      <c r="AP2" s="457"/>
      <c r="AQ2" s="175" t="s">
        <v>354</v>
      </c>
      <c r="AR2" s="168"/>
      <c r="AS2" s="168"/>
      <c r="AT2" s="169"/>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7"/>
      <c r="B4" s="515"/>
      <c r="C4" s="515"/>
      <c r="D4" s="515"/>
      <c r="E4" s="515"/>
      <c r="F4" s="516"/>
      <c r="G4" s="542"/>
      <c r="H4" s="1019"/>
      <c r="I4" s="1019"/>
      <c r="J4" s="1019"/>
      <c r="K4" s="1019"/>
      <c r="L4" s="1019"/>
      <c r="M4" s="1019"/>
      <c r="N4" s="1019"/>
      <c r="O4" s="1020"/>
      <c r="P4" s="160"/>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524"/>
      <c r="AC5" s="1004"/>
      <c r="AD5" s="1004"/>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473</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09"/>
      <c r="Z9" s="411"/>
      <c r="AA9" s="412"/>
      <c r="AB9" s="1013" t="s">
        <v>11</v>
      </c>
      <c r="AC9" s="1014"/>
      <c r="AD9" s="1015"/>
      <c r="AE9" s="1001" t="s">
        <v>558</v>
      </c>
      <c r="AF9" s="1001"/>
      <c r="AG9" s="1001"/>
      <c r="AH9" s="1001"/>
      <c r="AI9" s="1001" t="s">
        <v>554</v>
      </c>
      <c r="AJ9" s="1001"/>
      <c r="AK9" s="1001"/>
      <c r="AL9" s="1001"/>
      <c r="AM9" s="1001" t="s">
        <v>528</v>
      </c>
      <c r="AN9" s="1001"/>
      <c r="AO9" s="1001"/>
      <c r="AP9" s="457"/>
      <c r="AQ9" s="175" t="s">
        <v>354</v>
      </c>
      <c r="AR9" s="168"/>
      <c r="AS9" s="168"/>
      <c r="AT9" s="169"/>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4"/>
      <c r="AC12" s="1004"/>
      <c r="AD12" s="1004"/>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473</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09"/>
      <c r="Z16" s="411"/>
      <c r="AA16" s="412"/>
      <c r="AB16" s="1013" t="s">
        <v>11</v>
      </c>
      <c r="AC16" s="1014"/>
      <c r="AD16" s="1015"/>
      <c r="AE16" s="1001" t="s">
        <v>557</v>
      </c>
      <c r="AF16" s="1001"/>
      <c r="AG16" s="1001"/>
      <c r="AH16" s="1001"/>
      <c r="AI16" s="1001" t="s">
        <v>555</v>
      </c>
      <c r="AJ16" s="1001"/>
      <c r="AK16" s="1001"/>
      <c r="AL16" s="1001"/>
      <c r="AM16" s="1001" t="s">
        <v>528</v>
      </c>
      <c r="AN16" s="1001"/>
      <c r="AO16" s="1001"/>
      <c r="AP16" s="457"/>
      <c r="AQ16" s="175" t="s">
        <v>354</v>
      </c>
      <c r="AR16" s="168"/>
      <c r="AS16" s="168"/>
      <c r="AT16" s="169"/>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4"/>
      <c r="AC19" s="1004"/>
      <c r="AD19" s="1004"/>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473</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09"/>
      <c r="Z23" s="411"/>
      <c r="AA23" s="412"/>
      <c r="AB23" s="1013" t="s">
        <v>11</v>
      </c>
      <c r="AC23" s="1014"/>
      <c r="AD23" s="1015"/>
      <c r="AE23" s="1001" t="s">
        <v>559</v>
      </c>
      <c r="AF23" s="1001"/>
      <c r="AG23" s="1001"/>
      <c r="AH23" s="1001"/>
      <c r="AI23" s="1001" t="s">
        <v>554</v>
      </c>
      <c r="AJ23" s="1001"/>
      <c r="AK23" s="1001"/>
      <c r="AL23" s="1001"/>
      <c r="AM23" s="1001" t="s">
        <v>528</v>
      </c>
      <c r="AN23" s="1001"/>
      <c r="AO23" s="1001"/>
      <c r="AP23" s="457"/>
      <c r="AQ23" s="175" t="s">
        <v>354</v>
      </c>
      <c r="AR23" s="168"/>
      <c r="AS23" s="168"/>
      <c r="AT23" s="169"/>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4"/>
      <c r="AC26" s="1004"/>
      <c r="AD26" s="1004"/>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473</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09"/>
      <c r="Z30" s="411"/>
      <c r="AA30" s="412"/>
      <c r="AB30" s="1013" t="s">
        <v>11</v>
      </c>
      <c r="AC30" s="1014"/>
      <c r="AD30" s="1015"/>
      <c r="AE30" s="1001" t="s">
        <v>557</v>
      </c>
      <c r="AF30" s="1001"/>
      <c r="AG30" s="1001"/>
      <c r="AH30" s="1001"/>
      <c r="AI30" s="1001" t="s">
        <v>554</v>
      </c>
      <c r="AJ30" s="1001"/>
      <c r="AK30" s="1001"/>
      <c r="AL30" s="1001"/>
      <c r="AM30" s="1001" t="s">
        <v>552</v>
      </c>
      <c r="AN30" s="1001"/>
      <c r="AO30" s="1001"/>
      <c r="AP30" s="457"/>
      <c r="AQ30" s="175" t="s">
        <v>354</v>
      </c>
      <c r="AR30" s="168"/>
      <c r="AS30" s="168"/>
      <c r="AT30" s="169"/>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4"/>
      <c r="AC33" s="1004"/>
      <c r="AD33" s="1004"/>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473</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09"/>
      <c r="Z37" s="411"/>
      <c r="AA37" s="412"/>
      <c r="AB37" s="1013" t="s">
        <v>11</v>
      </c>
      <c r="AC37" s="1014"/>
      <c r="AD37" s="1015"/>
      <c r="AE37" s="1001" t="s">
        <v>559</v>
      </c>
      <c r="AF37" s="1001"/>
      <c r="AG37" s="1001"/>
      <c r="AH37" s="1001"/>
      <c r="AI37" s="1001" t="s">
        <v>556</v>
      </c>
      <c r="AJ37" s="1001"/>
      <c r="AK37" s="1001"/>
      <c r="AL37" s="1001"/>
      <c r="AM37" s="1001" t="s">
        <v>553</v>
      </c>
      <c r="AN37" s="1001"/>
      <c r="AO37" s="1001"/>
      <c r="AP37" s="457"/>
      <c r="AQ37" s="175" t="s">
        <v>354</v>
      </c>
      <c r="AR37" s="168"/>
      <c r="AS37" s="168"/>
      <c r="AT37" s="169"/>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4"/>
      <c r="AC40" s="1004"/>
      <c r="AD40" s="100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473</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09"/>
      <c r="Z44" s="411"/>
      <c r="AA44" s="412"/>
      <c r="AB44" s="1013" t="s">
        <v>11</v>
      </c>
      <c r="AC44" s="1014"/>
      <c r="AD44" s="1015"/>
      <c r="AE44" s="1001" t="s">
        <v>557</v>
      </c>
      <c r="AF44" s="1001"/>
      <c r="AG44" s="1001"/>
      <c r="AH44" s="1001"/>
      <c r="AI44" s="1001" t="s">
        <v>554</v>
      </c>
      <c r="AJ44" s="1001"/>
      <c r="AK44" s="1001"/>
      <c r="AL44" s="1001"/>
      <c r="AM44" s="1001" t="s">
        <v>528</v>
      </c>
      <c r="AN44" s="1001"/>
      <c r="AO44" s="1001"/>
      <c r="AP44" s="457"/>
      <c r="AQ44" s="175" t="s">
        <v>354</v>
      </c>
      <c r="AR44" s="168"/>
      <c r="AS44" s="168"/>
      <c r="AT44" s="169"/>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4"/>
      <c r="AC47" s="1004"/>
      <c r="AD47" s="100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473</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09"/>
      <c r="Z51" s="411"/>
      <c r="AA51" s="412"/>
      <c r="AB51" s="457" t="s">
        <v>11</v>
      </c>
      <c r="AC51" s="1014"/>
      <c r="AD51" s="1015"/>
      <c r="AE51" s="1001" t="s">
        <v>557</v>
      </c>
      <c r="AF51" s="1001"/>
      <c r="AG51" s="1001"/>
      <c r="AH51" s="1001"/>
      <c r="AI51" s="1001" t="s">
        <v>554</v>
      </c>
      <c r="AJ51" s="1001"/>
      <c r="AK51" s="1001"/>
      <c r="AL51" s="1001"/>
      <c r="AM51" s="1001" t="s">
        <v>528</v>
      </c>
      <c r="AN51" s="1001"/>
      <c r="AO51" s="1001"/>
      <c r="AP51" s="457"/>
      <c r="AQ51" s="175" t="s">
        <v>354</v>
      </c>
      <c r="AR51" s="168"/>
      <c r="AS51" s="168"/>
      <c r="AT51" s="169"/>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4"/>
      <c r="AC54" s="1004"/>
      <c r="AD54" s="100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473</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09"/>
      <c r="Z58" s="411"/>
      <c r="AA58" s="412"/>
      <c r="AB58" s="1013" t="s">
        <v>11</v>
      </c>
      <c r="AC58" s="1014"/>
      <c r="AD58" s="1015"/>
      <c r="AE58" s="1001" t="s">
        <v>557</v>
      </c>
      <c r="AF58" s="1001"/>
      <c r="AG58" s="1001"/>
      <c r="AH58" s="1001"/>
      <c r="AI58" s="1001" t="s">
        <v>554</v>
      </c>
      <c r="AJ58" s="1001"/>
      <c r="AK58" s="1001"/>
      <c r="AL58" s="1001"/>
      <c r="AM58" s="1001" t="s">
        <v>528</v>
      </c>
      <c r="AN58" s="1001"/>
      <c r="AO58" s="1001"/>
      <c r="AP58" s="457"/>
      <c r="AQ58" s="175" t="s">
        <v>354</v>
      </c>
      <c r="AR58" s="168"/>
      <c r="AS58" s="168"/>
      <c r="AT58" s="169"/>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4"/>
      <c r="AC61" s="1004"/>
      <c r="AD61" s="100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473</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09"/>
      <c r="Z65" s="411"/>
      <c r="AA65" s="412"/>
      <c r="AB65" s="1013" t="s">
        <v>11</v>
      </c>
      <c r="AC65" s="1014"/>
      <c r="AD65" s="1015"/>
      <c r="AE65" s="1001" t="s">
        <v>557</v>
      </c>
      <c r="AF65" s="1001"/>
      <c r="AG65" s="1001"/>
      <c r="AH65" s="1001"/>
      <c r="AI65" s="1001" t="s">
        <v>554</v>
      </c>
      <c r="AJ65" s="1001"/>
      <c r="AK65" s="1001"/>
      <c r="AL65" s="1001"/>
      <c r="AM65" s="1001" t="s">
        <v>528</v>
      </c>
      <c r="AN65" s="1001"/>
      <c r="AO65" s="1001"/>
      <c r="AP65" s="457"/>
      <c r="AQ65" s="175" t="s">
        <v>354</v>
      </c>
      <c r="AR65" s="168"/>
      <c r="AS65" s="168"/>
      <c r="AT65" s="169"/>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4"/>
      <c r="AC68" s="1004"/>
      <c r="AD68" s="1004"/>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2019-05-31T05:59:13Z</cp:lastPrinted>
  <dcterms:created xsi:type="dcterms:W3CDTF">2012-03-13T00:50:25Z</dcterms:created>
  <dcterms:modified xsi:type="dcterms:W3CDTF">2019-06-21T00:59:03Z</dcterms:modified>
</cp:coreProperties>
</file>