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412_行政事業レビューシートの作成等\6_官房より指摘(190614)\"/>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<sst xmlns="http://schemas.openxmlformats.org/spreadsheetml/2006/main" count="2161" uniqueCount="528">
  <si>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</si>
  <si>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</si>
  <si>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</si>
  <si>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</si>
  <si>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</si>
  <si>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</si>
  <si>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</si>
  <si>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</si>
  <si>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</si>
  <si>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</si>
  <si>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</si>
  <si>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</si>
  <si>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</si>
  <si>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</si>
  <si>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</si>
  <si>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</si>
  <si>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</si>
  <si>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</si>
  <si>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</si>
  <si>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</si>
  <si>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</si>
  <si>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</si>
  <si>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</si>
  <si>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</si>
  <si>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</si>
  <si>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</si>
  <si>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</si>
  <si>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</si>
  <si>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</si>
  <si>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</si>
  <si>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</si>
  <si>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</si>
  <si>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</si>
  <si>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</si>
  <si>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</si>
  <si>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</si>
  <si>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</si>
  <si>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</si>
  <si>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</si>
  <si>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</si>
  <si>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</si>
  <si>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</si>
  <si>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</si>
  <si>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</si>
  <si>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</si>
  <si>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</si>
  <si>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</si>
  <si>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</si>
  <si>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</si>
  <si>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</si>
  <si>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</si>
  <si>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</si>
  <si>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</si>
  <si>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</si>
  <si>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</si>
  <si>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</si>
  <si>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</si>
  <si>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</si>
  <si>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</si>
  <si>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</si>
  <si>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</si>
  <si>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</si>
  <si>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</si>
  <si>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</si>
  <si>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</si>
  <si>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</si>
  <si>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</si>
  <si>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</si>
  <si>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</si>
  <si>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</si>
  <si>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</si>
  <si>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</si>
  <si>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</si>
  <si>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</si>
  <si>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</si>
  <si>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</si>
  <si>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</si>
  <si>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</si>
  <si>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</si>
  <si>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</si>
  <si>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</si>
  <si>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</si>
  <si>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</si>
  <si>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</si>
  <si>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</si>
  <si>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</si>
  <si>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</si>
  <si>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</si>
  <si>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</si>
  <si>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</si>
  <si>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</si>
  <si>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</si>
  <si>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</si>
  <si>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</si>
  <si>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</si>
  <si>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</si>
  <si>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</si>
  <si>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</si>
  <si>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</si>
  <si>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</si>
  <si>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</si>
  <si>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</si>
  <si>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</si>
  <si>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</si>
  <si>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</si>
  <si>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</si>
  <si>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</si>
  <si>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</si>
  <si>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</si>
  <si>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</si>
  <si>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</si>
  <si>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</si>
  <si>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</si>
  <si>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</si>
  <si>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</si>
  <si>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</si>
  <si>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</si>
  <si>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</si>
  <si>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</si>
  <si>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</si>
  <si>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</si>
  <si>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</si>
  <si>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</si>
  <si>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</si>
  <si>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</si>
  <si>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</si>
  <si>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</si>
  <si>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</si>
  <si>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</si>
  <si>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</si>
  <si>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</si>
  <si>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</si>
  <si>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</si>
  <si>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</si>
  <si>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</si>
  <si>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</si>
  <si>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</si>
  <si>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</si>
  <si>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</si>
  <si>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</si>
  <si>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</si>
  <si>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</si>
  <si>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</si>
  <si>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</si>
  <si>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</si>
  <si>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</si>
  <si>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</si>
  <si>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</si>
  <si>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</si>
  <si>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</si>
  <si>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</si>
  <si>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</si>
  <si>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</si>
  <si>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</si>
  <si>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</si>
  <si>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</si>
  <si>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</si>
  <si>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</si>
  <si>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</si>
  <si>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</si>
  <si>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</si>
  <si>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</si>
  <si>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</si>
  <si>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</si>
  <si>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</si>
  <si>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</si>
  <si>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</si>
  <si>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</si>
  <si>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</si>
  <si>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</si>
  <si>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</si>
  <si>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</si>
  <si>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</si>
  <si>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</si>
  <si>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</si>
  <si>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</si>
  <si>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</si>
  <si>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</si>
  <si>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</si>
  <si>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</si>
  <si>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</si>
  <si>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</si>
  <si>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</si>
  <si>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</si>
  <si>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</si>
  <si>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</si>
  <si>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</si>
  <si>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</si>
  <si>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</si>
  <si>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</si>
  <si>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</si>
  <si>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</si>
  <si>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</si>
  <si>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</si>
  <si>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</si>
  <si>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</si>
  <si>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</si>
  <si>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</si>
  <si>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</si>
  <si>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</si>
  <si>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</si>
  <si>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</si>
  <si>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</si>
  <si>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</si>
  <si>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</si>
  <si>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</si>
  <si>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</si>
  <si>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</si>
  <si>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</si>
  <si>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</si>
  <si>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</si>
  <si>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</si>
  <si>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</si>
  <si>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</si>
  <si>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</si>
  <si>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</si>
  <si>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</si>
  <si>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</si>
  <si>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</si>
  <si>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</si>
  <si>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</si>
  <si>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</si>
  <si>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</si>
  <si>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</si>
  <si>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</si>
  <si>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</si>
  <si>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</si>
  <si>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</si>
  <si>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</si>
  <si>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</si>
  <si>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</si>
  <si>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</si>
  <si>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</si>
  <si>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</si>
  <si>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</si>
  <si>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</si>
  <si>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</si>
  <si>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</si>
  <si>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</si>
  <si>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</si>
  <si>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</si>
  <si>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</si>
  <si>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</si>
  <si>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</si>
  <si>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</si>
  <si>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</si>
  <si>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</si>
  <si>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</si>
  <si>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</si>
  <si>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</si>
  <si>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</si>
  <si>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</si>
  <si>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</si>
  <si>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</si>
  <si>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</si>
  <si>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</si>
  <si>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</si>
  <si>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</si>
  <si>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</si>
  <si>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</si>
  <si>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</si>
  <si>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</si>
  <si>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</si>
  <si>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</si>
  <si>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</si>
  <si>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</si>
  <si>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</si>
  <si>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</si>
  <si>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</si>
  <si>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</si>
  <si>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</si>
  <si>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</si>
  <si>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</si>
  <si>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</si>
  <si>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</si>
  <si>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</si>
  <si>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</si>
  <si>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</si>
  <si>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</si>
  <si>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</si>
  <si>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</si>
  <si>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</si>
  <si>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</si>
  <si>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</si>
  <si>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</si>
  <si>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</si>
  <si>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</si>
  <si>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</si>
  <si>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</si>
  <si>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</si>
  <si>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</si>
  <si>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</si>
  <si>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</si>
  <si>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</si>
  <si>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</si>
  <si>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</si>
  <si>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</si>
  <si>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</si>
  <si>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</si>
  <si>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</si>
  <si>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</si>
  <si>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</si>
  <si>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</si>
  <si>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</si>
  <si>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</si>
  <si>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</si>
  <si>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</si>
  <si>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</si>
  <si>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</si>
  <si>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</si>
  <si>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</si>
  <si>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</si>
  <si>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</si>
  <si>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</si>
  <si>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</si>
  <si>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</si>
  <si>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</si>
  <si>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</si>
  <si>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</si>
  <si>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</si>
  <si>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</si>
  <si>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</si>
  <si>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</si>
  <si>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</si>
  <si>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</si>
  <si>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</si>
  <si>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</si>
  <si>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</si>
  <si>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</si>
  <si>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</si>
  <si>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</si>
  <si>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</si>
  <si>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</si>
  <si>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</si>
  <si>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</si>
  <si>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</si>
  <si>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</si>
  <si>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</si>
  <si>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</si>
  <si>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</si>
  <si>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</si>
  <si>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</si>
  <si>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</si>
  <si>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</si>
  <si>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</si>
  <si>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</si>
  <si>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</si>
  <si>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</si>
  <si>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</si>
  <si>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</si>
  <si>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</si>
  <si>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</si>
  <si>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</si>
  <si>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</si>
  <si>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</si>
  <si>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</si>
  <si>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</si>
  <si>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</si>
  <si>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</si>
  <si>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</si>
  <si>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</si>
  <si>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</si>
  <si>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</si>
  <si>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</si>
  <si>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</si>
  <si>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</si>
  <si>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</si>
  <si>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</si>
  <si>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</si>
  <si>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</si>
  <si>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</si>
  <si>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</si>
  <si>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</si>
  <si>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</si>
  <si>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</si>
  <si>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</si>
  <si>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</si>
  <si>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</si>
  <si>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</si>
  <si>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</si>
  <si>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</si>
  <si>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</si>
  <si>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</si>
  <si>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</si>
  <si>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</si>
  <si>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</si>
  <si>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</si>
  <si>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</si>
  <si>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</si>
  <si>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</si>
  <si>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</si>
  <si>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</si>
  <si>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</si>
  <si>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</si>
  <si>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</si>
  <si>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</si>
  <si>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</si>
  <si>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</si>
  <si>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</si>
  <si>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</si>
  <si>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</si>
  <si>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</si>
  <si>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</si>
  <si>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</si>
  <si>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</si>
  <si>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</si>
  <si>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</si>
  <si>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</si>
  <si>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</si>
  <si>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</si>
  <si>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</si>
  <si>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</si>
  <si>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</si>
  <si>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</si>
  <si>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</si>
  <si>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</si>
  <si>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</si>
  <si>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</si>
  <si>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</si>
  <si>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</si>
  <si>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</si>
  <si>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</si>
  <si>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</si>
  <si>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</si>
  <si>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</si>
  <si>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</si>
  <si>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</si>
  <si>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</si>
  <si>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</si>
  <si>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</si>
  <si>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</si>
  <si>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</si>
  <si>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</si>
  <si>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</si>
  <si>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</si>
  <si>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</si>
  <si>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</si>
  <si>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</si>
  <si>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</si>
  <si>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</si>
  <si>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</si>
  <si>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</si>
  <si>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</si>
  <si>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</si>
  <si>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</si>
  <si>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</si>
  <si>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</si>
  <si>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</si>
  <si>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</si>
  <si>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</si>
  <si>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</si>
  <si>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</si>
  <si>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</si>
  <si>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</si>
  <si>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</si>
  <si>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</si>
  <si>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</si>
  <si>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</si>
  <si>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</si>
  <si>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</si>
  <si>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</si>
  <si>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</si>
  <si>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</si>
  <si>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</si>
  <si>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</si>
  <si>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</si>
  <si>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</si>
  <si>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</si>
  <si>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</si>
  <si>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</si>
  <si>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</si>
  <si>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</si>
  <si>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</si>
  <si>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</si>
  <si>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</si>
  <si>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</si>
  <si>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</si>
  <si>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</si>
  <si>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</si>
  <si>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</si>
  <si>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</si>
  <si>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</si>
  <si>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</si>
  <si>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</si>
  <si>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</si>
  <si>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</si>
  <si>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</si>
  <si>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</si>
  <si>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</si>
  <si>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</si>
  <si>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</si>
  <si>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</si>
  <si>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</si>
  <si>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</si>
  <si>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</si>
  <si>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</si>
  <si>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</si>
  <si>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</si>
  <si>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</si>
  <si>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</si>
  <si>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</si>
  <si>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</si>
  <si>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</si>
  <si>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</si>
  <si>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</si>
  <si>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三菱UFJリサーチ＆コンサルティング株式会社</t>
    <phoneticPr fontId="5"/>
  </si>
  <si>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</si>
  <si>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</si>
  <si>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</si>
  <si>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</si>
  <si>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</si>
  <si>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 xml:space="preserve">エリアマネジメントによる地域インフラの効率的な維持・管理に関する調査研究 </t>
    <phoneticPr fontId="5"/>
  </si>
  <si>
    <t>研究調整官　多田 智和</t>
    <phoneticPr fontId="5"/>
  </si>
  <si>
    <t>1．「インフラ長寿命化基本計画」（インフラの老朽化対策の推進に関する関係省庁連絡会議、平成25年11月））</t>
    <phoneticPr fontId="5"/>
  </si>
  <si>
    <t>エネルギー、地域公共交通、環境、防災等に関するインフラの地域管理の取組について、国内外の事例調査や関連法制度の整理等を行い、エリアマネジメントによる地域インフラの効率的な維持・管理のあり方を検討する。</t>
    <phoneticPr fontId="5"/>
  </si>
  <si>
    <t xml:space="preserve">（１）地域インフラの管理と経営実態に関する分析：文献調査・アンケート調査等により、地方自治体及び公営企業等による地域インフラの維持・管理・更新等の実態を調査する。
（２）地域インフラの管理に関する先進事例調査：自治体間連携、官民連携、民間主体への移管等、維持・管理・更新に関する効率化の取組動向と課題を調査する。
（３）インフラマネジメントの海外動向・事例調査：欧米諸国における法制度や財政自立的な地域経営の事例を調査する。
（４）インフラの地域管理のあり方に関する検討：エリアマネジメントの活用による財政効率的なインフラの維持・管理のあり方を検討する。
</t>
    <rPh sb="24" eb="25">
      <t>ブン</t>
    </rPh>
    <rPh sb="56" eb="58">
      <t>チイキ</t>
    </rPh>
    <rPh sb="117" eb="119">
      <t>ミンカン</t>
    </rPh>
    <rPh sb="119" eb="121">
      <t>シュタイ</t>
    </rPh>
    <rPh sb="246" eb="248">
      <t>カツヨウ</t>
    </rPh>
    <rPh sb="251" eb="253">
      <t>ザイセイ</t>
    </rPh>
    <rPh sb="253" eb="256">
      <t>コウリツテキ</t>
    </rPh>
    <rPh sb="262" eb="264">
      <t>イジ</t>
    </rPh>
    <phoneticPr fontId="5"/>
  </si>
  <si>
    <t>-</t>
    <phoneticPr fontId="3"/>
  </si>
  <si>
    <t>-</t>
    <phoneticPr fontId="5"/>
  </si>
  <si>
    <t>6百万円／2件</t>
    <rPh sb="1" eb="2">
      <t>ヒャク</t>
    </rPh>
    <rPh sb="2" eb="4">
      <t>マンエン</t>
    </rPh>
    <rPh sb="6" eb="7">
      <t>ケン</t>
    </rPh>
    <phoneticPr fontId="5"/>
  </si>
  <si>
    <t>5百万円／2件</t>
    <phoneticPr fontId="5"/>
  </si>
  <si>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t>
    <phoneticPr fontId="5"/>
  </si>
  <si>
    <t>少子高齢化・人口減少が進み、財政環境が厳しくなるなかで市町村等の地域単位で管理されるインフラの効率的な維持・更新の検討は我が国に必要不可欠な事業であり、国民や社会のニーズを的確に反映している。</t>
    <phoneticPr fontId="5"/>
  </si>
  <si>
    <t>エリアマネジメントの手法を用いた地域インフラの財政効率的な維持・管理の手法・効果等の検討は自治体・民間等ではほとんど行われておらず、国が行う必要がある。</t>
    <rPh sb="10" eb="12">
      <t>シュホウ</t>
    </rPh>
    <rPh sb="13" eb="14">
      <t>モチ</t>
    </rPh>
    <rPh sb="16" eb="18">
      <t>チイキ</t>
    </rPh>
    <rPh sb="23" eb="25">
      <t>ザイセイ</t>
    </rPh>
    <rPh sb="25" eb="28">
      <t>コウリツテキ</t>
    </rPh>
    <rPh sb="29" eb="31">
      <t>イジ</t>
    </rPh>
    <rPh sb="32" eb="34">
      <t>カンリ</t>
    </rPh>
    <rPh sb="35" eb="37">
      <t>シュホウ</t>
    </rPh>
    <rPh sb="38" eb="40">
      <t>コウカ</t>
    </rPh>
    <rPh sb="40" eb="41">
      <t>トウ</t>
    </rPh>
    <rPh sb="42" eb="44">
      <t>ケントウ</t>
    </rPh>
    <rPh sb="45" eb="48">
      <t>ジチタイ</t>
    </rPh>
    <rPh sb="49" eb="51">
      <t>ミンカン</t>
    </rPh>
    <rPh sb="51" eb="52">
      <t>トウ</t>
    </rPh>
    <rPh sb="58" eb="59">
      <t>オコナ</t>
    </rPh>
    <rPh sb="66" eb="67">
      <t>クニ</t>
    </rPh>
    <rPh sb="68" eb="69">
      <t>オコナ</t>
    </rPh>
    <rPh sb="70" eb="72">
      <t>ヒツヨウ</t>
    </rPh>
    <phoneticPr fontId="5"/>
  </si>
  <si>
    <t>厳しい財政事情の中で、地域のあらゆる力を活用して財政効率的な地域インフラ維持管理の仕組みを検討することは喫緊の課題であり、優先度が高い事業である。</t>
    <rPh sb="0" eb="1">
      <t>キビ</t>
    </rPh>
    <rPh sb="3" eb="5">
      <t>ザイセイ</t>
    </rPh>
    <rPh sb="5" eb="7">
      <t>ジジョウ</t>
    </rPh>
    <rPh sb="8" eb="9">
      <t>ナカ</t>
    </rPh>
    <rPh sb="11" eb="13">
      <t>チイキ</t>
    </rPh>
    <rPh sb="18" eb="19">
      <t>チカラ</t>
    </rPh>
    <rPh sb="20" eb="22">
      <t>カツヨウ</t>
    </rPh>
    <rPh sb="24" eb="26">
      <t>ザイセイ</t>
    </rPh>
    <rPh sb="26" eb="29">
      <t>コウリツテキ</t>
    </rPh>
    <rPh sb="30" eb="32">
      <t>チイキ</t>
    </rPh>
    <rPh sb="36" eb="38">
      <t>イジ</t>
    </rPh>
    <rPh sb="38" eb="40">
      <t>カンリ</t>
    </rPh>
    <rPh sb="41" eb="43">
      <t>シク</t>
    </rPh>
    <rPh sb="45" eb="47">
      <t>ケントウ</t>
    </rPh>
    <rPh sb="52" eb="54">
      <t>キッキン</t>
    </rPh>
    <rPh sb="55" eb="57">
      <t>カダイ</t>
    </rPh>
    <rPh sb="61" eb="64">
      <t>ユウセンド</t>
    </rPh>
    <rPh sb="65" eb="66">
      <t>タカ</t>
    </rPh>
    <rPh sb="67" eb="69">
      <t>ジギョウ</t>
    </rPh>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</si>
  <si>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</si>
  <si>
    <t>0032</t>
    <phoneticPr fontId="5"/>
  </si>
  <si>
    <t>A.三菱UFJリサーチ＆コンサルティング株式会社</t>
    <rPh sb="2" eb="4">
      <t>ミツビシ</t>
    </rPh>
    <rPh sb="20" eb="24">
      <t>カブシキガイシャ</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</si>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</sst>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4069530"/>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c r="AP2" s="924"/>
      <c r="AQ2" s="924"/>
      <c r="AR2" s="65" t="str">
        <f>IF(OR(AO2="　", AO2=""), "", "-")</f>
        <v/>
      </c>
      <c r="AS2" s="925">
        <v>321</v>
      </c>
      <c r="AT2" s="925"/>
      <c r="AU2" s="925"/>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511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512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513</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6" t="str">
        <f>入力規則等!A28</f>
        <v>-</v>
      </c>
      <c r="H8" s="706"/>
      <c r="I8" s="706"/>
      <c r="J8" s="706"/>
      <c r="K8" s="706"/>
      <c r="L8" s="706"/>
      <c r="M8" s="706"/>
      <c r="N8" s="706"/>
      <c r="O8" s="706"/>
      <c r="P8" s="706"/>
      <c r="Q8" s="706"/>
      <c r="R8" s="706"/>
      <c r="S8" s="706"/>
      <c r="T8" s="706"/>
      <c r="U8" s="706"/>
      <c r="V8" s="706"/>
      <c r="W8" s="706"/>
      <c r="X8" s="927"/>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514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8" t="s">
        <v>24</v>
      </c>
      <c r="B12" s="929"/>
      <c r="C12" s="929"/>
      <c r="D12" s="929"/>
      <c r="E12" s="929"/>
      <c r="F12" s="930"/>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506</v>
      </c>
      <c r="X13" s="644"/>
      <c r="Y13" s="644"/>
      <c r="Z13" s="644"/>
      <c r="AA13" s="644"/>
      <c r="AB13" s="644"/>
      <c r="AC13" s="645"/>
      <c r="AD13" s="643">
        <v>6</v>
      </c>
      <c r="AE13" s="644"/>
      <c r="AF13" s="644"/>
      <c r="AG13" s="644"/>
      <c r="AH13" s="644"/>
      <c r="AI13" s="644"/>
      <c r="AJ13" s="645"/>
      <c r="AK13" s="643">
        <v>5</v>
      </c>
      <c r="AL13" s="644"/>
      <c r="AM13" s="644"/>
      <c r="AN13" s="644"/>
      <c r="AO13" s="644"/>
      <c r="AP13" s="644"/>
      <c r="AQ13" s="645"/>
      <c r="AR13" s="905" t="s">
        <v>482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t="s">
        <v>482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6</v>
      </c>
      <c r="AE18" s="865"/>
      <c r="AF18" s="865"/>
      <c r="AG18" s="865"/>
      <c r="AH18" s="865"/>
      <c r="AI18" s="865"/>
      <c r="AJ18" s="866"/>
      <c r="AK18" s="864">
        <f>SUM(AK13:AQ17)</f>
        <v>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v>6</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1"/>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6" t="s">
        <v>469</v>
      </c>
      <c r="B22" s="947"/>
      <c r="C22" s="947"/>
      <c r="D22" s="947"/>
      <c r="E22" s="947"/>
      <c r="F22" s="948"/>
      <c r="G22" s="936"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5"/>
    </row>
    <row r="23" spans="1:50" ht="25.5" customHeight="1" x14ac:dyDescent="0.15">
      <c r="A23" s="949"/>
      <c r="B23" s="950"/>
      <c r="C23" s="950"/>
      <c r="D23" s="950"/>
      <c r="E23" s="950"/>
      <c r="F23" s="951"/>
      <c r="G23" s="937" t="s">
        <v>507</v>
      </c>
      <c r="H23" s="938"/>
      <c r="I23" s="938"/>
      <c r="J23" s="938"/>
      <c r="K23" s="938"/>
      <c r="L23" s="938"/>
      <c r="M23" s="938"/>
      <c r="N23" s="938"/>
      <c r="O23" s="939"/>
      <c r="P23" s="643">
        <v>0.2</v>
      </c>
      <c r="Q23" s="644"/>
      <c r="R23" s="644"/>
      <c r="S23" s="644"/>
      <c r="T23" s="644"/>
      <c r="U23" s="644"/>
      <c r="V23" s="645"/>
      <c r="W23" s="905" t="s">
        <v>482</v>
      </c>
      <c r="X23" s="906"/>
      <c r="Y23" s="906"/>
      <c r="Z23" s="906"/>
      <c r="AA23" s="906"/>
      <c r="AB23" s="906"/>
      <c r="AC23" s="967"/>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508</v>
      </c>
      <c r="H24" s="938"/>
      <c r="I24" s="938"/>
      <c r="J24" s="938"/>
      <c r="K24" s="938"/>
      <c r="L24" s="938"/>
      <c r="M24" s="938"/>
      <c r="N24" s="938"/>
      <c r="O24" s="939"/>
      <c r="P24" s="643">
        <v>5</v>
      </c>
      <c r="Q24" s="644"/>
      <c r="R24" s="644"/>
      <c r="S24" s="644"/>
      <c r="T24" s="644"/>
      <c r="U24" s="644"/>
      <c r="V24" s="645"/>
      <c r="W24" s="643" t="s">
        <v>482</v>
      </c>
      <c r="X24" s="644"/>
      <c r="Y24" s="644"/>
      <c r="Z24" s="644"/>
      <c r="AA24" s="644"/>
      <c r="AB24" s="644"/>
      <c r="AC24" s="645"/>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516</v>
      </c>
      <c r="H25" s="938"/>
      <c r="I25" s="938"/>
      <c r="J25" s="938"/>
      <c r="K25" s="938"/>
      <c r="L25" s="938"/>
      <c r="M25" s="938"/>
      <c r="N25" s="938"/>
      <c r="O25" s="939"/>
      <c r="P25" s="643" t="s">
        <v>517</v>
      </c>
      <c r="Q25" s="644"/>
      <c r="R25" s="644"/>
      <c r="S25" s="644"/>
      <c r="T25" s="644"/>
      <c r="U25" s="644"/>
      <c r="V25" s="645"/>
      <c r="W25" s="643" t="s">
        <v>482</v>
      </c>
      <c r="X25" s="644"/>
      <c r="Y25" s="644"/>
      <c r="Z25" s="644"/>
      <c r="AA25" s="644"/>
      <c r="AB25" s="644"/>
      <c r="AC25" s="645"/>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516</v>
      </c>
      <c r="H26" s="938"/>
      <c r="I26" s="938"/>
      <c r="J26" s="938"/>
      <c r="K26" s="938"/>
      <c r="L26" s="938"/>
      <c r="M26" s="938"/>
      <c r="N26" s="938"/>
      <c r="O26" s="939"/>
      <c r="P26" s="643" t="s">
        <v>517</v>
      </c>
      <c r="Q26" s="644"/>
      <c r="R26" s="644"/>
      <c r="S26" s="644"/>
      <c r="T26" s="644"/>
      <c r="U26" s="644"/>
      <c r="V26" s="645"/>
      <c r="W26" s="643" t="s">
        <v>482</v>
      </c>
      <c r="X26" s="644"/>
      <c r="Y26" s="644"/>
      <c r="Z26" s="644"/>
      <c r="AA26" s="644"/>
      <c r="AB26" s="644"/>
      <c r="AC26" s="645"/>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482</v>
      </c>
      <c r="H27" s="938"/>
      <c r="I27" s="938"/>
      <c r="J27" s="938"/>
      <c r="K27" s="938"/>
      <c r="L27" s="938"/>
      <c r="M27" s="938"/>
      <c r="N27" s="938"/>
      <c r="O27" s="939"/>
      <c r="P27" s="643" t="s">
        <v>482</v>
      </c>
      <c r="Q27" s="644"/>
      <c r="R27" s="644"/>
      <c r="S27" s="644"/>
      <c r="T27" s="644"/>
      <c r="U27" s="644"/>
      <c r="V27" s="645"/>
      <c r="W27" s="643" t="s">
        <v>482</v>
      </c>
      <c r="X27" s="644"/>
      <c r="Y27" s="644"/>
      <c r="Z27" s="644"/>
      <c r="AA27" s="644"/>
      <c r="AB27" s="644"/>
      <c r="AC27" s="645"/>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382</v>
      </c>
      <c r="H28" s="941"/>
      <c r="I28" s="941"/>
      <c r="J28" s="941"/>
      <c r="K28" s="941"/>
      <c r="L28" s="941"/>
      <c r="M28" s="941"/>
      <c r="N28" s="941"/>
      <c r="O28" s="942"/>
      <c r="P28" s="864">
        <f>P29-SUM(P23:P27)</f>
        <v>-0.20000000000000018</v>
      </c>
      <c r="Q28" s="865"/>
      <c r="R28" s="865"/>
      <c r="S28" s="865"/>
      <c r="T28" s="865"/>
      <c r="U28" s="865"/>
      <c r="V28" s="866"/>
      <c r="W28" s="864" t="e">
        <f>W29-SUM(W23:W27)</f>
        <v>#VALUE!</v>
      </c>
      <c r="X28" s="865"/>
      <c r="Y28" s="865"/>
      <c r="Z28" s="865"/>
      <c r="AA28" s="865"/>
      <c r="AB28" s="865"/>
      <c r="AC28" s="866"/>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379</v>
      </c>
      <c r="H29" s="944"/>
      <c r="I29" s="944"/>
      <c r="J29" s="944"/>
      <c r="K29" s="944"/>
      <c r="L29" s="944"/>
      <c r="M29" s="944"/>
      <c r="N29" s="944"/>
      <c r="O29" s="945"/>
      <c r="P29" s="643">
        <f>AK13</f>
        <v>5</v>
      </c>
      <c r="Q29" s="644"/>
      <c r="R29" s="644"/>
      <c r="S29" s="644"/>
      <c r="T29" s="644"/>
      <c r="U29" s="644"/>
      <c r="V29" s="645"/>
      <c r="W29" s="919" t="str">
        <f>AR13</f>
        <v>-</v>
      </c>
      <c r="X29" s="920"/>
      <c r="Y29" s="920"/>
      <c r="Z29" s="920"/>
      <c r="AA29" s="920"/>
      <c r="AB29" s="920"/>
      <c r="AC29" s="921"/>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482</v>
      </c>
      <c r="AR31" s="186"/>
      <c r="AS31" s="119" t="s">
        <v>307</v>
      </c>
      <c r="AT31" s="120"/>
      <c r="AU31" s="185">
        <v>32</v>
      </c>
      <c r="AV31" s="185"/>
      <c r="AW31" s="384" t="s">
        <v>296</v>
      </c>
      <c r="AX31" s="385"/>
    </row>
    <row r="32" spans="1:50" ht="23.25" customHeight="1" x14ac:dyDescent="0.15">
      <c r="A32" s="389"/>
      <c r="B32" s="387"/>
      <c r="C32" s="387"/>
      <c r="D32" s="387"/>
      <c r="E32" s="387"/>
      <c r="F32" s="388"/>
      <c r="G32" s="550" t="s">
        <v>484</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t="s">
        <v>482</v>
      </c>
      <c r="AF32" s="205"/>
      <c r="AG32" s="205"/>
      <c r="AH32" s="205"/>
      <c r="AI32" s="204" t="s">
        <v>506</v>
      </c>
      <c r="AJ32" s="205"/>
      <c r="AK32" s="205"/>
      <c r="AL32" s="205"/>
      <c r="AM32" s="204">
        <v>0</v>
      </c>
      <c r="AN32" s="205"/>
      <c r="AO32" s="205"/>
      <c r="AP32" s="205"/>
      <c r="AQ32" s="326" t="s">
        <v>482</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t="s">
        <v>482</v>
      </c>
      <c r="AF33" s="205"/>
      <c r="AG33" s="205"/>
      <c r="AH33" s="205"/>
      <c r="AI33" s="204" t="s">
        <v>506</v>
      </c>
      <c r="AJ33" s="205"/>
      <c r="AK33" s="205"/>
      <c r="AL33" s="205"/>
      <c r="AM33" s="204">
        <v>0</v>
      </c>
      <c r="AN33" s="205"/>
      <c r="AO33" s="205"/>
      <c r="AP33" s="205"/>
      <c r="AQ33" s="326" t="s">
        <v>482</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482</v>
      </c>
      <c r="AF34" s="205"/>
      <c r="AG34" s="205"/>
      <c r="AH34" s="205"/>
      <c r="AI34" s="204" t="s">
        <v>506</v>
      </c>
      <c r="AJ34" s="205"/>
      <c r="AK34" s="205"/>
      <c r="AL34" s="205"/>
      <c r="AM34" s="204">
        <v>0</v>
      </c>
      <c r="AN34" s="205"/>
      <c r="AO34" s="205"/>
      <c r="AP34" s="205"/>
      <c r="AQ34" s="326" t="s">
        <v>482</v>
      </c>
      <c r="AR34" s="193"/>
      <c r="AS34" s="193"/>
      <c r="AT34" s="327"/>
      <c r="AU34" s="205"/>
      <c r="AV34" s="205"/>
      <c r="AW34" s="205"/>
      <c r="AX34" s="207"/>
    </row>
    <row r="35" spans="1:50" ht="23.25" customHeight="1" x14ac:dyDescent="0.15">
      <c r="A35" s="212" t="s">
        <v>423</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2"/>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482</v>
      </c>
      <c r="AF101" s="205"/>
      <c r="AG101" s="205"/>
      <c r="AH101" s="206"/>
      <c r="AI101" s="204" t="s">
        <v>506</v>
      </c>
      <c r="AJ101" s="205"/>
      <c r="AK101" s="205"/>
      <c r="AL101" s="206"/>
      <c r="AM101" s="204">
        <v>2</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t="s">
        <v>482</v>
      </c>
      <c r="AF102" s="404"/>
      <c r="AG102" s="404"/>
      <c r="AH102" s="404"/>
      <c r="AI102" s="404" t="s">
        <v>506</v>
      </c>
      <c r="AJ102" s="404"/>
      <c r="AK102" s="404"/>
      <c r="AL102" s="404"/>
      <c r="AM102" s="404">
        <v>2</v>
      </c>
      <c r="AN102" s="404"/>
      <c r="AO102" s="404"/>
      <c r="AP102" s="404"/>
      <c r="AQ102" s="259">
        <v>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482</v>
      </c>
      <c r="AF116" s="404"/>
      <c r="AG116" s="404"/>
      <c r="AH116" s="404"/>
      <c r="AI116" s="404" t="s">
        <v>506</v>
      </c>
      <c r="AJ116" s="404"/>
      <c r="AK116" s="404"/>
      <c r="AL116" s="404"/>
      <c r="AM116" s="404">
        <v>3</v>
      </c>
      <c r="AN116" s="404"/>
      <c r="AO116" s="404"/>
      <c r="AP116" s="404"/>
      <c r="AQ116" s="204">
        <v>2.5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37" t="s">
        <v>482</v>
      </c>
      <c r="AF117" s="537"/>
      <c r="AG117" s="537"/>
      <c r="AH117" s="537"/>
      <c r="AI117" s="537" t="s">
        <v>509</v>
      </c>
      <c r="AJ117" s="537"/>
      <c r="AK117" s="537"/>
      <c r="AL117" s="537"/>
      <c r="AM117" s="537" t="s">
        <v>518</v>
      </c>
      <c r="AN117" s="537"/>
      <c r="AO117" s="537"/>
      <c r="AP117" s="537"/>
      <c r="AQ117" s="537" t="s">
        <v>519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482</v>
      </c>
      <c r="H154" s="91"/>
      <c r="I154" s="91"/>
      <c r="J154" s="91"/>
      <c r="K154" s="91"/>
      <c r="L154" s="91"/>
      <c r="M154" s="91"/>
      <c r="N154" s="91"/>
      <c r="O154" s="91"/>
      <c r="P154" s="92"/>
      <c r="Q154" s="111" t="s">
        <v>482</v>
      </c>
      <c r="R154" s="91"/>
      <c r="S154" s="91"/>
      <c r="T154" s="91"/>
      <c r="U154" s="91"/>
      <c r="V154" s="91"/>
      <c r="W154" s="91"/>
      <c r="X154" s="91"/>
      <c r="Y154" s="91"/>
      <c r="Z154" s="91"/>
      <c r="AA154" s="279"/>
      <c r="AB154" s="127"/>
      <c r="AC154" s="128"/>
      <c r="AD154" s="128"/>
      <c r="AE154" s="133" t="s">
        <v>482</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482</v>
      </c>
      <c r="AF432" s="186"/>
      <c r="AG432" s="119" t="s">
        <v>307</v>
      </c>
      <c r="AH432" s="120"/>
      <c r="AI432" s="142"/>
      <c r="AJ432" s="142"/>
      <c r="AK432" s="142"/>
      <c r="AL432" s="140"/>
      <c r="AM432" s="142"/>
      <c r="AN432" s="142"/>
      <c r="AO432" s="142"/>
      <c r="AP432" s="140"/>
      <c r="AQ432" s="576" t="s">
        <v>482</v>
      </c>
      <c r="AR432" s="186"/>
      <c r="AS432" s="119" t="s">
        <v>307</v>
      </c>
      <c r="AT432" s="120"/>
      <c r="AU432" s="186" t="s">
        <v>482</v>
      </c>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482</v>
      </c>
      <c r="AF457" s="186"/>
      <c r="AG457" s="119" t="s">
        <v>307</v>
      </c>
      <c r="AH457" s="120"/>
      <c r="AI457" s="142"/>
      <c r="AJ457" s="142"/>
      <c r="AK457" s="142"/>
      <c r="AL457" s="140"/>
      <c r="AM457" s="142"/>
      <c r="AN457" s="142"/>
      <c r="AO457" s="142"/>
      <c r="AP457" s="140"/>
      <c r="AQ457" s="576" t="s">
        <v>482</v>
      </c>
      <c r="AR457" s="186"/>
      <c r="AS457" s="119" t="s">
        <v>307</v>
      </c>
      <c r="AT457" s="120"/>
      <c r="AU457" s="186" t="s">
        <v>482</v>
      </c>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0.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521</v>
      </c>
      <c r="AH702" s="372"/>
      <c r="AI702" s="372"/>
      <c r="AJ702" s="372"/>
      <c r="AK702" s="372"/>
      <c r="AL702" s="372"/>
      <c r="AM702" s="372"/>
      <c r="AN702" s="372"/>
      <c r="AO702" s="372"/>
      <c r="AP702" s="372"/>
      <c r="AQ702" s="372"/>
      <c r="AR702" s="372"/>
      <c r="AS702" s="372"/>
      <c r="AT702" s="372"/>
      <c r="AU702" s="372"/>
      <c r="AV702" s="372"/>
      <c r="AW702" s="372"/>
      <c r="AX702" s="373"/>
    </row>
    <row r="703" spans="1:50" ht="44.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522</v>
      </c>
      <c r="AH703" s="88"/>
      <c r="AI703" s="88"/>
      <c r="AJ703" s="88"/>
      <c r="AK703" s="88"/>
      <c r="AL703" s="88"/>
      <c r="AM703" s="88"/>
      <c r="AN703" s="88"/>
      <c r="AO703" s="88"/>
      <c r="AP703" s="88"/>
      <c r="AQ703" s="88"/>
      <c r="AR703" s="88"/>
      <c r="AS703" s="88"/>
      <c r="AT703" s="88"/>
      <c r="AU703" s="88"/>
      <c r="AV703" s="88"/>
      <c r="AW703" s="88"/>
      <c r="AX703" s="89"/>
    </row>
    <row r="704" spans="1:50" ht="44.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523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504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496</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496</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498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499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497</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497</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524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497</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728" t="s">
        <v>524</v>
      </c>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495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497</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467</v>
      </c>
      <c r="B737" s="196"/>
      <c r="C737" s="196"/>
      <c r="D737" s="197"/>
      <c r="E737" s="973"/>
      <c r="F737" s="973"/>
      <c r="G737" s="973"/>
      <c r="H737" s="973"/>
      <c r="I737" s="973"/>
      <c r="J737" s="973"/>
      <c r="K737" s="973"/>
      <c r="L737" s="973"/>
      <c r="M737" s="973"/>
      <c r="N737" s="351" t="s">
        <v>460</v>
      </c>
      <c r="O737" s="351"/>
      <c r="P737" s="351"/>
      <c r="Q737" s="351"/>
      <c r="R737" s="973"/>
      <c r="S737" s="973"/>
      <c r="T737" s="973"/>
      <c r="U737" s="973"/>
      <c r="V737" s="973"/>
      <c r="W737" s="973"/>
      <c r="X737" s="973"/>
      <c r="Y737" s="973"/>
      <c r="Z737" s="973"/>
      <c r="AA737" s="351" t="s">
        <v>459</v>
      </c>
      <c r="AB737" s="351"/>
      <c r="AC737" s="351"/>
      <c r="AD737" s="351"/>
      <c r="AE737" s="973"/>
      <c r="AF737" s="973"/>
      <c r="AG737" s="973"/>
      <c r="AH737" s="973"/>
      <c r="AI737" s="973"/>
      <c r="AJ737" s="973"/>
      <c r="AK737" s="973"/>
      <c r="AL737" s="973"/>
      <c r="AM737" s="973"/>
      <c r="AN737" s="351" t="s">
        <v>458</v>
      </c>
      <c r="AO737" s="351"/>
      <c r="AP737" s="351"/>
      <c r="AQ737" s="351"/>
      <c r="AR737" s="964"/>
      <c r="AS737" s="965"/>
      <c r="AT737" s="965"/>
      <c r="AU737" s="965"/>
      <c r="AV737" s="965"/>
      <c r="AW737" s="965"/>
      <c r="AX737" s="966"/>
      <c r="AY737" s="75"/>
      <c r="AZ737" s="75"/>
    </row>
    <row r="738" spans="1:52" ht="24.75" customHeight="1" x14ac:dyDescent="0.15">
      <c r="A738" s="974" t="s">
        <v>457</v>
      </c>
      <c r="B738" s="196"/>
      <c r="C738" s="196"/>
      <c r="D738" s="197"/>
      <c r="E738" s="973"/>
      <c r="F738" s="973"/>
      <c r="G738" s="973"/>
      <c r="H738" s="973"/>
      <c r="I738" s="973"/>
      <c r="J738" s="973"/>
      <c r="K738" s="973"/>
      <c r="L738" s="973"/>
      <c r="M738" s="973"/>
      <c r="N738" s="351" t="s">
        <v>456</v>
      </c>
      <c r="O738" s="351"/>
      <c r="P738" s="351"/>
      <c r="Q738" s="351"/>
      <c r="R738" s="973"/>
      <c r="S738" s="973"/>
      <c r="T738" s="973"/>
      <c r="U738" s="973"/>
      <c r="V738" s="973"/>
      <c r="W738" s="973"/>
      <c r="X738" s="973"/>
      <c r="Y738" s="973"/>
      <c r="Z738" s="973"/>
      <c r="AA738" s="351" t="s">
        <v>455</v>
      </c>
      <c r="AB738" s="351"/>
      <c r="AC738" s="351"/>
      <c r="AD738" s="351"/>
      <c r="AE738" s="973"/>
      <c r="AF738" s="973"/>
      <c r="AG738" s="973"/>
      <c r="AH738" s="973"/>
      <c r="AI738" s="973"/>
      <c r="AJ738" s="973"/>
      <c r="AK738" s="973"/>
      <c r="AL738" s="973"/>
      <c r="AM738" s="973"/>
      <c r="AN738" s="351" t="s">
        <v>451</v>
      </c>
      <c r="AO738" s="351"/>
      <c r="AP738" s="351"/>
      <c r="AQ738" s="351"/>
      <c r="AR738" s="964" t="s">
        <v>525</v>
      </c>
      <c r="AS738" s="965"/>
      <c r="AT738" s="965"/>
      <c r="AU738" s="965"/>
      <c r="AV738" s="965"/>
      <c r="AW738" s="965"/>
      <c r="AX738" s="966"/>
    </row>
    <row r="739" spans="1:52" ht="24.75" customHeight="1" thickBot="1" x14ac:dyDescent="0.2">
      <c r="A739" s="975" t="s">
        <v>447</v>
      </c>
      <c r="B739" s="976"/>
      <c r="C739" s="976"/>
      <c r="D739" s="977"/>
      <c r="E739" s="978" t="s">
        <v>479</v>
      </c>
      <c r="F739" s="968"/>
      <c r="G739" s="968"/>
      <c r="H739" s="79" t="str">
        <f>IF(E739="", "", "(")</f>
        <v>(</v>
      </c>
      <c r="I739" s="968" t="s">
        <v>468</v>
      </c>
      <c r="J739" s="968"/>
      <c r="K739" s="79" t="str">
        <f>IF(OR(I739="　", I739=""), "", "-")</f>
        <v>-</v>
      </c>
      <c r="L739" s="969">
        <v>31</v>
      </c>
      <c r="M739" s="969"/>
      <c r="N739" s="80" t="str">
        <f>IF(O739="", "", "-")</f>
        <v/>
      </c>
      <c r="O739" s="81"/>
      <c r="P739" s="80" t="str">
        <f>IF(E739="", "", ")")</f>
        <v>)</v>
      </c>
      <c r="Q739" s="978"/>
      <c r="R739" s="968"/>
      <c r="S739" s="968"/>
      <c r="T739" s="79" t="str">
        <f>IF(Q739="", "", "(")</f>
        <v/>
      </c>
      <c r="U739" s="968"/>
      <c r="V739" s="968"/>
      <c r="W739" s="79" t="str">
        <f>IF(OR(U739="　", U739=""), "", "-")</f>
        <v/>
      </c>
      <c r="X739" s="969"/>
      <c r="Y739" s="969"/>
      <c r="Z739" s="80" t="str">
        <f>IF(AA739="", "", "-")</f>
        <v/>
      </c>
      <c r="AA739" s="81"/>
      <c r="AB739" s="80" t="str">
        <f>IF(Q739="", "", ")")</f>
        <v/>
      </c>
      <c r="AC739" s="978"/>
      <c r="AD739" s="968"/>
      <c r="AE739" s="968"/>
      <c r="AF739" s="79" t="str">
        <f>IF(AC739="", "", "(")</f>
        <v/>
      </c>
      <c r="AG739" s="968"/>
      <c r="AH739" s="968"/>
      <c r="AI739" s="79" t="str">
        <f>IF(OR(AG739="　", AG739=""), "", "-")</f>
        <v/>
      </c>
      <c r="AJ739" s="969"/>
      <c r="AK739" s="969"/>
      <c r="AL739" s="80" t="str">
        <f>IF(AM739="", "", "-")</f>
        <v/>
      </c>
      <c r="AM739" s="81"/>
      <c r="AN739" s="80" t="str">
        <f>IF(AC739="", "", ")")</f>
        <v/>
      </c>
      <c r="AO739" s="970"/>
      <c r="AP739" s="971"/>
      <c r="AQ739" s="971"/>
      <c r="AR739" s="971"/>
      <c r="AS739" s="971"/>
      <c r="AT739" s="971"/>
      <c r="AU739" s="971"/>
      <c r="AV739" s="971"/>
      <c r="AW739" s="971"/>
      <c r="AX739" s="972"/>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526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527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502</v>
      </c>
      <c r="H781" s="657"/>
      <c r="I781" s="657"/>
      <c r="J781" s="657"/>
      <c r="K781" s="658"/>
      <c r="L781" s="650" t="s">
        <v>501</v>
      </c>
      <c r="M781" s="651"/>
      <c r="N781" s="651"/>
      <c r="O781" s="651"/>
      <c r="P781" s="651"/>
      <c r="Q781" s="651"/>
      <c r="R781" s="651"/>
      <c r="S781" s="651"/>
      <c r="T781" s="651"/>
      <c r="U781" s="651"/>
      <c r="V781" s="651"/>
      <c r="W781" s="651"/>
      <c r="X781" s="652"/>
      <c r="Y781" s="374">
        <v>5</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x14ac:dyDescent="0.15">
      <c r="A837" s="362">
        <v>1</v>
      </c>
      <c r="B837" s="362">
        <v>1</v>
      </c>
      <c r="C837" s="347" t="s">
        <v>505</v>
      </c>
      <c r="D837" s="333"/>
      <c r="E837" s="333"/>
      <c r="F837" s="333"/>
      <c r="G837" s="333"/>
      <c r="H837" s="333"/>
      <c r="I837" s="333"/>
      <c r="J837" s="334">
        <v>3010401011971</v>
      </c>
      <c r="K837" s="335"/>
      <c r="L837" s="335"/>
      <c r="M837" s="335"/>
      <c r="N837" s="335"/>
      <c r="O837" s="335"/>
      <c r="P837" s="348" t="s">
        <v>503</v>
      </c>
      <c r="Q837" s="336"/>
      <c r="R837" s="336"/>
      <c r="S837" s="336"/>
      <c r="T837" s="336"/>
      <c r="U837" s="336"/>
      <c r="V837" s="336"/>
      <c r="W837" s="336"/>
      <c r="X837" s="336"/>
      <c r="Y837" s="337">
        <v>5</v>
      </c>
      <c r="Z837" s="338"/>
      <c r="AA837" s="338"/>
      <c r="AB837" s="339"/>
      <c r="AC837" s="349" t="s">
        <v>419</v>
      </c>
      <c r="AD837" s="357"/>
      <c r="AE837" s="357"/>
      <c r="AF837" s="357"/>
      <c r="AG837" s="357"/>
      <c r="AH837" s="358">
        <v>6</v>
      </c>
      <c r="AI837" s="359"/>
      <c r="AJ837" s="359"/>
      <c r="AK837" s="359"/>
      <c r="AL837" s="343">
        <v>99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43.5"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2">
    <cfRule type="expression" dxfId="2095" priority="13881">
      <formula>IF(RIGHT(TEXT(Y782,"0.#"),1)=".",FALSE,TRUE)</formula>
    </cfRule>
    <cfRule type="expression" dxfId="2094" priority="13882">
      <formula>IF(RIGHT(TEXT(Y782,"0.#"),1)=".",TRUE,FALSE)</formula>
    </cfRule>
  </conditionalFormatting>
  <conditionalFormatting sqref="Y791">
    <cfRule type="expression" dxfId="2093" priority="13877">
      <formula>IF(RIGHT(TEXT(Y791,"0.#"),1)=".",FALSE,TRUE)</formula>
    </cfRule>
    <cfRule type="expression" dxfId="2092" priority="13878">
      <formula>IF(RIGHT(TEXT(Y791,"0.#"),1)=".",TRUE,FALSE)</formula>
    </cfRule>
  </conditionalFormatting>
  <conditionalFormatting sqref="Y822:Y829 Y820 Y809:Y816 Y807 Y796:Y803 Y794">
    <cfRule type="expression" dxfId="2091" priority="13659">
      <formula>IF(RIGHT(TEXT(Y794,"0.#"),1)=".",FALSE,TRUE)</formula>
    </cfRule>
    <cfRule type="expression" dxfId="2090" priority="13660">
      <formula>IF(RIGHT(TEXT(Y794,"0.#"),1)=".",TRUE,FALSE)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3:Y790 Y781">
    <cfRule type="expression" dxfId="2083" priority="13683">
      <formula>IF(RIGHT(TEXT(Y781,"0.#"),1)=".",FALSE,TRUE)</formula>
    </cfRule>
    <cfRule type="expression" dxfId="2082" priority="13684">
      <formula>IF(RIGHT(TEXT(Y781,"0.#"),1)=".",TRUE,FALSE)</formula>
    </cfRule>
  </conditionalFormatting>
  <conditionalFormatting sqref="AU782">
    <cfRule type="expression" dxfId="2081" priority="13681">
      <formula>IF(RIGHT(TEXT(AU782,"0.#"),1)=".",FALSE,TRUE)</formula>
    </cfRule>
    <cfRule type="expression" dxfId="2080" priority="13682">
      <formula>IF(RIGHT(TEXT(AU782,"0.#"),1)=".",TRUE,FALSE)</formula>
    </cfRule>
  </conditionalFormatting>
  <conditionalFormatting sqref="AU791">
    <cfRule type="expression" dxfId="2079" priority="13679">
      <formula>IF(RIGHT(TEXT(AU791,"0.#"),1)=".",FALSE,TRUE)</formula>
    </cfRule>
    <cfRule type="expression" dxfId="2078" priority="13680">
      <formula>IF(RIGHT(TEXT(AU791,"0.#"),1)=".",TRUE,FALSE)</formula>
    </cfRule>
  </conditionalFormatting>
  <conditionalFormatting sqref="AU783:AU790 AU781">
    <cfRule type="expression" dxfId="2077" priority="13677">
      <formula>IF(RIGHT(TEXT(AU781,"0.#"),1)=".",FALSE,TRUE)</formula>
    </cfRule>
    <cfRule type="expression" dxfId="2076" priority="13678">
      <formula>IF(RIGHT(TEXT(AU781,"0.#"),1)=".",TRUE,FALSE)</formula>
    </cfRule>
  </conditionalFormatting>
  <conditionalFormatting sqref="Y821 Y808 Y795">
    <cfRule type="expression" dxfId="2075" priority="13663">
      <formula>IF(RIGHT(TEXT(Y795,"0.#"),1)=".",FALSE,TRUE)</formula>
    </cfRule>
    <cfRule type="expression" dxfId="2074" priority="13664">
      <formula>IF(RIGHT(TEXT(Y795,"0.#"),1)=".",TRUE,FALSE)</formula>
    </cfRule>
  </conditionalFormatting>
  <conditionalFormatting sqref="Y830 Y817 Y804">
    <cfRule type="expression" dxfId="2073" priority="13661">
      <formula>IF(RIGHT(TEXT(Y804,"0.#"),1)=".",FALSE,TRUE)</formula>
    </cfRule>
    <cfRule type="expression" dxfId="2072" priority="13662">
      <formula>IF(RIGHT(TEXT(Y804,"0.#"),1)=".",TRUE,FALSE)</formula>
    </cfRule>
  </conditionalFormatting>
  <conditionalFormatting sqref="AU821 AU808 AU795">
    <cfRule type="expression" dxfId="2071" priority="13657">
      <formula>IF(RIGHT(TEXT(AU795,"0.#"),1)=".",FALSE,TRUE)</formula>
    </cfRule>
    <cfRule type="expression" dxfId="2070" priority="13658">
      <formula>IF(RIGHT(TEXT(AU795,"0.#"),1)=".",TRUE,FALSE)</formula>
    </cfRule>
  </conditionalFormatting>
  <conditionalFormatting sqref="AU830 AU817 AU804">
    <cfRule type="expression" dxfId="2069" priority="13655">
      <formula>IF(RIGHT(TEXT(AU804,"0.#"),1)=".",FALSE,TRUE)</formula>
    </cfRule>
    <cfRule type="expression" dxfId="2068" priority="13656">
      <formula>IF(RIGHT(TEXT(AU804,"0.#"),1)=".",TRUE,FALSE)</formula>
    </cfRule>
  </conditionalFormatting>
  <conditionalFormatting sqref="AU822:AU829 AU820 AU809:AU816 AU807 AU796:AU803 AU794">
    <cfRule type="expression" dxfId="2067" priority="13653">
      <formula>IF(RIGHT(TEXT(AU794,"0.#"),1)=".",FALSE,TRUE)</formula>
    </cfRule>
    <cfRule type="expression" dxfId="2066" priority="13654">
      <formula>IF(RIGHT(TEXT(AU794,"0.#"),1)=".",TRUE,FALSE)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39:AO866">
    <cfRule type="expression" dxfId="1801" priority="6631">
      <formula>IF(AND(AL839&gt;=0, RIGHT(TEXT(AL839,"0.#"),1)&lt;&gt;"."),TRUE,FALSE)</formula>
    </cfRule>
    <cfRule type="expression" dxfId="1800" priority="6632">
      <formula>IF(AND(AL839&gt;=0, RIGHT(TEXT(AL839,"0.#"),1)="."),TRUE,FALSE)</formula>
    </cfRule>
    <cfRule type="expression" dxfId="1799" priority="6633">
      <formula>IF(AND(AL839&lt;0, RIGHT(TEXT(AL839,"0.#"),1)&lt;&gt;"."),TRUE,FALSE)</formula>
    </cfRule>
    <cfRule type="expression" dxfId="1798" priority="6634">
      <formula>IF(AND(AL839&lt;0, RIGHT(TEXT(AL839,"0.#"),1)="."),TRUE,FALSE)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39:Y866">
    <cfRule type="expression" dxfId="1727" priority="2959">
      <formula>IF(RIGHT(TEXT(Y839,"0.#"),1)=".",FALSE,TRUE)</formula>
    </cfRule>
    <cfRule type="expression" dxfId="1726" priority="2960">
      <formula>IF(RIGHT(TEXT(Y839,"0.#"),1)=".",TRUE,FALSE)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2:AO1131">
    <cfRule type="expression" dxfId="1697" priority="2865">
      <formula>IF(AND(AL1102&gt;=0, RIGHT(TEXT(AL1102,"0.#"),1)&lt;&gt;"."),TRUE,FALSE)</formula>
    </cfRule>
    <cfRule type="expression" dxfId="1696" priority="2866">
      <formula>IF(AND(AL1102&gt;=0, RIGHT(TEXT(AL1102,"0.#"),1)="."),TRUE,FALSE)</formula>
    </cfRule>
    <cfRule type="expression" dxfId="1695" priority="2867">
      <formula>IF(AND(AL1102&lt;0, RIGHT(TEXT(AL1102,"0.#"),1)&lt;&gt;"."),TRUE,FALSE)</formula>
    </cfRule>
    <cfRule type="expression" dxfId="1694" priority="2868">
      <formula>IF(AND(AL1102&lt;0, RIGHT(TEXT(AL1102,"0.#"),1)="."),TRUE,FALSE)</formula>
    </cfRule>
  </conditionalFormatting>
  <conditionalFormatting sqref="Y1102:Y1131">
    <cfRule type="expression" dxfId="1693" priority="2863">
      <formula>IF(RIGHT(TEXT(Y1102,"0.#"),1)=".",FALSE,TRUE)</formula>
    </cfRule>
    <cfRule type="expression" dxfId="1692" priority="2864">
      <formula>IF(RIGHT(TEXT(Y1102,"0.#"),1)=".",TRUE,FALSE)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7:AO838">
    <cfRule type="expression" dxfId="1683" priority="2817">
      <formula>IF(AND(AL837&gt;=0, RIGHT(TEXT(AL837,"0.#"),1)&lt;&gt;"."),TRUE,FALSE)</formula>
    </cfRule>
    <cfRule type="expression" dxfId="1682" priority="2818">
      <formula>IF(AND(AL837&gt;=0, RIGHT(TEXT(AL837,"0.#"),1)="."),TRUE,FALSE)</formula>
    </cfRule>
    <cfRule type="expression" dxfId="1681" priority="2819">
      <formula>IF(AND(AL837&lt;0, RIGHT(TEXT(AL837,"0.#"),1)&lt;&gt;"."),TRUE,FALSE)</formula>
    </cfRule>
    <cfRule type="expression" dxfId="1680" priority="2820">
      <formula>IF(AND(AL837&lt;0, RIGHT(TEXT(AL837,"0.#"),1)="."),TRUE,FALSE)</formula>
    </cfRule>
  </conditionalFormatting>
  <conditionalFormatting sqref="Y837:Y838">
    <cfRule type="expression" dxfId="1679" priority="2815">
      <formula>IF(RIGHT(TEXT(Y837,"0.#"),1)=".",FALSE,TRUE)</formula>
    </cfRule>
    <cfRule type="expression" dxfId="1678" priority="2816">
      <formula>IF(RIGHT(TEXT(Y837,"0.#"),1)=".",TRUE,FALSE)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2:Y899">
    <cfRule type="expression" dxfId="1361" priority="2075">
      <formula>IF(RIGHT(TEXT(Y872,"0.#"),1)=".",FALSE,TRUE)</formula>
    </cfRule>
    <cfRule type="expression" dxfId="1360" priority="2076">
      <formula>IF(RIGHT(TEXT(Y872,"0.#"),1)=".",TRUE,FALSE)</formula>
    </cfRule>
  </conditionalFormatting>
  <conditionalFormatting sqref="Y870:Y871">
    <cfRule type="expression" dxfId="1359" priority="2069">
      <formula>IF(RIGHT(TEXT(Y870,"0.#"),1)=".",FALSE,TRUE)</formula>
    </cfRule>
    <cfRule type="expression" dxfId="1358" priority="2070">
      <formula>IF(RIGHT(TEXT(Y870,"0.#"),1)=".",TRUE,FALSE)</formula>
    </cfRule>
  </conditionalFormatting>
  <conditionalFormatting sqref="Y905:Y932">
    <cfRule type="expression" dxfId="1357" priority="2063">
      <formula>IF(RIGHT(TEXT(Y905,"0.#"),1)=".",FALSE,TRUE)</formula>
    </cfRule>
    <cfRule type="expression" dxfId="1356" priority="2064">
      <formula>IF(RIGHT(TEXT(Y905,"0.#"),1)=".",TRUE,FALSE)</formula>
    </cfRule>
  </conditionalFormatting>
  <conditionalFormatting sqref="Y903:Y904">
    <cfRule type="expression" dxfId="1355" priority="2057">
      <formula>IF(RIGHT(TEXT(Y903,"0.#"),1)=".",FALSE,TRUE)</formula>
    </cfRule>
    <cfRule type="expression" dxfId="1354" priority="2058">
      <formula>IF(RIGHT(TEXT(Y903,"0.#"),1)=".",TRUE,FALSE)</formula>
    </cfRule>
  </conditionalFormatting>
  <conditionalFormatting sqref="Y938:Y965">
    <cfRule type="expression" dxfId="1353" priority="2051">
      <formula>IF(RIGHT(TEXT(Y938,"0.#"),1)=".",FALSE,TRUE)</formula>
    </cfRule>
    <cfRule type="expression" dxfId="1352" priority="2052">
      <formula>IF(RIGHT(TEXT(Y938,"0.#"),1)=".",TRUE,FALSE)</formula>
    </cfRule>
  </conditionalFormatting>
  <conditionalFormatting sqref="Y936:Y937">
    <cfRule type="expression" dxfId="1351" priority="2045">
      <formula>IF(RIGHT(TEXT(Y936,"0.#"),1)=".",FALSE,TRUE)</formula>
    </cfRule>
    <cfRule type="expression" dxfId="1350" priority="2046">
      <formula>IF(RIGHT(TEXT(Y936,"0.#"),1)=".",TRUE,FALSE)</formula>
    </cfRule>
  </conditionalFormatting>
  <conditionalFormatting sqref="Y971:Y998">
    <cfRule type="expression" dxfId="1349" priority="2039">
      <formula>IF(RIGHT(TEXT(Y971,"0.#"),1)=".",FALSE,TRUE)</formula>
    </cfRule>
    <cfRule type="expression" dxfId="1348" priority="2040">
      <formula>IF(RIGHT(TEXT(Y971,"0.#"),1)=".",TRUE,FALSE)</formula>
    </cfRule>
  </conditionalFormatting>
  <conditionalFormatting sqref="Y969:Y970">
    <cfRule type="expression" dxfId="1347" priority="2033">
      <formula>IF(RIGHT(TEXT(Y969,"0.#"),1)=".",FALSE,TRUE)</formula>
    </cfRule>
    <cfRule type="expression" dxfId="1346" priority="2034">
      <formula>IF(RIGHT(TEXT(Y969,"0.#"),1)=".",TRUE,FALSE)</formula>
    </cfRule>
  </conditionalFormatting>
  <conditionalFormatting sqref="Y1004:Y1031">
    <cfRule type="expression" dxfId="1345" priority="2027">
      <formula>IF(RIGHT(TEXT(Y1004,"0.#"),1)=".",FALSE,TRUE)</formula>
    </cfRule>
    <cfRule type="expression" dxfId="1344" priority="2028">
      <formula>IF(RIGHT(TEXT(Y1004,"0.#"),1)=".",TRUE,FALSE)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5:P27">
    <cfRule type="expression" dxfId="1337" priority="2297">
      <formula>IF(RIGHT(TEXT(P25,"0.#"),1)=".",FALSE,TRUE)</formula>
    </cfRule>
    <cfRule type="expression" dxfId="1336" priority="2298">
      <formula>IF(RIGHT(TEXT(P25,"0.#"),1)=".",TRUE,FALSE)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2019-06-20T01:53:01Z</dcterms:modified>
</cp:coreProperties>
</file>