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公共交通・政策部門共通\予算関係\190731_行政事業レビュー\最終公表に向けた修正・確認\"/>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<sst xmlns="http://schemas.openxmlformats.org/spreadsheetml/2006/main" count="2114" uniqueCount="516">
  <si>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</si>
  <si>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</si>
  <si>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</si>
  <si>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</si>
  <si>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</si>
  <si>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</si>
  <si>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</si>
  <si>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</si>
  <si>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</si>
  <si>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</si>
  <si>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</si>
  <si>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</si>
  <si>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</si>
  <si>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</si>
  <si>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</si>
  <si>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</si>
  <si>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</si>
  <si>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</si>
  <si>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</si>
  <si>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</si>
  <si>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</si>
  <si>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</si>
  <si>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</si>
  <si>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</si>
  <si>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</si>
  <si>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</si>
  <si>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</si>
  <si>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</si>
  <si>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</si>
  <si>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</si>
  <si>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</si>
  <si>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</si>
  <si>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</si>
  <si>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</si>
  <si>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</si>
  <si>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</si>
  <si>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</si>
  <si>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</si>
  <si>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</si>
  <si>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</si>
  <si>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</si>
  <si>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</si>
  <si>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</si>
  <si>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</si>
  <si>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</si>
  <si>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</si>
  <si>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</si>
  <si>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</si>
  <si>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</si>
  <si>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</si>
  <si>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</si>
  <si>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</si>
  <si>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</si>
  <si>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</si>
  <si>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</si>
  <si>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</si>
  <si>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</si>
  <si>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</si>
  <si>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</si>
  <si>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</si>
  <si>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</si>
  <si>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</si>
  <si>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</si>
  <si>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</si>
  <si>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</si>
  <si>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</si>
  <si>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</si>
  <si>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</si>
  <si>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</si>
  <si>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</si>
  <si>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</si>
  <si>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</si>
  <si>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</si>
  <si>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</si>
  <si>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</si>
  <si>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</si>
  <si>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</si>
  <si>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</si>
  <si>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</si>
  <si>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</si>
  <si>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</si>
  <si>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</si>
  <si>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</si>
  <si>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</si>
  <si>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</si>
  <si>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</si>
  <si>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</si>
  <si>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</si>
  <si>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</si>
  <si>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</si>
  <si>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</si>
  <si>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</si>
  <si>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</si>
  <si>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</si>
  <si>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</si>
  <si>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</si>
  <si>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</si>
  <si>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</si>
  <si>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</si>
  <si>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</si>
  <si>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</si>
  <si>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</si>
  <si>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</si>
  <si>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</si>
  <si>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</si>
  <si>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</si>
  <si>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</si>
  <si>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</si>
  <si>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</si>
  <si>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</si>
  <si>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</si>
  <si>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</si>
  <si>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</si>
  <si>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</si>
  <si>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</si>
  <si>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</si>
  <si>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</si>
  <si>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</si>
  <si>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</si>
  <si>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</si>
  <si>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</si>
  <si>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</si>
  <si>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</si>
  <si>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</si>
  <si>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</si>
  <si>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</si>
  <si>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</si>
  <si>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</si>
  <si>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</si>
  <si>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</si>
  <si>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</si>
  <si>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</si>
  <si>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</si>
  <si>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</si>
  <si>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</si>
  <si>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</si>
  <si>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</si>
  <si>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</si>
  <si>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</si>
  <si>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</si>
  <si>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</si>
  <si>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</si>
  <si>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</si>
  <si>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</si>
  <si>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</si>
  <si>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</si>
  <si>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</si>
  <si>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</si>
  <si>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</si>
  <si>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</si>
  <si>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</si>
  <si>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</si>
  <si>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</si>
  <si>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</si>
  <si>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</si>
  <si>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</si>
  <si>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</si>
  <si>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</si>
  <si>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</si>
  <si>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</si>
  <si>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</si>
  <si>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</si>
  <si>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</si>
  <si>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</si>
  <si>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</si>
  <si>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</si>
  <si>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</si>
  <si>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</si>
  <si>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</si>
  <si>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</si>
  <si>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</si>
  <si>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</si>
  <si>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</si>
  <si>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</si>
  <si>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</si>
  <si>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</si>
  <si>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</si>
  <si>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</si>
  <si>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</si>
  <si>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</si>
  <si>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</si>
  <si>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</si>
  <si>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</si>
  <si>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</si>
  <si>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</si>
  <si>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</si>
  <si>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</si>
  <si>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</si>
  <si>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</si>
  <si>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</si>
  <si>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</si>
  <si>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</si>
  <si>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</si>
  <si>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</si>
  <si>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</si>
  <si>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</si>
  <si>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</si>
  <si>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</si>
  <si>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</si>
  <si>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</si>
  <si>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</si>
  <si>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</si>
  <si>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</si>
  <si>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</si>
  <si>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</si>
  <si>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</si>
  <si>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</si>
  <si>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</si>
  <si>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</si>
  <si>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</si>
  <si>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</si>
  <si>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</si>
  <si>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</si>
  <si>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</si>
  <si>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</si>
  <si>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</si>
  <si>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</si>
  <si>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</si>
  <si>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</si>
  <si>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</si>
  <si>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</si>
  <si>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</si>
  <si>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</si>
  <si>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</si>
  <si>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</si>
  <si>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</si>
  <si>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</si>
  <si>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</si>
  <si>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</si>
  <si>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</si>
  <si>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</si>
  <si>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</si>
  <si>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</si>
  <si>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</si>
  <si>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</si>
  <si>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</si>
  <si>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</si>
  <si>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</si>
  <si>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</si>
  <si>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</si>
  <si>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</si>
  <si>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</si>
  <si>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</si>
  <si>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</si>
  <si>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</si>
  <si>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</si>
  <si>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</si>
  <si>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</si>
  <si>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</si>
  <si>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</si>
  <si>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</si>
  <si>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</si>
  <si>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</si>
  <si>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</si>
  <si>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</si>
  <si>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</si>
  <si>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</si>
  <si>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</si>
  <si>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</si>
  <si>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</si>
  <si>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</si>
  <si>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</si>
  <si>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</si>
  <si>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</si>
  <si>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</si>
  <si>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</si>
  <si>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</si>
  <si>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</si>
  <si>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</si>
  <si>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</si>
  <si>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</si>
  <si>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</si>
  <si>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</si>
  <si>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</si>
  <si>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</si>
  <si>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</si>
  <si>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</si>
  <si>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</si>
  <si>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</si>
  <si>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</si>
  <si>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</si>
  <si>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</si>
  <si>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</si>
  <si>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</si>
  <si>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</si>
  <si>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</si>
  <si>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</si>
  <si>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</si>
  <si>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</si>
  <si>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</si>
  <si>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</si>
  <si>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</si>
  <si>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</si>
  <si>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</si>
  <si>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</si>
  <si>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</si>
  <si>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</si>
  <si>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</si>
  <si>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</si>
  <si>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</si>
  <si>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</si>
  <si>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</si>
  <si>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</si>
  <si>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</si>
  <si>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</si>
  <si>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</si>
  <si>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</si>
  <si>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</si>
  <si>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</si>
  <si>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</si>
  <si>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</si>
  <si>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</si>
  <si>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</si>
  <si>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</si>
  <si>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</si>
  <si>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</si>
  <si>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</si>
  <si>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</si>
  <si>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</si>
  <si>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</si>
  <si>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</si>
  <si>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</si>
  <si>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</si>
  <si>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</si>
  <si>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</si>
  <si>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</si>
  <si>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</si>
  <si>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</si>
  <si>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</si>
  <si>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</si>
  <si>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</si>
  <si>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</si>
  <si>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</si>
  <si>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</si>
  <si>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</si>
  <si>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</si>
  <si>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</si>
  <si>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</si>
  <si>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</si>
  <si>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</si>
  <si>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</si>
  <si>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</si>
  <si>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</si>
  <si>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</si>
  <si>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</si>
  <si>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</si>
  <si>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</si>
  <si>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</si>
  <si>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</si>
  <si>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</si>
  <si>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</si>
  <si>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</si>
  <si>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</si>
  <si>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</si>
  <si>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</si>
  <si>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</si>
  <si>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</si>
  <si>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</si>
  <si>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</si>
  <si>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</si>
  <si>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</si>
  <si>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</si>
  <si>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</si>
  <si>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</si>
  <si>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</si>
  <si>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</si>
  <si>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</si>
  <si>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</si>
  <si>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</si>
  <si>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</si>
  <si>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</si>
  <si>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</si>
  <si>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</si>
  <si>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</si>
  <si>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</si>
  <si>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</si>
  <si>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</si>
  <si>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</si>
  <si>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</si>
  <si>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</si>
  <si>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</si>
  <si>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</si>
  <si>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</si>
  <si>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</si>
  <si>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</si>
  <si>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</si>
  <si>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</si>
  <si>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</si>
  <si>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</si>
  <si>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</si>
  <si>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</si>
  <si>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</si>
  <si>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</si>
  <si>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</si>
  <si>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</si>
  <si>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</si>
  <si>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</si>
  <si>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</si>
  <si>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</si>
  <si>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</si>
  <si>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</si>
  <si>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</si>
  <si>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</si>
  <si>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</si>
  <si>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</si>
  <si>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</si>
  <si>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</si>
  <si>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</si>
  <si>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</si>
  <si>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</si>
  <si>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</si>
  <si>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</si>
  <si>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</si>
  <si>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</si>
  <si>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</si>
  <si>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</si>
  <si>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</si>
  <si>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</si>
  <si>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</si>
  <si>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</si>
  <si>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</si>
  <si>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</si>
  <si>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</si>
  <si>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</si>
  <si>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</si>
  <si>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</si>
  <si>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</si>
  <si>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</si>
  <si>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</si>
  <si>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</si>
  <si>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</si>
  <si>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</si>
  <si>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</si>
  <si>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</si>
  <si>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</si>
  <si>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</si>
  <si>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</si>
  <si>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</si>
  <si>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</si>
  <si>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</si>
  <si>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</si>
  <si>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</si>
  <si>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</si>
  <si>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</si>
  <si>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</si>
  <si>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</si>
  <si>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</si>
  <si>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</si>
  <si>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</si>
  <si>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</si>
  <si>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</si>
  <si>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</si>
  <si>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</si>
  <si>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</si>
  <si>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</si>
  <si>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</si>
  <si>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</si>
  <si>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</si>
  <si>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</si>
  <si>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</si>
  <si>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</si>
  <si>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</si>
  <si>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</si>
  <si>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</si>
  <si>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</si>
  <si>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</si>
  <si>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</si>
  <si>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</si>
  <si>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</si>
  <si>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</si>
  <si>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</si>
  <si>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</si>
  <si>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</si>
  <si>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</si>
  <si>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</si>
  <si>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</si>
  <si>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</si>
  <si>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</si>
  <si>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</si>
  <si>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</si>
  <si>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新モビリティサービス推進事業</t>
    <rPh sb="0" eb="1">
      <t>シン</t>
    </rPh>
    <rPh sb="10" eb="12">
      <t>スイシン</t>
    </rPh>
    <rPh sb="12" eb="14">
      <t>ジギョウ</t>
    </rPh>
    <phoneticPr fontId="5"/>
  </si>
  <si>
    <t>総合政策局</t>
    <rPh sb="0" eb="2">
      <t>ソウゴウ</t>
    </rPh>
    <rPh sb="2" eb="5">
      <t>セイサクキョク</t>
    </rPh>
    <phoneticPr fontId="5"/>
  </si>
  <si>
    <t>○</t>
  </si>
  <si>
    <t>-</t>
    <phoneticPr fontId="5"/>
  </si>
  <si>
    <t>-</t>
    <phoneticPr fontId="5"/>
  </si>
  <si>
    <t>国土交通省</t>
  </si>
  <si>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</si>
  <si>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</si>
  <si>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</si>
  <si>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</si>
  <si>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地域公共交通確保維持改善事業費補助金</t>
    <rPh sb="0" eb="2">
      <t>チイキ</t>
    </rPh>
    <rPh sb="2" eb="4">
      <t>コウキョウ</t>
    </rPh>
    <rPh sb="4" eb="6">
      <t>コウツウ</t>
    </rPh>
    <rPh sb="6" eb="8">
      <t>カクホ</t>
    </rPh>
    <rPh sb="8" eb="10">
      <t>イジ</t>
    </rPh>
    <rPh sb="10" eb="12">
      <t>カイゼン</t>
    </rPh>
    <rPh sb="12" eb="15">
      <t>ジギョウヒ</t>
    </rPh>
    <rPh sb="15" eb="18">
      <t>ホジョキン</t>
    </rPh>
    <phoneticPr fontId="5"/>
  </si>
  <si>
    <t>計画数</t>
    <rPh sb="0" eb="3">
      <t>ケイカクスウ</t>
    </rPh>
    <phoneticPr fontId="5"/>
  </si>
  <si>
    <t>国土交通省総合政策局調べ</t>
    <rPh sb="0" eb="2">
      <t>コクド</t>
    </rPh>
    <rPh sb="2" eb="5">
      <t>コウツウショウ</t>
    </rPh>
    <rPh sb="5" eb="7">
      <t>ソウゴウ</t>
    </rPh>
    <rPh sb="7" eb="10">
      <t>セイサクキョク</t>
    </rPh>
    <rPh sb="10" eb="11">
      <t>シラ</t>
    </rPh>
    <phoneticPr fontId="5"/>
  </si>
  <si>
    <t>実証実験を実施した地域数</t>
    <rPh sb="0" eb="2">
      <t>ジッショウ</t>
    </rPh>
    <rPh sb="2" eb="4">
      <t>ジッケン</t>
    </rPh>
    <rPh sb="5" eb="7">
      <t>ジッシ</t>
    </rPh>
    <rPh sb="9" eb="11">
      <t>チイキ</t>
    </rPh>
    <rPh sb="11" eb="12">
      <t>スウ</t>
    </rPh>
    <phoneticPr fontId="5"/>
  </si>
  <si>
    <t>地域</t>
    <rPh sb="0" eb="2">
      <t>チイキ</t>
    </rPh>
    <phoneticPr fontId="5"/>
  </si>
  <si>
    <t>実証実験の実施に掛かる経費／実証実験を実施した地域数　　　　　　　　　　　　</t>
    <rPh sb="0" eb="2">
      <t>ジッショウ</t>
    </rPh>
    <rPh sb="2" eb="4">
      <t>ジッケン</t>
    </rPh>
    <rPh sb="5" eb="7">
      <t>ジッシ</t>
    </rPh>
    <rPh sb="8" eb="9">
      <t>カ</t>
    </rPh>
    <rPh sb="11" eb="13">
      <t>ケイヒ</t>
    </rPh>
    <rPh sb="14" eb="16">
      <t>ジッショウ</t>
    </rPh>
    <rPh sb="16" eb="18">
      <t>ジッケン</t>
    </rPh>
    <rPh sb="19" eb="21">
      <t>ジッシ</t>
    </rPh>
    <rPh sb="23" eb="25">
      <t>チイキ</t>
    </rPh>
    <rPh sb="25" eb="26">
      <t>スウ</t>
    </rPh>
    <phoneticPr fontId="5"/>
  </si>
  <si>
    <t>８．都市・地域交通等の快適性、利便性の向上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</si>
  <si>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２７　地域公共交通の維持・活性化を推進する</t>
    <rPh sb="3" eb="5">
      <t>チイキ</t>
    </rPh>
    <rPh sb="5" eb="7">
      <t>コウキョウ</t>
    </rPh>
    <rPh sb="7" eb="9">
      <t>コウツウ</t>
    </rPh>
    <rPh sb="10" eb="12">
      <t>イジ</t>
    </rPh>
    <rPh sb="13" eb="16">
      <t>カッセイカ</t>
    </rPh>
    <rPh sb="17" eb="19">
      <t>スイシン</t>
    </rPh>
    <phoneticPr fontId="5"/>
  </si>
  <si>
    <t>千円</t>
    <rPh sb="0" eb="1">
      <t>セン</t>
    </rPh>
    <rPh sb="1" eb="2">
      <t>エン</t>
    </rPh>
    <phoneticPr fontId="5"/>
  </si>
  <si>
    <t>地域ごとの幅広い事例を把握している国が直接新たなモビリティサービスについてモデルを示すこと等で、新たなモビリティサービスを全国へ効率的に展開することが可能となることから、国が積極的に関与する必要があると考える。</t>
    <rPh sb="21" eb="22">
      <t>アラ</t>
    </rPh>
    <rPh sb="85" eb="86">
      <t>クニ</t>
    </rPh>
    <rPh sb="87" eb="90">
      <t>セッキョクテキ</t>
    </rPh>
    <rPh sb="91" eb="93">
      <t>カンヨ</t>
    </rPh>
    <rPh sb="95" eb="97">
      <t>ヒツヨウ</t>
    </rPh>
    <rPh sb="101" eb="102">
      <t>カンガ</t>
    </rPh>
    <phoneticPr fontId="5"/>
  </si>
  <si>
    <t>本事業により、地域特性に応じたモデルを構築する等、効果的な横展開を図ることで、新たなモビリティサービスの全国的な普及が促され、地域公共交通の様々な課題の解決による維持・確保につながることが期待されるものであるため。</t>
    <rPh sb="25" eb="28">
      <t>コウカテキ</t>
    </rPh>
    <rPh sb="33" eb="34">
      <t>ハカ</t>
    </rPh>
    <phoneticPr fontId="5"/>
  </si>
  <si>
    <t>MaaSのほか、バス・タクシー運行時におけるAIや自動運転技術の活用といった技術・サービスのイノベーションを、交通サービスの課題解決に活用することについて、情報やノウハウが乏しく取組が進んでいない地域が多いことから、国として速やかに地域特性に応じた新たなモビリティサービスのモデルを構築する必要がある。</t>
    <rPh sb="112" eb="113">
      <t>スミ</t>
    </rPh>
    <phoneticPr fontId="5"/>
  </si>
  <si>
    <t>本事業は、MaaSのほか、バス・タクシー運行時におけるAIや自動運転技術の活用といった新たなモビリティサービスを効果的に活用し、地域ごとの交通の課題解決につなげるため、地域特性に応じたモデルの構築やオープンデータ化の推進に向けた実証実験を行うものである。本事業により、新たなモビリティサービスの全国的な普及が促され、地域公共交通の維持・確保につながることが期待される。</t>
    <rPh sb="0" eb="1">
      <t>ホン</t>
    </rPh>
    <rPh sb="1" eb="3">
      <t>ジギョウ</t>
    </rPh>
    <rPh sb="56" eb="59">
      <t>コウカテキ</t>
    </rPh>
    <rPh sb="60" eb="62">
      <t>カツヨウ</t>
    </rPh>
    <phoneticPr fontId="5"/>
  </si>
  <si>
    <t>○新モビリティサービス実証実験の支援：公募により、多様な地域において、多様な主体が参加するMaaS の実証実験への支援を行う。
○オープンデータ化の推進に向けた実証実験：公共交通分野における民間の主体的なオープンデータ化を推進する上での諸課題を検討するため、オープンデータを活用したスマートフォンアプリによる情報提供の実証実験を官民連携して実施する。
○日本版MaaS の共通基盤の構築の実現に向けた検討：新モビリティサービスの実証実験の支援やオープンデータ実証実験の成果を踏まえつつ、日本版MaaS共通基盤の実現に向けたデータ連携のあり方等の検討を行う。</t>
    <rPh sb="177" eb="180">
      <t>ニホンバン</t>
    </rPh>
    <rPh sb="245" eb="246">
      <t>バン</t>
    </rPh>
    <phoneticPr fontId="5"/>
  </si>
  <si>
    <t>千円/地域</t>
    <rPh sb="0" eb="1">
      <t>セン</t>
    </rPh>
    <rPh sb="1" eb="2">
      <t>エン</t>
    </rPh>
    <rPh sb="3" eb="5">
      <t>チイキ</t>
    </rPh>
    <phoneticPr fontId="5"/>
  </si>
  <si>
    <t>平成35年度までに新モビリティサービスについての記載がなされた地域公共交通網形成計画数を１００件とする。</t>
    <rPh sb="0" eb="2">
      <t>ヘイセイ</t>
    </rPh>
    <rPh sb="4" eb="6">
      <t>ネンド</t>
    </rPh>
    <rPh sb="9" eb="10">
      <t>シン</t>
    </rPh>
    <rPh sb="24" eb="26">
      <t>キサイ</t>
    </rPh>
    <rPh sb="31" eb="33">
      <t>チイキ</t>
    </rPh>
    <rPh sb="33" eb="35">
      <t>コウキョウ</t>
    </rPh>
    <rPh sb="35" eb="37">
      <t>コウツウ</t>
    </rPh>
    <rPh sb="37" eb="38">
      <t>モウ</t>
    </rPh>
    <rPh sb="38" eb="40">
      <t>ケイセイ</t>
    </rPh>
    <rPh sb="40" eb="42">
      <t>ケイカク</t>
    </rPh>
    <rPh sb="42" eb="43">
      <t>スウ</t>
    </rPh>
    <rPh sb="47" eb="48">
      <t>ケン</t>
    </rPh>
    <phoneticPr fontId="5"/>
  </si>
  <si>
    <t>新モビリティサービスについての記載がなされた地域公共交通網形成計画数</t>
    <phoneticPr fontId="5"/>
  </si>
  <si>
    <t>-</t>
    <phoneticPr fontId="5"/>
  </si>
  <si>
    <t>‐</t>
  </si>
  <si>
    <t>モビリティサービス推進課
情報政策課</t>
    <rPh sb="9" eb="11">
      <t>スイシン</t>
    </rPh>
    <rPh sb="11" eb="12">
      <t>カ</t>
    </rPh>
    <phoneticPr fontId="5"/>
  </si>
  <si>
    <t>「都市と地方の新たなモビリティサービス懇談会」における中間とりまとめを踏まえ、日本版MaaSの実現に向けて各地域の特性に応じたMaaSの普及が図られるよう、他地域へ横展開する際に熟度が高く牽引役となるような事業や提供されるサービスに新規性が見られる事業等に対して効果的に予算を執行すること。</t>
    <rPh sb="1" eb="3">
      <t>トシ</t>
    </rPh>
    <rPh sb="4" eb="6">
      <t>チホウ</t>
    </rPh>
    <rPh sb="7" eb="8">
      <t>アラ</t>
    </rPh>
    <rPh sb="19" eb="22">
      <t>コンダンカイ</t>
    </rPh>
    <rPh sb="27" eb="29">
      <t>チュウカン</t>
    </rPh>
    <rPh sb="35" eb="36">
      <t>フ</t>
    </rPh>
    <rPh sb="39" eb="42">
      <t>ニホンバン</t>
    </rPh>
    <rPh sb="47" eb="49">
      <t>ジツゲン</t>
    </rPh>
    <rPh sb="50" eb="51">
      <t>ム</t>
    </rPh>
    <rPh sb="53" eb="56">
      <t>カクチイキ</t>
    </rPh>
    <rPh sb="57" eb="59">
      <t>トクセイ</t>
    </rPh>
    <rPh sb="60" eb="61">
      <t>オウ</t>
    </rPh>
    <rPh sb="82" eb="83">
      <t>ヨコ</t>
    </rPh>
    <rPh sb="89" eb="90">
      <t>ジュク</t>
    </rPh>
    <rPh sb="90" eb="91">
      <t>ド</t>
    </rPh>
    <rPh sb="92" eb="93">
      <t>タカ</t>
    </rPh>
    <rPh sb="94" eb="97">
      <t>ケンインヤク</t>
    </rPh>
    <rPh sb="106" eb="108">
      <t>テイキョウ</t>
    </rPh>
    <rPh sb="116" eb="119">
      <t>シンキセイ</t>
    </rPh>
    <rPh sb="120" eb="121">
      <t>ミ</t>
    </rPh>
    <rPh sb="124" eb="126">
      <t>ジギョウ</t>
    </rPh>
    <rPh sb="126" eb="127">
      <t>トウ</t>
    </rPh>
    <phoneticPr fontId="5"/>
  </si>
  <si>
    <t>課長　重田　裕彦</t>
    <rPh sb="3" eb="5">
      <t>シゲタ</t>
    </rPh>
    <rPh sb="6" eb="8">
      <t>ヒロヒコ</t>
    </rPh>
    <phoneticPr fontId="5"/>
  </si>
  <si>
    <t>行政事業レビュー推進チームの所見を踏まえ、日本版MaaSの実現に向けて各地域の特性に応じたMaaSの普及が図られるよう、他地域へ横展開する際に熟度が高く牽引役となるような事業や提供されるサービスに新規性が見られる事業等に対して支援を行う。</t>
    <rPh sb="0" eb="2">
      <t>ギョウセイ</t>
    </rPh>
    <rPh sb="2" eb="4">
      <t>ジギョウ</t>
    </rPh>
    <rPh sb="8" eb="10">
      <t>スイシン</t>
    </rPh>
    <rPh sb="14" eb="16">
      <t>ショケン</t>
    </rPh>
    <rPh sb="17" eb="18">
      <t>フ</t>
    </rPh>
    <rPh sb="113" eb="115">
      <t>シエン</t>
    </rPh>
    <rPh sb="116" eb="117">
      <t>オコナ</t>
    </rPh>
    <phoneticPr fontId="5"/>
  </si>
  <si>
    <t>240,857/19</t>
    <phoneticPr fontId="5"/>
  </si>
  <si>
    <t>MaaS（マース。Mobility as a Service：スマホアプリにより、地域住民や旅行者一人一人のトリップ単位での移動ニーズに対応して、複数の公共交通やそれ以外の移動サービスを最適に組み合わせて検索・予約・決済等を一括で行うサービス。）などの新たなモビリティサービスにより、都市部における道路混雑や、地方部における少子高齢化に伴う交通サービスや移動そのものの縮小、更にはドライバー不足など、交通サービスの様々な課題を解決することを目指し、多様なサービスを結合し、地域間・業種間の垣根を越えた日本版MaaS の共通基盤の実現に向けた検討や実証実験の支援、オープンデータ化の推進に向けた実証実験を行う。</t>
    <rPh sb="252" eb="253">
      <t>バン</t>
    </rPh>
    <phoneticPr fontId="5"/>
  </si>
  <si>
    <t>※令和2年度要求のうち、「新しい日本のための優先課題推進枠」1,000百万円。</t>
    <rPh sb="35" eb="37">
      <t>ヒャクマン</t>
    </rPh>
    <rPh sb="37" eb="38">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</si>
</sst>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34569</xdr:colOff>
      <xdr:row>740</xdr:row>
      <xdr:rowOff>251915</xdr:rowOff>
    </xdr:from>
    <xdr:to>
      <xdr:col>31</xdr:col>
      <xdr:colOff>110353</xdr:colOff>
      <xdr:row>742</xdr:row>
      <xdr:rowOff>322476</xdr:rowOff>
    </xdr:to>
    <xdr:sp macro="" textlink="">
      <xdr:nvSpPr>
        <xdr:cNvPr id="3" name="正方形/長方形 2"/>
        <xdr:cNvSpPr/>
      </xdr:nvSpPr>
      <xdr:spPr>
        <a:xfrm>
          <a:off x="2917812" y="42367861"/>
          <a:ext cx="3576865" cy="7656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306</a:t>
          </a:r>
          <a:r>
            <a:rPr kumimoji="1" lang="ja-JP" altLang="en-US" sz="1600"/>
            <a:t>百万円</a:t>
          </a:r>
        </a:p>
      </xdr:txBody>
    </xdr:sp>
    <xdr:clientData/>
  </xdr:twoCellAnchor>
  <xdr:twoCellAnchor>
    <xdr:from>
      <xdr:col>13</xdr:col>
      <xdr:colOff>64358</xdr:colOff>
      <xdr:row>743</xdr:row>
      <xdr:rowOff>98927</xdr:rowOff>
    </xdr:from>
    <xdr:to>
      <xdr:col>32</xdr:col>
      <xdr:colOff>392</xdr:colOff>
      <xdr:row>743</xdr:row>
      <xdr:rowOff>334663</xdr:rowOff>
    </xdr:to>
    <xdr:sp macro="" textlink="">
      <xdr:nvSpPr>
        <xdr:cNvPr id="4" name="大かっこ 3"/>
        <xdr:cNvSpPr/>
      </xdr:nvSpPr>
      <xdr:spPr>
        <a:xfrm>
          <a:off x="2741655" y="43257474"/>
          <a:ext cx="3849007" cy="2357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118419</xdr:colOff>
      <xdr:row>743</xdr:row>
      <xdr:rowOff>107754</xdr:rowOff>
    </xdr:from>
    <xdr:to>
      <xdr:col>31</xdr:col>
      <xdr:colOff>46338</xdr:colOff>
      <xdr:row>744</xdr:row>
      <xdr:rowOff>102974</xdr:rowOff>
    </xdr:to>
    <xdr:sp macro="" textlink="">
      <xdr:nvSpPr>
        <xdr:cNvPr id="5" name="テキスト ボックス 4"/>
        <xdr:cNvSpPr txBox="1"/>
      </xdr:nvSpPr>
      <xdr:spPr>
        <a:xfrm>
          <a:off x="3001662" y="43266301"/>
          <a:ext cx="3429000" cy="342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新モビリティサービス推進事業の実施</a:t>
          </a:r>
        </a:p>
      </xdr:txBody>
    </xdr:sp>
    <xdr:clientData/>
  </xdr:twoCellAnchor>
  <xdr:twoCellAnchor>
    <xdr:from>
      <xdr:col>14</xdr:col>
      <xdr:colOff>44546</xdr:colOff>
      <xdr:row>746</xdr:row>
      <xdr:rowOff>72974</xdr:rowOff>
    </xdr:from>
    <xdr:to>
      <xdr:col>31</xdr:col>
      <xdr:colOff>120330</xdr:colOff>
      <xdr:row>748</xdr:row>
      <xdr:rowOff>231689</xdr:rowOff>
    </xdr:to>
    <xdr:sp macro="" textlink="">
      <xdr:nvSpPr>
        <xdr:cNvPr id="7" name="正方形/長方形 6"/>
        <xdr:cNvSpPr/>
      </xdr:nvSpPr>
      <xdr:spPr>
        <a:xfrm>
          <a:off x="2927789" y="44274123"/>
          <a:ext cx="3576865" cy="8537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　補助金交付要綱に定める補助対象事業者</a:t>
          </a:r>
          <a:endParaRPr kumimoji="1" lang="en-US" altLang="ja-JP" sz="1200"/>
        </a:p>
        <a:p>
          <a:pPr algn="ctr"/>
          <a:r>
            <a:rPr kumimoji="1" lang="ja-JP" altLang="en-US" sz="1200"/>
            <a:t>（約</a:t>
          </a:r>
          <a:r>
            <a:rPr kumimoji="1" lang="en-US" altLang="ja-JP" sz="1200"/>
            <a:t>19</a:t>
          </a:r>
          <a:r>
            <a:rPr kumimoji="1" lang="ja-JP" altLang="en-US" sz="1200"/>
            <a:t>事業者）</a:t>
          </a:r>
          <a:endParaRPr kumimoji="1" lang="en-US" altLang="ja-JP" sz="1400"/>
        </a:p>
        <a:p>
          <a:pPr algn="ctr"/>
          <a:r>
            <a:rPr kumimoji="1" lang="en-US" altLang="ja-JP" sz="1400"/>
            <a:t>241</a:t>
          </a:r>
          <a:r>
            <a:rPr kumimoji="1" lang="ja-JP" altLang="en-US" sz="1400"/>
            <a:t>百万円</a:t>
          </a:r>
        </a:p>
      </xdr:txBody>
    </xdr:sp>
    <xdr:clientData/>
  </xdr:twoCellAnchor>
  <xdr:twoCellAnchor>
    <xdr:from>
      <xdr:col>19</xdr:col>
      <xdr:colOff>66649</xdr:colOff>
      <xdr:row>745</xdr:row>
      <xdr:rowOff>58105</xdr:rowOff>
    </xdr:from>
    <xdr:to>
      <xdr:col>37</xdr:col>
      <xdr:colOff>170416</xdr:colOff>
      <xdr:row>745</xdr:row>
      <xdr:rowOff>325259</xdr:rowOff>
    </xdr:to>
    <xdr:sp macro="" textlink="">
      <xdr:nvSpPr>
        <xdr:cNvPr id="8" name="テキスト ボックス 7"/>
        <xdr:cNvSpPr txBox="1"/>
      </xdr:nvSpPr>
      <xdr:spPr>
        <a:xfrm>
          <a:off x="3979622" y="43911720"/>
          <a:ext cx="3810794"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20962</xdr:colOff>
      <xdr:row>748</xdr:row>
      <xdr:rowOff>338567</xdr:rowOff>
    </xdr:from>
    <xdr:to>
      <xdr:col>31</xdr:col>
      <xdr:colOff>136660</xdr:colOff>
      <xdr:row>750</xdr:row>
      <xdr:rowOff>128716</xdr:rowOff>
    </xdr:to>
    <xdr:sp macro="" textlink="">
      <xdr:nvSpPr>
        <xdr:cNvPr id="9" name="大かっこ 8"/>
        <xdr:cNvSpPr/>
      </xdr:nvSpPr>
      <xdr:spPr>
        <a:xfrm>
          <a:off x="2904205" y="45234783"/>
          <a:ext cx="3616779" cy="4852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44522</xdr:colOff>
      <xdr:row>748</xdr:row>
      <xdr:rowOff>338569</xdr:rowOff>
    </xdr:from>
    <xdr:to>
      <xdr:col>30</xdr:col>
      <xdr:colOff>180226</xdr:colOff>
      <xdr:row>750</xdr:row>
      <xdr:rowOff>128716</xdr:rowOff>
    </xdr:to>
    <xdr:sp macro="" textlink="">
      <xdr:nvSpPr>
        <xdr:cNvPr id="10" name="テキスト ボックス 9"/>
        <xdr:cNvSpPr txBox="1"/>
      </xdr:nvSpPr>
      <xdr:spPr>
        <a:xfrm>
          <a:off x="3133711" y="45234785"/>
          <a:ext cx="3224893" cy="485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多様な地域において、多様な主体が参加する</a:t>
          </a:r>
          <a:r>
            <a:rPr kumimoji="1" lang="en-US" altLang="ja-JP" sz="1100"/>
            <a:t>MaaS </a:t>
          </a:r>
          <a:r>
            <a:rPr kumimoji="1" lang="ja-JP" altLang="en-US" sz="1100"/>
            <a:t>の実証実験を実施。</a:t>
          </a:r>
        </a:p>
      </xdr:txBody>
    </xdr:sp>
    <xdr:clientData/>
  </xdr:twoCellAnchor>
  <xdr:twoCellAnchor>
    <xdr:from>
      <xdr:col>34</xdr:col>
      <xdr:colOff>93043</xdr:colOff>
      <xdr:row>740</xdr:row>
      <xdr:rowOff>115844</xdr:rowOff>
    </xdr:from>
    <xdr:to>
      <xdr:col>46</xdr:col>
      <xdr:colOff>96375</xdr:colOff>
      <xdr:row>744</xdr:row>
      <xdr:rowOff>270573</xdr:rowOff>
    </xdr:to>
    <xdr:grpSp>
      <xdr:nvGrpSpPr>
        <xdr:cNvPr id="11" name="グループ化 10"/>
        <xdr:cNvGrpSpPr/>
      </xdr:nvGrpSpPr>
      <xdr:grpSpPr>
        <a:xfrm>
          <a:off x="7095205" y="39902026"/>
          <a:ext cx="2474684" cy="1544865"/>
          <a:chOff x="6067425" y="42738675"/>
          <a:chExt cx="1276350" cy="904875"/>
        </a:xfrm>
      </xdr:grpSpPr>
      <xdr:sp macro="" textlink="">
        <xdr:nvSpPr>
          <xdr:cNvPr id="12" name="左大かっこ 11"/>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左大かっこ 12"/>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正方形/長方形 13"/>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事務費　</a:t>
            </a:r>
            <a:r>
              <a:rPr kumimoji="1" lang="en-US" altLang="ja-JP" sz="1100">
                <a:latin typeface="+mn-ea"/>
                <a:ea typeface="+mn-ea"/>
              </a:rPr>
              <a:t>1.7</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①職員旅費　　</a:t>
            </a:r>
            <a:r>
              <a:rPr kumimoji="1" lang="en-US" altLang="ja-JP" sz="1100">
                <a:latin typeface="+mn-ea"/>
                <a:ea typeface="+mn-ea"/>
              </a:rPr>
              <a:t>0.7</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②委員等旅費　</a:t>
            </a:r>
            <a:r>
              <a:rPr kumimoji="1" lang="en-US" altLang="ja-JP" sz="1100">
                <a:latin typeface="+mn-ea"/>
                <a:ea typeface="+mn-ea"/>
              </a:rPr>
              <a:t>0.4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③諸謝金 　　　</a:t>
            </a:r>
            <a:r>
              <a:rPr kumimoji="1" lang="en-US" altLang="ja-JP" sz="1100">
                <a:latin typeface="+mn-ea"/>
                <a:ea typeface="+mn-ea"/>
              </a:rPr>
              <a:t>0.6</a:t>
            </a:r>
            <a:r>
              <a:rPr kumimoji="1" lang="ja-JP" altLang="en-US" sz="1100">
                <a:latin typeface="+mn-ea"/>
                <a:ea typeface="+mn-ea"/>
              </a:rPr>
              <a:t>百万円</a:t>
            </a:r>
          </a:p>
        </xdr:txBody>
      </xdr:sp>
    </xdr:grpSp>
    <xdr:clientData/>
  </xdr:twoCellAnchor>
  <xdr:twoCellAnchor>
    <xdr:from>
      <xdr:col>9</xdr:col>
      <xdr:colOff>167334</xdr:colOff>
      <xdr:row>747</xdr:row>
      <xdr:rowOff>108255</xdr:rowOff>
    </xdr:from>
    <xdr:to>
      <xdr:col>14</xdr:col>
      <xdr:colOff>28080</xdr:colOff>
      <xdr:row>747</xdr:row>
      <xdr:rowOff>108255</xdr:rowOff>
    </xdr:to>
    <xdr:cxnSp macro="">
      <xdr:nvCxnSpPr>
        <xdr:cNvPr id="16" name="直線矢印コネクタ 15"/>
        <xdr:cNvCxnSpPr/>
      </xdr:nvCxnSpPr>
      <xdr:spPr>
        <a:xfrm flipV="1">
          <a:off x="2020848" y="44656937"/>
          <a:ext cx="8904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57419</xdr:colOff>
      <xdr:row>752</xdr:row>
      <xdr:rowOff>14870</xdr:rowOff>
    </xdr:from>
    <xdr:to>
      <xdr:col>31</xdr:col>
      <xdr:colOff>133203</xdr:colOff>
      <xdr:row>754</xdr:row>
      <xdr:rowOff>173584</xdr:rowOff>
    </xdr:to>
    <xdr:sp macro="" textlink="">
      <xdr:nvSpPr>
        <xdr:cNvPr id="17" name="正方形/長方形 16"/>
        <xdr:cNvSpPr/>
      </xdr:nvSpPr>
      <xdr:spPr>
        <a:xfrm>
          <a:off x="2940662" y="46301221"/>
          <a:ext cx="3576865" cy="8537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　民間企業</a:t>
          </a:r>
          <a:endParaRPr kumimoji="1" lang="en-US" altLang="ja-JP" sz="1400"/>
        </a:p>
        <a:p>
          <a:pPr algn="ctr"/>
          <a:r>
            <a:rPr kumimoji="1" lang="en-US" altLang="ja-JP" sz="1400"/>
            <a:t>13.8</a:t>
          </a:r>
          <a:r>
            <a:rPr kumimoji="1" lang="ja-JP" altLang="en-US" sz="1400"/>
            <a:t>百万円</a:t>
          </a:r>
        </a:p>
      </xdr:txBody>
    </xdr:sp>
    <xdr:clientData/>
  </xdr:twoCellAnchor>
  <xdr:twoCellAnchor>
    <xdr:from>
      <xdr:col>19</xdr:col>
      <xdr:colOff>79522</xdr:colOff>
      <xdr:row>751</xdr:row>
      <xdr:rowOff>0</xdr:rowOff>
    </xdr:from>
    <xdr:to>
      <xdr:col>37</xdr:col>
      <xdr:colOff>183289</xdr:colOff>
      <xdr:row>751</xdr:row>
      <xdr:rowOff>267154</xdr:rowOff>
    </xdr:to>
    <xdr:sp macro="" textlink="">
      <xdr:nvSpPr>
        <xdr:cNvPr id="18" name="テキスト ボックス 17"/>
        <xdr:cNvSpPr txBox="1"/>
      </xdr:nvSpPr>
      <xdr:spPr>
        <a:xfrm>
          <a:off x="3992495" y="45938818"/>
          <a:ext cx="3810794"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33835</xdr:colOff>
      <xdr:row>754</xdr:row>
      <xdr:rowOff>280462</xdr:rowOff>
    </xdr:from>
    <xdr:to>
      <xdr:col>31</xdr:col>
      <xdr:colOff>149533</xdr:colOff>
      <xdr:row>756</xdr:row>
      <xdr:rowOff>566352</xdr:rowOff>
    </xdr:to>
    <xdr:sp macro="" textlink="">
      <xdr:nvSpPr>
        <xdr:cNvPr id="19" name="大かっこ 18"/>
        <xdr:cNvSpPr/>
      </xdr:nvSpPr>
      <xdr:spPr>
        <a:xfrm>
          <a:off x="2917078" y="47261881"/>
          <a:ext cx="3616779" cy="9809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57395</xdr:colOff>
      <xdr:row>754</xdr:row>
      <xdr:rowOff>280464</xdr:rowOff>
    </xdr:from>
    <xdr:to>
      <xdr:col>30</xdr:col>
      <xdr:colOff>193099</xdr:colOff>
      <xdr:row>757</xdr:row>
      <xdr:rowOff>128716</xdr:rowOff>
    </xdr:to>
    <xdr:sp macro="" textlink="">
      <xdr:nvSpPr>
        <xdr:cNvPr id="20" name="テキスト ボックス 19"/>
        <xdr:cNvSpPr txBox="1"/>
      </xdr:nvSpPr>
      <xdr:spPr>
        <a:xfrm>
          <a:off x="3146584" y="47261883"/>
          <a:ext cx="3224893" cy="12126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公共交通分野における民間の主体的なオープンデータ化を推進する上での諸課題を検討するため、オープンデータを活用したスマートフォンアプリによる情報提供の実証実験を官民連携して実施。</a:t>
          </a:r>
        </a:p>
      </xdr:txBody>
    </xdr:sp>
    <xdr:clientData/>
  </xdr:twoCellAnchor>
  <xdr:twoCellAnchor>
    <xdr:from>
      <xdr:col>9</xdr:col>
      <xdr:colOff>180207</xdr:colOff>
      <xdr:row>753</xdr:row>
      <xdr:rowOff>50150</xdr:rowOff>
    </xdr:from>
    <xdr:to>
      <xdr:col>14</xdr:col>
      <xdr:colOff>40953</xdr:colOff>
      <xdr:row>753</xdr:row>
      <xdr:rowOff>50150</xdr:rowOff>
    </xdr:to>
    <xdr:cxnSp macro="">
      <xdr:nvCxnSpPr>
        <xdr:cNvPr id="21" name="直線矢印コネクタ 20"/>
        <xdr:cNvCxnSpPr/>
      </xdr:nvCxnSpPr>
      <xdr:spPr>
        <a:xfrm flipV="1">
          <a:off x="2033721" y="46684035"/>
          <a:ext cx="8904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57413</xdr:colOff>
      <xdr:row>757</xdr:row>
      <xdr:rowOff>362403</xdr:rowOff>
    </xdr:from>
    <xdr:to>
      <xdr:col>31</xdr:col>
      <xdr:colOff>133197</xdr:colOff>
      <xdr:row>758</xdr:row>
      <xdr:rowOff>546861</xdr:rowOff>
    </xdr:to>
    <xdr:sp macro="" textlink="">
      <xdr:nvSpPr>
        <xdr:cNvPr id="22" name="正方形/長方形 21"/>
        <xdr:cNvSpPr/>
      </xdr:nvSpPr>
      <xdr:spPr>
        <a:xfrm>
          <a:off x="2940656" y="48708214"/>
          <a:ext cx="3576865" cy="8537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C</a:t>
          </a:r>
          <a:r>
            <a:rPr kumimoji="1" lang="ja-JP" altLang="en-US" sz="1200"/>
            <a:t>．　民間企業</a:t>
          </a:r>
          <a:endParaRPr kumimoji="1" lang="en-US" altLang="ja-JP" sz="1400"/>
        </a:p>
        <a:p>
          <a:pPr algn="ctr"/>
          <a:r>
            <a:rPr kumimoji="1" lang="en-US" altLang="ja-JP" sz="1400"/>
            <a:t>49.5</a:t>
          </a:r>
          <a:r>
            <a:rPr kumimoji="1" lang="ja-JP" altLang="en-US" sz="1400"/>
            <a:t>百万円</a:t>
          </a:r>
        </a:p>
      </xdr:txBody>
    </xdr:sp>
    <xdr:clientData/>
  </xdr:twoCellAnchor>
  <xdr:twoCellAnchor>
    <xdr:from>
      <xdr:col>19</xdr:col>
      <xdr:colOff>79516</xdr:colOff>
      <xdr:row>757</xdr:row>
      <xdr:rowOff>0</xdr:rowOff>
    </xdr:from>
    <xdr:to>
      <xdr:col>37</xdr:col>
      <xdr:colOff>183283</xdr:colOff>
      <xdr:row>757</xdr:row>
      <xdr:rowOff>267154</xdr:rowOff>
    </xdr:to>
    <xdr:sp macro="" textlink="">
      <xdr:nvSpPr>
        <xdr:cNvPr id="23" name="テキスト ボックス 22"/>
        <xdr:cNvSpPr txBox="1"/>
      </xdr:nvSpPr>
      <xdr:spPr>
        <a:xfrm>
          <a:off x="3992489" y="48345811"/>
          <a:ext cx="3810794"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33829</xdr:colOff>
      <xdr:row>758</xdr:row>
      <xdr:rowOff>653739</xdr:rowOff>
    </xdr:from>
    <xdr:to>
      <xdr:col>31</xdr:col>
      <xdr:colOff>149527</xdr:colOff>
      <xdr:row>761</xdr:row>
      <xdr:rowOff>218817</xdr:rowOff>
    </xdr:to>
    <xdr:sp macro="" textlink="">
      <xdr:nvSpPr>
        <xdr:cNvPr id="24" name="大かっこ 23"/>
        <xdr:cNvSpPr/>
      </xdr:nvSpPr>
      <xdr:spPr>
        <a:xfrm>
          <a:off x="2917072" y="49668874"/>
          <a:ext cx="3616779" cy="8393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57389</xdr:colOff>
      <xdr:row>758</xdr:row>
      <xdr:rowOff>653741</xdr:rowOff>
    </xdr:from>
    <xdr:to>
      <xdr:col>30</xdr:col>
      <xdr:colOff>193093</xdr:colOff>
      <xdr:row>761</xdr:row>
      <xdr:rowOff>334662</xdr:rowOff>
    </xdr:to>
    <xdr:sp macro="" textlink="">
      <xdr:nvSpPr>
        <xdr:cNvPr id="25" name="テキスト ボックス 24"/>
        <xdr:cNvSpPr txBox="1"/>
      </xdr:nvSpPr>
      <xdr:spPr>
        <a:xfrm>
          <a:off x="3146578" y="49668876"/>
          <a:ext cx="3224893" cy="955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新モビリティサービスの実証実験の支援やオープンデータ実証実験の成果を踏まえつつ、日本版</a:t>
          </a:r>
          <a:r>
            <a:rPr kumimoji="1" lang="en-US" altLang="ja-JP" sz="1100"/>
            <a:t>MaaS </a:t>
          </a:r>
          <a:r>
            <a:rPr kumimoji="1" lang="ja-JP" altLang="en-US" sz="1100"/>
            <a:t>共通基盤の実現に向けたデータ連携のあり方等の検討を実施。</a:t>
          </a:r>
        </a:p>
      </xdr:txBody>
    </xdr:sp>
    <xdr:clientData/>
  </xdr:twoCellAnchor>
  <xdr:twoCellAnchor>
    <xdr:from>
      <xdr:col>9</xdr:col>
      <xdr:colOff>180201</xdr:colOff>
      <xdr:row>758</xdr:row>
      <xdr:rowOff>75893</xdr:rowOff>
    </xdr:from>
    <xdr:to>
      <xdr:col>14</xdr:col>
      <xdr:colOff>40947</xdr:colOff>
      <xdr:row>758</xdr:row>
      <xdr:rowOff>75893</xdr:rowOff>
    </xdr:to>
    <xdr:cxnSp macro="">
      <xdr:nvCxnSpPr>
        <xdr:cNvPr id="26" name="直線矢印コネクタ 25"/>
        <xdr:cNvCxnSpPr/>
      </xdr:nvCxnSpPr>
      <xdr:spPr>
        <a:xfrm flipV="1">
          <a:off x="2033715" y="49091028"/>
          <a:ext cx="8904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180201</xdr:colOff>
      <xdr:row>741</xdr:row>
      <xdr:rowOff>193075</xdr:rowOff>
    </xdr:from>
    <xdr:to>
      <xdr:col>14</xdr:col>
      <xdr:colOff>40947</xdr:colOff>
      <xdr:row>741</xdr:row>
      <xdr:rowOff>193075</xdr:rowOff>
    </xdr:to>
    <xdr:cxnSp macro="">
      <xdr:nvCxnSpPr>
        <xdr:cNvPr id="27" name="直線矢印コネクタ 26"/>
        <xdr:cNvCxnSpPr/>
      </xdr:nvCxnSpPr>
      <xdr:spPr>
        <a:xfrm flipV="1">
          <a:off x="2033715" y="42656555"/>
          <a:ext cx="890475"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167329</xdr:colOff>
      <xdr:row>741</xdr:row>
      <xdr:rowOff>193069</xdr:rowOff>
    </xdr:from>
    <xdr:to>
      <xdr:col>9</xdr:col>
      <xdr:colOff>167329</xdr:colOff>
      <xdr:row>758</xdr:row>
      <xdr:rowOff>85414</xdr:rowOff>
    </xdr:to>
    <xdr:cxnSp macro="">
      <xdr:nvCxnSpPr>
        <xdr:cNvPr id="28" name="直線矢印コネクタ 27"/>
        <xdr:cNvCxnSpPr/>
      </xdr:nvCxnSpPr>
      <xdr:spPr>
        <a:xfrm>
          <a:off x="2020843" y="42656549"/>
          <a:ext cx="0" cy="644400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433</v>
      </c>
      <c r="AP2" s="205"/>
      <c r="AQ2" s="205"/>
      <c r="AR2" s="65" t="str">
        <f>IF(OR(AO2="　", AO2=""), "", "-")</f>
        <v>-</v>
      </c>
      <c r="AS2" s="206">
        <v>42</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485</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431</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509</v>
      </c>
      <c r="AF5" s="703"/>
      <c r="AG5" s="703"/>
      <c r="AH5" s="703"/>
      <c r="AI5" s="703"/>
      <c r="AJ5" s="703"/>
      <c r="AK5" s="703"/>
      <c r="AL5" s="703"/>
      <c r="AM5" s="703"/>
      <c r="AN5" s="703"/>
      <c r="AO5" s="703"/>
      <c r="AP5" s="704"/>
      <c r="AQ5" s="705" t="s">
        <v>511</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483</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宇宙開発利用、科学技術・イノベーション</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514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503</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507</v>
      </c>
      <c r="Q13" s="95"/>
      <c r="R13" s="95"/>
      <c r="S13" s="95"/>
      <c r="T13" s="95"/>
      <c r="U13" s="95"/>
      <c r="V13" s="96"/>
      <c r="W13" s="94" t="s">
        <v>507</v>
      </c>
      <c r="X13" s="95"/>
      <c r="Y13" s="95"/>
      <c r="Z13" s="95"/>
      <c r="AA13" s="95"/>
      <c r="AB13" s="95"/>
      <c r="AC13" s="96"/>
      <c r="AD13" s="94" t="s">
        <v>507</v>
      </c>
      <c r="AE13" s="95"/>
      <c r="AF13" s="95"/>
      <c r="AG13" s="95"/>
      <c r="AH13" s="95"/>
      <c r="AI13" s="95"/>
      <c r="AJ13" s="96"/>
      <c r="AK13" s="94">
        <v>306</v>
      </c>
      <c r="AL13" s="95"/>
      <c r="AM13" s="95"/>
      <c r="AN13" s="95"/>
      <c r="AO13" s="95"/>
      <c r="AP13" s="95"/>
      <c r="AQ13" s="96"/>
      <c r="AR13" s="91">
        <v>1000</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507</v>
      </c>
      <c r="Q14" s="95"/>
      <c r="R14" s="95"/>
      <c r="S14" s="95"/>
      <c r="T14" s="95"/>
      <c r="U14" s="95"/>
      <c r="V14" s="96"/>
      <c r="W14" s="94" t="s">
        <v>507</v>
      </c>
      <c r="X14" s="95"/>
      <c r="Y14" s="95"/>
      <c r="Z14" s="95"/>
      <c r="AA14" s="95"/>
      <c r="AB14" s="95"/>
      <c r="AC14" s="96"/>
      <c r="AD14" s="94" t="s">
        <v>507</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507</v>
      </c>
      <c r="Q15" s="95"/>
      <c r="R15" s="95"/>
      <c r="S15" s="95"/>
      <c r="T15" s="95"/>
      <c r="U15" s="95"/>
      <c r="V15" s="96"/>
      <c r="W15" s="94" t="s">
        <v>507</v>
      </c>
      <c r="X15" s="95"/>
      <c r="Y15" s="95"/>
      <c r="Z15" s="95"/>
      <c r="AA15" s="95"/>
      <c r="AB15" s="95"/>
      <c r="AC15" s="96"/>
      <c r="AD15" s="94" t="s">
        <v>507</v>
      </c>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507</v>
      </c>
      <c r="Q16" s="95"/>
      <c r="R16" s="95"/>
      <c r="S16" s="95"/>
      <c r="T16" s="95"/>
      <c r="U16" s="95"/>
      <c r="V16" s="96"/>
      <c r="W16" s="94" t="s">
        <v>507</v>
      </c>
      <c r="X16" s="95"/>
      <c r="Y16" s="95"/>
      <c r="Z16" s="95"/>
      <c r="AA16" s="95"/>
      <c r="AB16" s="95"/>
      <c r="AC16" s="96"/>
      <c r="AD16" s="94" t="s">
        <v>507</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507</v>
      </c>
      <c r="Q17" s="95"/>
      <c r="R17" s="95"/>
      <c r="S17" s="95"/>
      <c r="T17" s="95"/>
      <c r="U17" s="95"/>
      <c r="V17" s="96"/>
      <c r="W17" s="94" t="s">
        <v>507</v>
      </c>
      <c r="X17" s="95"/>
      <c r="Y17" s="95"/>
      <c r="Z17" s="95"/>
      <c r="AA17" s="95"/>
      <c r="AB17" s="95"/>
      <c r="AC17" s="96"/>
      <c r="AD17" s="94" t="s">
        <v>507</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306</v>
      </c>
      <c r="AL18" s="101"/>
      <c r="AM18" s="101"/>
      <c r="AN18" s="101"/>
      <c r="AO18" s="101"/>
      <c r="AP18" s="101"/>
      <c r="AQ18" s="102"/>
      <c r="AR18" s="100">
        <f>SUM(AR13:AX17)</f>
        <v>1000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490</v>
      </c>
      <c r="H23" s="173"/>
      <c r="I23" s="173"/>
      <c r="J23" s="173"/>
      <c r="K23" s="173"/>
      <c r="L23" s="173"/>
      <c r="M23" s="173"/>
      <c r="N23" s="173"/>
      <c r="O23" s="174"/>
      <c r="P23" s="91">
        <v>241</v>
      </c>
      <c r="Q23" s="92"/>
      <c r="R23" s="92"/>
      <c r="S23" s="92"/>
      <c r="T23" s="92"/>
      <c r="U23" s="92"/>
      <c r="V23" s="93"/>
      <c r="W23" s="91">
        <v>937.1</v>
      </c>
      <c r="X23" s="92"/>
      <c r="Y23" s="92"/>
      <c r="Z23" s="92"/>
      <c r="AA23" s="92"/>
      <c r="AB23" s="92"/>
      <c r="AC23" s="93"/>
      <c r="AD23" s="195" t="s">
        <v>515</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486</v>
      </c>
      <c r="H24" s="176"/>
      <c r="I24" s="176"/>
      <c r="J24" s="176"/>
      <c r="K24" s="176"/>
      <c r="L24" s="176"/>
      <c r="M24" s="176"/>
      <c r="N24" s="176"/>
      <c r="O24" s="177"/>
      <c r="P24" s="94">
        <v>63.3</v>
      </c>
      <c r="Q24" s="95"/>
      <c r="R24" s="95"/>
      <c r="S24" s="95"/>
      <c r="T24" s="95"/>
      <c r="U24" s="95"/>
      <c r="V24" s="96"/>
      <c r="W24" s="94">
        <v>60</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487</v>
      </c>
      <c r="H25" s="176"/>
      <c r="I25" s="176"/>
      <c r="J25" s="176"/>
      <c r="K25" s="176"/>
      <c r="L25" s="176"/>
      <c r="M25" s="176"/>
      <c r="N25" s="176"/>
      <c r="O25" s="177"/>
      <c r="P25" s="94">
        <v>0.7</v>
      </c>
      <c r="Q25" s="95"/>
      <c r="R25" s="95"/>
      <c r="S25" s="95"/>
      <c r="T25" s="95"/>
      <c r="U25" s="95"/>
      <c r="V25" s="96"/>
      <c r="W25" s="94">
        <v>2.1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488</v>
      </c>
      <c r="H26" s="176"/>
      <c r="I26" s="176"/>
      <c r="J26" s="176"/>
      <c r="K26" s="176"/>
      <c r="L26" s="176"/>
      <c r="M26" s="176"/>
      <c r="N26" s="176"/>
      <c r="O26" s="177"/>
      <c r="P26" s="94">
        <v>0.4</v>
      </c>
      <c r="Q26" s="95"/>
      <c r="R26" s="95"/>
      <c r="S26" s="95"/>
      <c r="T26" s="95"/>
      <c r="U26" s="95"/>
      <c r="V26" s="96"/>
      <c r="W26" s="94">
        <v>0.3</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489</v>
      </c>
      <c r="H27" s="176"/>
      <c r="I27" s="176"/>
      <c r="J27" s="176"/>
      <c r="K27" s="176"/>
      <c r="L27" s="176"/>
      <c r="M27" s="176"/>
      <c r="N27" s="176"/>
      <c r="O27" s="177"/>
      <c r="P27" s="94">
        <v>0.6</v>
      </c>
      <c r="Q27" s="95"/>
      <c r="R27" s="95"/>
      <c r="S27" s="95"/>
      <c r="T27" s="95"/>
      <c r="U27" s="95"/>
      <c r="V27" s="96"/>
      <c r="W27" s="94">
        <v>0.5</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306</v>
      </c>
      <c r="Q29" s="95"/>
      <c r="R29" s="95"/>
      <c r="S29" s="95"/>
      <c r="T29" s="95"/>
      <c r="U29" s="95"/>
      <c r="V29" s="96"/>
      <c r="W29" s="213">
        <f>AR13</f>
        <v>1000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35</v>
      </c>
      <c r="AV31" s="257"/>
      <c r="AW31" s="365" t="s">
        <v>296</v>
      </c>
      <c r="AX31" s="366"/>
    </row>
    <row r="32" spans="1:50" ht="23.25" customHeight="1" x14ac:dyDescent="0.15">
      <c r="A32" s="501"/>
      <c r="B32" s="499"/>
      <c r="C32" s="499"/>
      <c r="D32" s="499"/>
      <c r="E32" s="499"/>
      <c r="F32" s="500"/>
      <c r="G32" s="526" t="s">
        <v>505</v>
      </c>
      <c r="H32" s="527"/>
      <c r="I32" s="527"/>
      <c r="J32" s="527"/>
      <c r="K32" s="527"/>
      <c r="L32" s="527"/>
      <c r="M32" s="527"/>
      <c r="N32" s="527"/>
      <c r="O32" s="528"/>
      <c r="P32" s="147" t="s">
        <v>506</v>
      </c>
      <c r="Q32" s="147"/>
      <c r="R32" s="147"/>
      <c r="S32" s="147"/>
      <c r="T32" s="147"/>
      <c r="U32" s="147"/>
      <c r="V32" s="147"/>
      <c r="W32" s="147"/>
      <c r="X32" s="217"/>
      <c r="Y32" s="324" t="s">
        <v>12</v>
      </c>
      <c r="Z32" s="535"/>
      <c r="AA32" s="536"/>
      <c r="AB32" s="537"/>
      <c r="AC32" s="537"/>
      <c r="AD32" s="537"/>
      <c r="AE32" s="350" t="s">
        <v>507</v>
      </c>
      <c r="AF32" s="351"/>
      <c r="AG32" s="351"/>
      <c r="AH32" s="351"/>
      <c r="AI32" s="350" t="s">
        <v>507</v>
      </c>
      <c r="AJ32" s="351"/>
      <c r="AK32" s="351"/>
      <c r="AL32" s="351"/>
      <c r="AM32" s="350" t="s">
        <v>507</v>
      </c>
      <c r="AN32" s="351"/>
      <c r="AO32" s="351"/>
      <c r="AP32" s="351"/>
      <c r="AQ32" s="97" t="s">
        <v>507</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491</v>
      </c>
      <c r="AC33" s="508"/>
      <c r="AD33" s="508"/>
      <c r="AE33" s="350" t="s">
        <v>507</v>
      </c>
      <c r="AF33" s="351"/>
      <c r="AG33" s="351"/>
      <c r="AH33" s="351"/>
      <c r="AI33" s="350" t="s">
        <v>507</v>
      </c>
      <c r="AJ33" s="351"/>
      <c r="AK33" s="351"/>
      <c r="AL33" s="351"/>
      <c r="AM33" s="350" t="s">
        <v>507</v>
      </c>
      <c r="AN33" s="351"/>
      <c r="AO33" s="351"/>
      <c r="AP33" s="351"/>
      <c r="AQ33" s="97" t="s">
        <v>507</v>
      </c>
      <c r="AR33" s="98"/>
      <c r="AS33" s="98"/>
      <c r="AT33" s="99"/>
      <c r="AU33" s="351">
        <v>100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507</v>
      </c>
      <c r="AF34" s="351"/>
      <c r="AG34" s="351"/>
      <c r="AH34" s="351"/>
      <c r="AI34" s="350" t="s">
        <v>507</v>
      </c>
      <c r="AJ34" s="351"/>
      <c r="AK34" s="351"/>
      <c r="AL34" s="351"/>
      <c r="AM34" s="350" t="s">
        <v>507</v>
      </c>
      <c r="AN34" s="351"/>
      <c r="AO34" s="351"/>
      <c r="AP34" s="351"/>
      <c r="AQ34" s="97" t="s">
        <v>507</v>
      </c>
      <c r="AR34" s="98"/>
      <c r="AS34" s="98"/>
      <c r="AT34" s="99"/>
      <c r="AU34" s="351"/>
      <c r="AV34" s="351"/>
      <c r="AW34" s="351"/>
      <c r="AX34" s="353"/>
    </row>
    <row r="35" spans="1:50" ht="23.25" customHeight="1" x14ac:dyDescent="0.15">
      <c r="A35" s="883" t="s">
        <v>424</v>
      </c>
      <c r="B35" s="884"/>
      <c r="C35" s="884"/>
      <c r="D35" s="884"/>
      <c r="E35" s="884"/>
      <c r="F35" s="885"/>
      <c r="G35" s="889" t="s">
        <v>492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493</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c r="AC101" s="537"/>
      <c r="AD101" s="537"/>
      <c r="AE101" s="350" t="s">
        <v>507</v>
      </c>
      <c r="AF101" s="351"/>
      <c r="AG101" s="351"/>
      <c r="AH101" s="352"/>
      <c r="AI101" s="350" t="s">
        <v>507</v>
      </c>
      <c r="AJ101" s="351"/>
      <c r="AK101" s="351"/>
      <c r="AL101" s="352"/>
      <c r="AM101" s="350" t="s">
        <v>507</v>
      </c>
      <c r="AN101" s="351"/>
      <c r="AO101" s="351"/>
      <c r="AP101" s="352"/>
      <c r="AQ101" s="350">
        <v>19</v>
      </c>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494</v>
      </c>
      <c r="AC102" s="537"/>
      <c r="AD102" s="537"/>
      <c r="AE102" s="344" t="s">
        <v>507</v>
      </c>
      <c r="AF102" s="344"/>
      <c r="AG102" s="344"/>
      <c r="AH102" s="344"/>
      <c r="AI102" s="344" t="s">
        <v>507</v>
      </c>
      <c r="AJ102" s="344"/>
      <c r="AK102" s="344"/>
      <c r="AL102" s="344"/>
      <c r="AM102" s="344" t="s">
        <v>507</v>
      </c>
      <c r="AN102" s="344"/>
      <c r="AO102" s="344"/>
      <c r="AP102" s="344"/>
      <c r="AQ102" s="800">
        <v>10</v>
      </c>
      <c r="AR102" s="801"/>
      <c r="AS102" s="801"/>
      <c r="AT102" s="802"/>
      <c r="AU102" s="800"/>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498</v>
      </c>
      <c r="AC116" s="287"/>
      <c r="AD116" s="288"/>
      <c r="AE116" s="344" t="s">
        <v>507</v>
      </c>
      <c r="AF116" s="344"/>
      <c r="AG116" s="344"/>
      <c r="AH116" s="344"/>
      <c r="AI116" s="344" t="s">
        <v>507</v>
      </c>
      <c r="AJ116" s="344"/>
      <c r="AK116" s="344"/>
      <c r="AL116" s="344"/>
      <c r="AM116" s="344" t="s">
        <v>507</v>
      </c>
      <c r="AN116" s="344"/>
      <c r="AO116" s="344"/>
      <c r="AP116" s="344"/>
      <c r="AQ116" s="350">
        <v>12677</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504</v>
      </c>
      <c r="AC117" s="328"/>
      <c r="AD117" s="329"/>
      <c r="AE117" s="292" t="s">
        <v>507</v>
      </c>
      <c r="AF117" s="292"/>
      <c r="AG117" s="292"/>
      <c r="AH117" s="292"/>
      <c r="AI117" s="292" t="s">
        <v>507</v>
      </c>
      <c r="AJ117" s="292"/>
      <c r="AK117" s="292"/>
      <c r="AL117" s="292"/>
      <c r="AM117" s="292" t="s">
        <v>507</v>
      </c>
      <c r="AN117" s="292"/>
      <c r="AO117" s="292"/>
      <c r="AP117" s="292"/>
      <c r="AQ117" s="292" t="s">
        <v>513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496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0"/>
      <c r="B134" s="238"/>
      <c r="C134" s="237"/>
      <c r="D134" s="238"/>
      <c r="E134" s="237"/>
      <c r="F134" s="300"/>
      <c r="G134" s="216" t="s">
        <v>507</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507</v>
      </c>
      <c r="AC134" s="207"/>
      <c r="AD134" s="207"/>
      <c r="AE134" s="252" t="s">
        <v>507</v>
      </c>
      <c r="AF134" s="98"/>
      <c r="AG134" s="98"/>
      <c r="AH134" s="98"/>
      <c r="AI134" s="252" t="s">
        <v>507</v>
      </c>
      <c r="AJ134" s="98"/>
      <c r="AK134" s="98"/>
      <c r="AL134" s="98"/>
      <c r="AM134" s="252" t="s">
        <v>507</v>
      </c>
      <c r="AN134" s="98"/>
      <c r="AO134" s="98"/>
      <c r="AP134" s="98"/>
      <c r="AQ134" s="252" t="s">
        <v>507</v>
      </c>
      <c r="AR134" s="98"/>
      <c r="AS134" s="98"/>
      <c r="AT134" s="98"/>
      <c r="AU134" s="252" t="s">
        <v>507</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507</v>
      </c>
      <c r="AC135" s="119"/>
      <c r="AD135" s="119"/>
      <c r="AE135" s="252" t="s">
        <v>507</v>
      </c>
      <c r="AF135" s="98"/>
      <c r="AG135" s="98"/>
      <c r="AH135" s="98"/>
      <c r="AI135" s="252" t="s">
        <v>507</v>
      </c>
      <c r="AJ135" s="98"/>
      <c r="AK135" s="98"/>
      <c r="AL135" s="98"/>
      <c r="AM135" s="252" t="s">
        <v>507</v>
      </c>
      <c r="AN135" s="98"/>
      <c r="AO135" s="98"/>
      <c r="AP135" s="98"/>
      <c r="AQ135" s="252" t="s">
        <v>507</v>
      </c>
      <c r="AR135" s="98"/>
      <c r="AS135" s="98"/>
      <c r="AT135" s="98"/>
      <c r="AU135" s="252" t="s">
        <v>507</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507</v>
      </c>
      <c r="H154" s="147"/>
      <c r="I154" s="147"/>
      <c r="J154" s="147"/>
      <c r="K154" s="147"/>
      <c r="L154" s="147"/>
      <c r="M154" s="147"/>
      <c r="N154" s="147"/>
      <c r="O154" s="147"/>
      <c r="P154" s="217"/>
      <c r="Q154" s="146" t="s">
        <v>507</v>
      </c>
      <c r="R154" s="147"/>
      <c r="S154" s="147"/>
      <c r="T154" s="147"/>
      <c r="U154" s="147"/>
      <c r="V154" s="147"/>
      <c r="W154" s="147"/>
      <c r="X154" s="147"/>
      <c r="Y154" s="147"/>
      <c r="Z154" s="147"/>
      <c r="AA154" s="909"/>
      <c r="AB154" s="241" t="s">
        <v>507</v>
      </c>
      <c r="AC154" s="242"/>
      <c r="AD154" s="242"/>
      <c r="AE154" s="247" t="s">
        <v>507</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507</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71.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482</v>
      </c>
      <c r="AE702" s="882"/>
      <c r="AF702" s="882"/>
      <c r="AG702" s="871" t="s">
        <v>500</v>
      </c>
      <c r="AH702" s="872"/>
      <c r="AI702" s="872"/>
      <c r="AJ702" s="872"/>
      <c r="AK702" s="872"/>
      <c r="AL702" s="872"/>
      <c r="AM702" s="872"/>
      <c r="AN702" s="872"/>
      <c r="AO702" s="872"/>
      <c r="AP702" s="872"/>
      <c r="AQ702" s="872"/>
      <c r="AR702" s="872"/>
      <c r="AS702" s="872"/>
      <c r="AT702" s="872"/>
      <c r="AU702" s="872"/>
      <c r="AV702" s="872"/>
      <c r="AW702" s="872"/>
      <c r="AX702" s="873"/>
    </row>
    <row r="703" spans="1:50" ht="71.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482</v>
      </c>
      <c r="AE703" s="141"/>
      <c r="AF703" s="141"/>
      <c r="AG703" s="650" t="s">
        <v>499</v>
      </c>
      <c r="AH703" s="651"/>
      <c r="AI703" s="651"/>
      <c r="AJ703" s="651"/>
      <c r="AK703" s="651"/>
      <c r="AL703" s="651"/>
      <c r="AM703" s="651"/>
      <c r="AN703" s="651"/>
      <c r="AO703" s="651"/>
      <c r="AP703" s="651"/>
      <c r="AQ703" s="651"/>
      <c r="AR703" s="651"/>
      <c r="AS703" s="651"/>
      <c r="AT703" s="651"/>
      <c r="AU703" s="651"/>
      <c r="AV703" s="651"/>
      <c r="AW703" s="651"/>
      <c r="AX703" s="652"/>
    </row>
    <row r="704" spans="1:50" ht="83.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482</v>
      </c>
      <c r="AE704" s="572"/>
      <c r="AF704" s="572"/>
      <c r="AG704" s="414" t="s">
        <v>501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508</v>
      </c>
      <c r="AE705" s="719"/>
      <c r="AF705" s="719"/>
      <c r="AG705" s="146" t="s">
        <v>507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508</v>
      </c>
      <c r="AE708" s="654"/>
      <c r="AF708" s="654"/>
      <c r="AG708" s="512" t="s">
        <v>507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508</v>
      </c>
      <c r="AE709" s="141"/>
      <c r="AF709" s="141"/>
      <c r="AG709" s="650" t="s">
        <v>507</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508</v>
      </c>
      <c r="AE710" s="141"/>
      <c r="AF710" s="141"/>
      <c r="AG710" s="650" t="s">
        <v>507</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508</v>
      </c>
      <c r="AE711" s="141"/>
      <c r="AF711" s="141"/>
      <c r="AG711" s="650" t="s">
        <v>507</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508</v>
      </c>
      <c r="AE712" s="572"/>
      <c r="AF712" s="572"/>
      <c r="AG712" s="580" t="s">
        <v>507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50" t="s">
        <v>507</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508</v>
      </c>
      <c r="AE714" s="578"/>
      <c r="AF714" s="579"/>
      <c r="AG714" s="675" t="s">
        <v>507</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508</v>
      </c>
      <c r="AE715" s="654"/>
      <c r="AF715" s="763"/>
      <c r="AG715" s="512" t="s">
        <v>507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508</v>
      </c>
      <c r="AE716" s="745"/>
      <c r="AF716" s="745"/>
      <c r="AG716" s="650" t="s">
        <v>507</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508</v>
      </c>
      <c r="AE717" s="141"/>
      <c r="AF717" s="141"/>
      <c r="AG717" s="650" t="s">
        <v>507</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508</v>
      </c>
      <c r="AE718" s="141"/>
      <c r="AF718" s="141"/>
      <c r="AG718" s="149" t="s">
        <v>507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508</v>
      </c>
      <c r="AE719" s="654"/>
      <c r="AF719" s="654"/>
      <c r="AG719" s="146" t="s">
        <v>507</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t="s">
        <v>510</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t="s">
        <v>512</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507</v>
      </c>
      <c r="F737" s="108"/>
      <c r="G737" s="108"/>
      <c r="H737" s="108"/>
      <c r="I737" s="108"/>
      <c r="J737" s="108"/>
      <c r="K737" s="108"/>
      <c r="L737" s="108"/>
      <c r="M737" s="108"/>
      <c r="N737" s="87" t="s">
        <v>461</v>
      </c>
      <c r="O737" s="87"/>
      <c r="P737" s="87"/>
      <c r="Q737" s="87"/>
      <c r="R737" s="108" t="s">
        <v>507</v>
      </c>
      <c r="S737" s="108"/>
      <c r="T737" s="108"/>
      <c r="U737" s="108"/>
      <c r="V737" s="108"/>
      <c r="W737" s="108"/>
      <c r="X737" s="108"/>
      <c r="Y737" s="108"/>
      <c r="Z737" s="108"/>
      <c r="AA737" s="87" t="s">
        <v>460</v>
      </c>
      <c r="AB737" s="87"/>
      <c r="AC737" s="87"/>
      <c r="AD737" s="87"/>
      <c r="AE737" s="108" t="s">
        <v>507</v>
      </c>
      <c r="AF737" s="108"/>
      <c r="AG737" s="108"/>
      <c r="AH737" s="108"/>
      <c r="AI737" s="108"/>
      <c r="AJ737" s="108"/>
      <c r="AK737" s="108"/>
      <c r="AL737" s="108"/>
      <c r="AM737" s="108"/>
      <c r="AN737" s="87" t="s">
        <v>459</v>
      </c>
      <c r="AO737" s="87"/>
      <c r="AP737" s="87"/>
      <c r="AQ737" s="87"/>
      <c r="AR737" s="88" t="s">
        <v>507</v>
      </c>
      <c r="AS737" s="89"/>
      <c r="AT737" s="89"/>
      <c r="AU737" s="89"/>
      <c r="AV737" s="89"/>
      <c r="AW737" s="89"/>
      <c r="AX737" s="90"/>
      <c r="AY737" s="75"/>
      <c r="AZ737" s="75"/>
    </row>
    <row r="738" spans="1:52" ht="24.75" customHeight="1" x14ac:dyDescent="0.15">
      <c r="A738" s="109" t="s">
        <v>458</v>
      </c>
      <c r="B738" s="110"/>
      <c r="C738" s="110"/>
      <c r="D738" s="111"/>
      <c r="E738" s="108" t="s">
        <v>507</v>
      </c>
      <c r="F738" s="108"/>
      <c r="G738" s="108"/>
      <c r="H738" s="108"/>
      <c r="I738" s="108"/>
      <c r="J738" s="108"/>
      <c r="K738" s="108"/>
      <c r="L738" s="108"/>
      <c r="M738" s="108"/>
      <c r="N738" s="87" t="s">
        <v>457</v>
      </c>
      <c r="O738" s="87"/>
      <c r="P738" s="87"/>
      <c r="Q738" s="87"/>
      <c r="R738" s="108" t="s">
        <v>507</v>
      </c>
      <c r="S738" s="108"/>
      <c r="T738" s="108"/>
      <c r="U738" s="108"/>
      <c r="V738" s="108"/>
      <c r="W738" s="108"/>
      <c r="X738" s="108"/>
      <c r="Y738" s="108"/>
      <c r="Z738" s="108"/>
      <c r="AA738" s="87" t="s">
        <v>456</v>
      </c>
      <c r="AB738" s="87"/>
      <c r="AC738" s="87"/>
      <c r="AD738" s="87"/>
      <c r="AE738" s="108" t="s">
        <v>507</v>
      </c>
      <c r="AF738" s="108"/>
      <c r="AG738" s="108"/>
      <c r="AH738" s="108"/>
      <c r="AI738" s="108"/>
      <c r="AJ738" s="108"/>
      <c r="AK738" s="108"/>
      <c r="AL738" s="108"/>
      <c r="AM738" s="108"/>
      <c r="AN738" s="87" t="s">
        <v>452</v>
      </c>
      <c r="AO738" s="87"/>
      <c r="AP738" s="87"/>
      <c r="AQ738" s="87"/>
      <c r="AR738" s="88" t="s">
        <v>507</v>
      </c>
      <c r="AS738" s="89"/>
      <c r="AT738" s="89"/>
      <c r="AU738" s="89"/>
      <c r="AV738" s="89"/>
      <c r="AW738" s="89"/>
      <c r="AX738" s="90"/>
    </row>
    <row r="739" spans="1:52" ht="24.75" customHeight="1" thickBot="1" x14ac:dyDescent="0.2">
      <c r="A739" s="112" t="s">
        <v>448</v>
      </c>
      <c r="B739" s="113"/>
      <c r="C739" s="113"/>
      <c r="D739" s="114"/>
      <c r="E739" s="115" t="s">
        <v>485</v>
      </c>
      <c r="F739" s="103"/>
      <c r="G739" s="103"/>
      <c r="H739" s="79" t="str">
        <f>IF(E739="", "", "(")</f>
        <v>(</v>
      </c>
      <c r="I739" s="103" t="s">
        <v>433</v>
      </c>
      <c r="J739" s="103"/>
      <c r="K739" s="79" t="str">
        <f>IF(OR(I739="　", I739=""), "", "-")</f>
        <v>-</v>
      </c>
      <c r="L739" s="104">
        <v>30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82">
    <cfRule type="expression" dxfId="2099" priority="13883">
      <formula>IF(RIGHT(TEXT(Y782,"0.#"),1)=".",FALSE,TRUE)</formula>
    </cfRule>
    <cfRule type="expression" dxfId="2098" priority="13884">
      <formula>IF(RIGHT(TEXT(Y782,"0.#"),1)=".",TRUE,FALSE)</formula>
    </cfRule>
  </conditionalFormatting>
  <conditionalFormatting sqref="Y791">
    <cfRule type="expression" dxfId="2097" priority="13879">
      <formula>IF(RIGHT(TEXT(Y791,"0.#"),1)=".",FALSE,TRUE)</formula>
    </cfRule>
    <cfRule type="expression" dxfId="2096" priority="13880">
      <formula>IF(RIGHT(TEXT(Y791,"0.#"),1)=".",TRUE,FALSE)</formula>
    </cfRule>
  </conditionalFormatting>
  <conditionalFormatting sqref="Y822:Y829 Y820 Y809:Y816 Y807 Y796:Y803 Y794">
    <cfRule type="expression" dxfId="2095" priority="13661">
      <formula>IF(RIGHT(TEXT(Y794,"0.#"),1)=".",FALSE,TRUE)</formula>
    </cfRule>
    <cfRule type="expression" dxfId="2094" priority="13662">
      <formula>IF(RIGHT(TEXT(Y794,"0.#"),1)=".",TRUE,FALSE)</formula>
    </cfRule>
  </conditionalFormatting>
  <conditionalFormatting sqref="P15:V17 P13:V13 AK13:AX13 AK15:AX15 AK16:AQ17">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83:Y790 Y781">
    <cfRule type="expression" dxfId="2087" priority="13685">
      <formula>IF(RIGHT(TEXT(Y781,"0.#"),1)=".",FALSE,TRUE)</formula>
    </cfRule>
    <cfRule type="expression" dxfId="2086" priority="13686">
      <formula>IF(RIGHT(TEXT(Y781,"0.#"),1)=".",TRUE,FALSE)</formula>
    </cfRule>
  </conditionalFormatting>
  <conditionalFormatting sqref="AU782">
    <cfRule type="expression" dxfId="2085" priority="13683">
      <formula>IF(RIGHT(TEXT(AU782,"0.#"),1)=".",FALSE,TRUE)</formula>
    </cfRule>
    <cfRule type="expression" dxfId="2084" priority="13684">
      <formula>IF(RIGHT(TEXT(AU782,"0.#"),1)=".",TRUE,FALSE)</formula>
    </cfRule>
  </conditionalFormatting>
  <conditionalFormatting sqref="AU791">
    <cfRule type="expression" dxfId="2083" priority="13681">
      <formula>IF(RIGHT(TEXT(AU791,"0.#"),1)=".",FALSE,TRUE)</formula>
    </cfRule>
    <cfRule type="expression" dxfId="2082" priority="13682">
      <formula>IF(RIGHT(TEXT(AU791,"0.#"),1)=".",TRUE,FALSE)</formula>
    </cfRule>
  </conditionalFormatting>
  <conditionalFormatting sqref="AU783:AU790 AU781">
    <cfRule type="expression" dxfId="2081" priority="13679">
      <formula>IF(RIGHT(TEXT(AU781,"0.#"),1)=".",FALSE,TRUE)</formula>
    </cfRule>
    <cfRule type="expression" dxfId="2080" priority="13680">
      <formula>IF(RIGHT(TEXT(AU781,"0.#"),1)=".",TRUE,FALSE)</formula>
    </cfRule>
  </conditionalFormatting>
  <conditionalFormatting sqref="Y821 Y808 Y795">
    <cfRule type="expression" dxfId="2079" priority="13665">
      <formula>IF(RIGHT(TEXT(Y795,"0.#"),1)=".",FALSE,TRUE)</formula>
    </cfRule>
    <cfRule type="expression" dxfId="2078" priority="13666">
      <formula>IF(RIGHT(TEXT(Y795,"0.#"),1)=".",TRUE,FALSE)</formula>
    </cfRule>
  </conditionalFormatting>
  <conditionalFormatting sqref="Y830 Y817 Y804">
    <cfRule type="expression" dxfId="2077" priority="13663">
      <formula>IF(RIGHT(TEXT(Y804,"0.#"),1)=".",FALSE,TRUE)</formula>
    </cfRule>
    <cfRule type="expression" dxfId="2076" priority="13664">
      <formula>IF(RIGHT(TEXT(Y804,"0.#"),1)=".",TRUE,FALSE)</formula>
    </cfRule>
  </conditionalFormatting>
  <conditionalFormatting sqref="AU821 AU808 AU795">
    <cfRule type="expression" dxfId="2075" priority="13659">
      <formula>IF(RIGHT(TEXT(AU795,"0.#"),1)=".",FALSE,TRUE)</formula>
    </cfRule>
    <cfRule type="expression" dxfId="2074" priority="13660">
      <formula>IF(RIGHT(TEXT(AU795,"0.#"),1)=".",TRUE,FALSE)</formula>
    </cfRule>
  </conditionalFormatting>
  <conditionalFormatting sqref="AU830 AU817 AU804">
    <cfRule type="expression" dxfId="2073" priority="13657">
      <formula>IF(RIGHT(TEXT(AU804,"0.#"),1)=".",FALSE,TRUE)</formula>
    </cfRule>
    <cfRule type="expression" dxfId="2072" priority="13658">
      <formula>IF(RIGHT(TEXT(AU804,"0.#"),1)=".",TRUE,FALSE)</formula>
    </cfRule>
  </conditionalFormatting>
  <conditionalFormatting sqref="AU822:AU829 AU820 AU809:AU816 AU807 AU796:AU803 AU794">
    <cfRule type="expression" dxfId="2071" priority="13655">
      <formula>IF(RIGHT(TEXT(AU794,"0.#"),1)=".",FALSE,TRUE)</formula>
    </cfRule>
    <cfRule type="expression" dxfId="2070" priority="13656">
      <formula>IF(RIGHT(TEXT(AU794,"0.#"),1)=".",TRUE,FALSE)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39:AO866">
    <cfRule type="expression" dxfId="1805" priority="6633">
      <formula>IF(AND(AL839&gt;=0, RIGHT(TEXT(AL839,"0.#"),1)&lt;&gt;"."),TRUE,FALSE)</formula>
    </cfRule>
    <cfRule type="expression" dxfId="1804" priority="6634">
      <formula>IF(AND(AL839&gt;=0, RIGHT(TEXT(AL839,"0.#"),1)="."),TRUE,FALSE)</formula>
    </cfRule>
    <cfRule type="expression" dxfId="1803" priority="6635">
      <formula>IF(AND(AL839&lt;0, RIGHT(TEXT(AL839,"0.#"),1)&lt;&gt;"."),TRUE,FALSE)</formula>
    </cfRule>
    <cfRule type="expression" dxfId="1802" priority="6636">
      <formula>IF(AND(AL839&lt;0, RIGHT(TEXT(AL839,"0.#"),1)="."),TRUE,FALSE)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39:Y866">
    <cfRule type="expression" dxfId="1731" priority="2961">
      <formula>IF(RIGHT(TEXT(Y839,"0.#"),1)=".",FALSE,TRUE)</formula>
    </cfRule>
    <cfRule type="expression" dxfId="1730" priority="2962">
      <formula>IF(RIGHT(TEXT(Y839,"0.#"),1)=".",TRUE,FALSE)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2:AO1131">
    <cfRule type="expression" dxfId="1701" priority="2867">
      <formula>IF(AND(AL1102&gt;=0, RIGHT(TEXT(AL1102,"0.#"),1)&lt;&gt;"."),TRUE,FALSE)</formula>
    </cfRule>
    <cfRule type="expression" dxfId="1700" priority="2868">
      <formula>IF(AND(AL1102&gt;=0, RIGHT(TEXT(AL1102,"0.#"),1)="."),TRUE,FALSE)</formula>
    </cfRule>
    <cfRule type="expression" dxfId="1699" priority="2869">
      <formula>IF(AND(AL1102&lt;0, RIGHT(TEXT(AL1102,"0.#"),1)&lt;&gt;"."),TRUE,FALSE)</formula>
    </cfRule>
    <cfRule type="expression" dxfId="1698" priority="2870">
      <formula>IF(AND(AL1102&lt;0, RIGHT(TEXT(AL1102,"0.#"),1)="."),TRUE,FALSE)</formula>
    </cfRule>
  </conditionalFormatting>
  <conditionalFormatting sqref="Y1102:Y1131">
    <cfRule type="expression" dxfId="1697" priority="2865">
      <formula>IF(RIGHT(TEXT(Y1102,"0.#"),1)=".",FALSE,TRUE)</formula>
    </cfRule>
    <cfRule type="expression" dxfId="1696" priority="2866">
      <formula>IF(RIGHT(TEXT(Y1102,"0.#"),1)=".",TRUE,FALSE)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7:AO838">
    <cfRule type="expression" dxfId="1687" priority="2819">
      <formula>IF(AND(AL837&gt;=0, RIGHT(TEXT(AL837,"0.#"),1)&lt;&gt;"."),TRUE,FALSE)</formula>
    </cfRule>
    <cfRule type="expression" dxfId="1686" priority="2820">
      <formula>IF(AND(AL837&gt;=0, RIGHT(TEXT(AL837,"0.#"),1)="."),TRUE,FALSE)</formula>
    </cfRule>
    <cfRule type="expression" dxfId="1685" priority="2821">
      <formula>IF(AND(AL837&lt;0, RIGHT(TEXT(AL837,"0.#"),1)&lt;&gt;"."),TRUE,FALSE)</formula>
    </cfRule>
    <cfRule type="expression" dxfId="1684" priority="2822">
      <formula>IF(AND(AL837&lt;0, RIGHT(TEXT(AL837,"0.#"),1)="."),TRUE,FALSE)</formula>
    </cfRule>
  </conditionalFormatting>
  <conditionalFormatting sqref="Y837:Y838">
    <cfRule type="expression" dxfId="1683" priority="2817">
      <formula>IF(RIGHT(TEXT(Y837,"0.#"),1)=".",FALSE,TRUE)</formula>
    </cfRule>
    <cfRule type="expression" dxfId="1682" priority="2818">
      <formula>IF(RIGHT(TEXT(Y837,"0.#"),1)=".",TRUE,FALSE)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2:Y899">
    <cfRule type="expression" dxfId="1365" priority="2077">
      <formula>IF(RIGHT(TEXT(Y872,"0.#"),1)=".",FALSE,TRUE)</formula>
    </cfRule>
    <cfRule type="expression" dxfId="1364" priority="2078">
      <formula>IF(RIGHT(TEXT(Y872,"0.#"),1)=".",TRUE,FALSE)</formula>
    </cfRule>
  </conditionalFormatting>
  <conditionalFormatting sqref="Y870:Y871">
    <cfRule type="expression" dxfId="1363" priority="2071">
      <formula>IF(RIGHT(TEXT(Y870,"0.#"),1)=".",FALSE,TRUE)</formula>
    </cfRule>
    <cfRule type="expression" dxfId="1362" priority="2072">
      <formula>IF(RIGHT(TEXT(Y870,"0.#"),1)=".",TRUE,FALSE)</formula>
    </cfRule>
  </conditionalFormatting>
  <conditionalFormatting sqref="Y905:Y932">
    <cfRule type="expression" dxfId="1361" priority="2065">
      <formula>IF(RIGHT(TEXT(Y905,"0.#"),1)=".",FALSE,TRUE)</formula>
    </cfRule>
    <cfRule type="expression" dxfId="1360" priority="2066">
      <formula>IF(RIGHT(TEXT(Y905,"0.#"),1)=".",TRUE,FALSE)</formula>
    </cfRule>
  </conditionalFormatting>
  <conditionalFormatting sqref="Y903:Y904">
    <cfRule type="expression" dxfId="1359" priority="2059">
      <formula>IF(RIGHT(TEXT(Y903,"0.#"),1)=".",FALSE,TRUE)</formula>
    </cfRule>
    <cfRule type="expression" dxfId="1358" priority="2060">
      <formula>IF(RIGHT(TEXT(Y903,"0.#"),1)=".",TRUE,FALSE)</formula>
    </cfRule>
  </conditionalFormatting>
  <conditionalFormatting sqref="Y938:Y965">
    <cfRule type="expression" dxfId="1357" priority="2053">
      <formula>IF(RIGHT(TEXT(Y938,"0.#"),1)=".",FALSE,TRUE)</formula>
    </cfRule>
    <cfRule type="expression" dxfId="1356" priority="2054">
      <formula>IF(RIGHT(TEXT(Y938,"0.#"),1)=".",TRUE,FALSE)</formula>
    </cfRule>
  </conditionalFormatting>
  <conditionalFormatting sqref="Y936:Y937">
    <cfRule type="expression" dxfId="1355" priority="2047">
      <formula>IF(RIGHT(TEXT(Y936,"0.#"),1)=".",FALSE,TRUE)</formula>
    </cfRule>
    <cfRule type="expression" dxfId="1354" priority="2048">
      <formula>IF(RIGHT(TEXT(Y936,"0.#"),1)=".",TRUE,FALSE)</formula>
    </cfRule>
  </conditionalFormatting>
  <conditionalFormatting sqref="Y971:Y998">
    <cfRule type="expression" dxfId="1353" priority="2041">
      <formula>IF(RIGHT(TEXT(Y971,"0.#"),1)=".",FALSE,TRUE)</formula>
    </cfRule>
    <cfRule type="expression" dxfId="1352" priority="2042">
      <formula>IF(RIGHT(TEXT(Y971,"0.#"),1)=".",TRUE,FALSE)</formula>
    </cfRule>
  </conditionalFormatting>
  <conditionalFormatting sqref="Y969:Y970">
    <cfRule type="expression" dxfId="1351" priority="2035">
      <formula>IF(RIGHT(TEXT(Y969,"0.#"),1)=".",FALSE,TRUE)</formula>
    </cfRule>
    <cfRule type="expression" dxfId="1350" priority="2036">
      <formula>IF(RIGHT(TEXT(Y969,"0.#"),1)=".",TRUE,FALSE)</formula>
    </cfRule>
  </conditionalFormatting>
  <conditionalFormatting sqref="Y1004:Y1031">
    <cfRule type="expression" dxfId="1349" priority="2029">
      <formula>IF(RIGHT(TEXT(Y1004,"0.#"),1)=".",FALSE,TRUE)</formula>
    </cfRule>
    <cfRule type="expression" dxfId="1348" priority="2030">
      <formula>IF(RIGHT(TEXT(Y1004,"0.#"),1)=".",TRUE,FALSE)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W14:AC14">
    <cfRule type="expression" dxfId="7" priority="7">
      <formula>IF(RIGHT(TEXT(W14,"0.#"),1)=".",FALSE,TRUE)</formula>
    </cfRule>
    <cfRule type="expression" dxfId="6" priority="8">
      <formula>IF(RIGHT(TEXT(W14,"0.#"),1)=".",TRUE,FALSE)</formula>
    </cfRule>
  </conditionalFormatting>
  <conditionalFormatting sqref="W15:AC17 W13:AC13">
    <cfRule type="expression" dxfId="5" priority="5">
      <formula>IF(RIGHT(TEXT(W13,"0.#"),1)=".",FALSE,TRUE)</formula>
    </cfRule>
    <cfRule type="expression" dxfId="4" priority="6">
      <formula>IF(RIGHT(TEXT(W13,"0.#"),1)=".",TRUE,FALSE)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AD13:AJ13">
    <cfRule type="expression" dxfId="1" priority="1">
      <formula>IF(RIGHT(TEXT(AD13,"0.#"),1)=".",FALSE,TRUE)</formula>
    </cfRule>
    <cfRule type="expression" dxfId="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1" max="49" man="1"/>
    <brk id="778" max="49" man="1"/>
    <brk id="833" max="49" man="1"/>
    <brk id="10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t="s">
        <v>482</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委託・請負、補助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482</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宇宙開発利用、科学技術・イノベーション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宇宙開発利用、科学技術・イノベーション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宇宙開発利用、科学技術・イノベーション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宇宙開発利用、科学技術・イノベーション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宇宙開発利用、科学技術・イノベーション</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宇宙開発利用、科学技術・イノベーション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宇宙開発利用、科学技術・イノベーション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宇宙開発利用、科学技術・イノベーション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宇宙開発利用、科学技術・イノベーション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宇宙開発利用、科学技術・イノベーション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宇宙開発利用、科学技術・イノベーション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宇宙開発利用、科学技術・イノベーション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宇宙開発利用、科学技術・イノベーション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宇宙開発利用、科学技術・イノベーション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2019-08-23T02:56:00Z</cp:lastPrinted>
  <dcterms:created xsi:type="dcterms:W3CDTF">2012-03-13T00:50:25Z</dcterms:created>
  <dcterms:modified xsi:type="dcterms:W3CDTF">2019-08-26T02:38:16Z</dcterms:modified>
</cp:coreProperties>
</file>