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822_ 最終公表に向けたレビューシート等の追記・修正等\4_提出\国政研\Excel\運輸\"/>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<sst xmlns="http://schemas.openxmlformats.org/spreadsheetml/2006/main" count="2147" uniqueCount="519">
  <si>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</si>
  <si>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</si>
  <si>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</si>
  <si>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</si>
  <si>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</si>
  <si>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</si>
  <si>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</si>
  <si>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</si>
  <si>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</si>
  <si>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</si>
  <si>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</si>
  <si>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</si>
  <si>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</si>
  <si>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</si>
  <si>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</si>
  <si>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</si>
  <si>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</si>
  <si>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</si>
  <si>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</si>
  <si>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</si>
  <si>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</si>
  <si>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</si>
  <si>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</si>
  <si>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</si>
  <si>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</si>
  <si>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</si>
  <si>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</si>
  <si>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</si>
  <si>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</si>
  <si>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</si>
  <si>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</si>
  <si>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</si>
  <si>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</si>
  <si>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</si>
  <si>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</si>
  <si>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</si>
  <si>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</si>
  <si>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</si>
  <si>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</si>
  <si>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</si>
  <si>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</si>
  <si>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</si>
  <si>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</si>
  <si>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</si>
  <si>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</si>
  <si>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</si>
  <si>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</si>
  <si>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</si>
  <si>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</si>
  <si>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</si>
  <si>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</si>
  <si>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</si>
  <si>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</si>
  <si>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</si>
  <si>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</si>
  <si>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</si>
  <si>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</si>
  <si>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</si>
  <si>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</si>
  <si>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</si>
  <si>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</si>
  <si>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</si>
  <si>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</si>
  <si>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</si>
  <si>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</si>
  <si>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</si>
  <si>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</si>
  <si>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</si>
  <si>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</si>
  <si>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</si>
  <si>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</si>
  <si>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</si>
  <si>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</si>
  <si>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</si>
  <si>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</si>
  <si>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</si>
  <si>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</si>
  <si>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</si>
  <si>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</si>
  <si>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</si>
  <si>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</si>
  <si>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</si>
  <si>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</si>
  <si>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</si>
  <si>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</si>
  <si>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</si>
  <si>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</si>
  <si>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</si>
  <si>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</si>
  <si>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</si>
  <si>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</si>
  <si>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</si>
  <si>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</si>
  <si>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</si>
  <si>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</si>
  <si>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</si>
  <si>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</si>
  <si>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</si>
  <si>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</si>
  <si>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</si>
  <si>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</si>
  <si>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</si>
  <si>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</si>
  <si>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</si>
  <si>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</si>
  <si>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</si>
  <si>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</si>
  <si>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</si>
  <si>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</si>
  <si>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</si>
  <si>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</si>
  <si>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</si>
  <si>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</si>
  <si>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</si>
  <si>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</si>
  <si>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</si>
  <si>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</si>
  <si>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</si>
  <si>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</si>
  <si>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</si>
  <si>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</si>
  <si>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</si>
  <si>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</si>
  <si>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</si>
  <si>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</si>
  <si>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</si>
  <si>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</si>
  <si>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</si>
  <si>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</si>
  <si>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</si>
  <si>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</si>
  <si>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</si>
  <si>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</si>
  <si>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</si>
  <si>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</si>
  <si>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</si>
  <si>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</si>
  <si>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</si>
  <si>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</si>
  <si>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</si>
  <si>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</si>
  <si>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</si>
  <si>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</si>
  <si>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</si>
  <si>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</si>
  <si>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</si>
  <si>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</si>
  <si>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</si>
  <si>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</si>
  <si>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</si>
  <si>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</si>
  <si>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</si>
  <si>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</si>
  <si>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</si>
  <si>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</si>
  <si>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</si>
  <si>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</si>
  <si>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</si>
  <si>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</si>
  <si>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</si>
  <si>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</si>
  <si>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</si>
  <si>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</si>
  <si>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</si>
  <si>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</si>
  <si>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</si>
  <si>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</si>
  <si>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</si>
  <si>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</si>
  <si>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</si>
  <si>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</si>
  <si>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</si>
  <si>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</si>
  <si>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</si>
  <si>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</si>
  <si>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</si>
  <si>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</si>
  <si>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</si>
  <si>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</si>
  <si>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</si>
  <si>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</si>
  <si>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</si>
  <si>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</si>
  <si>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</si>
  <si>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</si>
  <si>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</si>
  <si>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</si>
  <si>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</si>
  <si>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</si>
  <si>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</si>
  <si>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</si>
  <si>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</si>
  <si>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</si>
  <si>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</si>
  <si>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</si>
  <si>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</si>
  <si>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</si>
  <si>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</si>
  <si>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</si>
  <si>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</si>
  <si>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</si>
  <si>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</si>
  <si>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</si>
  <si>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</si>
  <si>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</si>
  <si>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</si>
  <si>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</si>
  <si>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</si>
  <si>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</si>
  <si>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</si>
  <si>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</si>
  <si>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</si>
  <si>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</si>
  <si>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</si>
  <si>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</si>
  <si>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</si>
  <si>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</si>
  <si>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</si>
  <si>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</si>
  <si>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</si>
  <si>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</si>
  <si>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</si>
  <si>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</si>
  <si>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</si>
  <si>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</si>
  <si>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</si>
  <si>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</si>
  <si>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</si>
  <si>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</si>
  <si>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</si>
  <si>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</si>
  <si>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</si>
  <si>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</si>
  <si>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</si>
  <si>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</si>
  <si>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</si>
  <si>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</si>
  <si>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</si>
  <si>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</si>
  <si>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</si>
  <si>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</si>
  <si>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</si>
  <si>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</si>
  <si>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</si>
  <si>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</si>
  <si>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</si>
  <si>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</si>
  <si>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</si>
  <si>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</si>
  <si>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</si>
  <si>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</si>
  <si>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</si>
  <si>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</si>
  <si>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</si>
  <si>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</si>
  <si>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</si>
  <si>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</si>
  <si>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</si>
  <si>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</si>
  <si>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</si>
  <si>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</si>
  <si>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</si>
  <si>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</si>
  <si>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</si>
  <si>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</si>
  <si>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</si>
  <si>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</si>
  <si>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</si>
  <si>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</si>
  <si>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</si>
  <si>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</si>
  <si>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</si>
  <si>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</si>
  <si>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</si>
  <si>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</si>
  <si>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</si>
  <si>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</si>
  <si>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</si>
  <si>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</si>
  <si>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</si>
  <si>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</si>
  <si>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</si>
  <si>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</si>
  <si>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</si>
  <si>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</si>
  <si>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</si>
  <si>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</si>
  <si>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</si>
  <si>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</si>
  <si>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</si>
  <si>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</si>
  <si>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</si>
  <si>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</si>
  <si>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</si>
  <si>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</si>
  <si>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</si>
  <si>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</si>
  <si>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</si>
  <si>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</si>
  <si>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</si>
  <si>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</si>
  <si>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</si>
  <si>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</si>
  <si>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</si>
  <si>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</si>
  <si>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</si>
  <si>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</si>
  <si>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</si>
  <si>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</si>
  <si>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</si>
  <si>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</si>
  <si>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</si>
  <si>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</si>
  <si>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</si>
  <si>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</si>
  <si>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</si>
  <si>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</si>
  <si>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</si>
  <si>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</si>
  <si>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</si>
  <si>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</si>
  <si>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</si>
  <si>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</si>
  <si>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</si>
  <si>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</si>
  <si>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</si>
  <si>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</si>
  <si>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</si>
  <si>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</si>
  <si>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</si>
  <si>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</si>
  <si>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</si>
  <si>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</si>
  <si>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</si>
  <si>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</si>
  <si>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</si>
  <si>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</si>
  <si>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</si>
  <si>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</si>
  <si>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</si>
  <si>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</si>
  <si>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</si>
  <si>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</si>
  <si>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</si>
  <si>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</si>
  <si>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</si>
  <si>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</si>
  <si>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</si>
  <si>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</si>
  <si>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</si>
  <si>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</si>
  <si>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</si>
  <si>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</si>
  <si>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</si>
  <si>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</si>
  <si>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</si>
  <si>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</si>
  <si>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</si>
  <si>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</si>
  <si>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</si>
  <si>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</si>
  <si>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</si>
  <si>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</si>
  <si>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</si>
  <si>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</si>
  <si>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</si>
  <si>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</si>
  <si>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</si>
  <si>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</si>
  <si>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</si>
  <si>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</si>
  <si>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</si>
  <si>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</si>
  <si>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</si>
  <si>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</si>
  <si>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</si>
  <si>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</si>
  <si>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</si>
  <si>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</si>
  <si>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</si>
  <si>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</si>
  <si>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</si>
  <si>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</si>
  <si>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</si>
  <si>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</si>
  <si>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</si>
  <si>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</si>
  <si>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</si>
  <si>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</si>
  <si>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</si>
  <si>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</si>
  <si>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</si>
  <si>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</si>
  <si>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</si>
  <si>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</si>
  <si>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</si>
  <si>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</si>
  <si>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</si>
  <si>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</si>
  <si>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</si>
  <si>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</si>
  <si>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</si>
  <si>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</si>
  <si>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</si>
  <si>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</si>
  <si>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</si>
  <si>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</si>
  <si>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</si>
  <si>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</si>
  <si>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</si>
  <si>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</si>
  <si>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</si>
  <si>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</si>
  <si>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</si>
  <si>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</si>
  <si>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</si>
  <si>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</si>
  <si>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</si>
  <si>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</si>
  <si>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</si>
  <si>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</si>
  <si>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</si>
  <si>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</si>
  <si>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</si>
  <si>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</si>
  <si>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</si>
  <si>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</si>
  <si>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</si>
  <si>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</si>
  <si>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</si>
  <si>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</si>
  <si>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</si>
  <si>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</si>
  <si>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</si>
  <si>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</si>
  <si>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</si>
  <si>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</si>
  <si>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</si>
  <si>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</si>
  <si>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</si>
  <si>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</si>
  <si>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</si>
  <si>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</si>
  <si>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</si>
  <si>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</si>
  <si>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</si>
  <si>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</si>
  <si>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</si>
  <si>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</si>
  <si>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</si>
  <si>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</si>
  <si>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</si>
  <si>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</si>
  <si>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</si>
  <si>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</si>
  <si>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</si>
  <si>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</si>
  <si>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</si>
  <si>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</si>
  <si>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</si>
  <si>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</si>
  <si>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</si>
  <si>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</si>
  <si>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</si>
  <si>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</si>
  <si>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</si>
  <si>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</si>
  <si>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</si>
  <si>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</si>
  <si>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</si>
  <si>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</si>
  <si>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</si>
  <si>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</si>
  <si>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</si>
  <si>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</si>
  <si>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</si>
  <si>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</si>
  <si>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</si>
  <si>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</si>
  <si>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</si>
  <si>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</si>
  <si>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</si>
  <si>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</si>
  <si>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</si>
  <si>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</si>
  <si>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</si>
  <si>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</si>
  <si>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</si>
  <si>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</si>
  <si>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</si>
  <si>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</si>
  <si>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</si>
  <si>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</si>
  <si>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</si>
  <si>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</si>
  <si>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t>
  </si>
  <si>
    <t>-</t>
    <phoneticPr fontId="5"/>
  </si>
  <si>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</si>
  <si>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</si>
  <si>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phoneticPr fontId="5"/>
  </si>
  <si>
    <t>B.</t>
    <phoneticPr fontId="5"/>
  </si>
  <si>
    <t>諸謝金</t>
    <rPh sb="0" eb="1">
      <t>ショ</t>
    </rPh>
    <rPh sb="1" eb="3">
      <t>シャキン</t>
    </rPh>
    <phoneticPr fontId="3"/>
  </si>
  <si>
    <t>-</t>
    <phoneticPr fontId="5"/>
  </si>
  <si>
    <t>-</t>
    <phoneticPr fontId="5"/>
  </si>
  <si>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5"/>
  </si>
  <si>
    <t>調査結果の活用など、効率的な施策として効率的に執行できるよう努める。</t>
    <rPh sb="0" eb="2">
      <t>チョウサ</t>
    </rPh>
    <rPh sb="2" eb="4">
      <t>ケッカ</t>
    </rPh>
    <rPh sb="5" eb="7">
      <t>カツヨウ</t>
    </rPh>
    <rPh sb="10" eb="13">
      <t>コウリツテキ</t>
    </rPh>
    <rPh sb="14" eb="16">
      <t>セサク</t>
    </rPh>
    <rPh sb="19" eb="22">
      <t>コウリツテキ</t>
    </rPh>
    <rPh sb="23" eb="25">
      <t>シッコウ</t>
    </rPh>
    <rPh sb="30" eb="31">
      <t>ツト</t>
    </rPh>
    <phoneticPr fontId="5"/>
  </si>
  <si>
    <t>A.</t>
    <phoneticPr fontId="5"/>
  </si>
  <si>
    <t>研究調整官　山形　創一</t>
    <rPh sb="0" eb="2">
      <t>ケンキュウ</t>
    </rPh>
    <rPh sb="2" eb="5">
      <t>チョウセイカン</t>
    </rPh>
    <rPh sb="6" eb="8">
      <t>ヤマガタ</t>
    </rPh>
    <rPh sb="9" eb="11">
      <t>ソウイチ</t>
    </rPh>
    <phoneticPr fontId="5"/>
  </si>
  <si>
    <t>委員等旅費</t>
    <rPh sb="0" eb="2">
      <t>イイン</t>
    </rPh>
    <rPh sb="2" eb="3">
      <t>トウ</t>
    </rPh>
    <rPh sb="3" eb="5">
      <t>リョヒ</t>
    </rPh>
    <phoneticPr fontId="3"/>
  </si>
  <si>
    <t>11百万円／2件</t>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</si>
  <si>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</si>
  <si>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</si>
  <si>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明日の日本を支える 観光ビジョン　（平成28年３月30日策定）</t>
    <phoneticPr fontId="5"/>
  </si>
  <si>
    <t>　本調査研究は、我が国のビジネスジェットの利用や受入環境整備の実態、米国等におけるビジネスジェットに関係する産業の展開、ビジネス機会創出への貢献、利用者の消費行動等を調査することにより、わが国でビジネスジェットの利用環境を整えることによる地域への様々な影響・波及効果を明らかにする。</t>
    <phoneticPr fontId="5"/>
  </si>
  <si>
    <t xml:space="preserve">①　ビジネスジェット利用状況及び利用環境の実態調査
・我が国におけるビジネスジェットの運航・利用の状況と、それを支える施設等の環境について把握。
②ビジネスジェットの経済波及効果の整理
・米国等におけるビジネスジェット利用者の観光・ビジネス行動の事例、ビジネスジェットの運航・整備等に伴う業務・産業等の状況等について調査し、ビジネスジェットによる地域への振興・経済波及効果について整理する。定量化可能な効果については、その計量手法を開発する。
③ビジネスジェットの経済波及効果を踏まえた検討
・地域への振興・経済波及効果を踏まえ、今後ビジネスジェットを取り込んだ航空ネットワーク維持・発展に資する取組に関する示唆を検討。
</t>
    <rPh sb="27" eb="28">
      <t>ワ</t>
    </rPh>
    <rPh sb="29" eb="30">
      <t>クニ</t>
    </rPh>
    <rPh sb="173" eb="175">
      <t>チイキ</t>
    </rPh>
    <rPh sb="177" eb="179">
      <t>シンコウ</t>
    </rPh>
    <rPh sb="195" eb="198">
      <t>テイリョウカ</t>
    </rPh>
    <rPh sb="198" eb="200">
      <t>カノウ</t>
    </rPh>
    <rPh sb="201" eb="203">
      <t>コウカ</t>
    </rPh>
    <rPh sb="211" eb="213">
      <t>ケイリョウ</t>
    </rPh>
    <rPh sb="213" eb="215">
      <t>シュホウ</t>
    </rPh>
    <rPh sb="216" eb="218">
      <t>カイハツ</t>
    </rPh>
    <rPh sb="251" eb="253">
      <t>シンコウ</t>
    </rPh>
    <phoneticPr fontId="5"/>
  </si>
  <si>
    <t>　ビジネスジェットの利用者による消費行動のみならず、ビジネスジェットを利用したことによる産業・ビジネス創出を含めて経済波及効果の計量を図ることで、ビジネスジェットの利用環境を整えることによる地域への影響・経済波及効果を明らかにし、自治体・空港管理者等の施設整備・誘致施策に貢献する。</t>
    <rPh sb="67" eb="68">
      <t>ハカ</t>
    </rPh>
    <rPh sb="115" eb="118">
      <t>ジチタイ</t>
    </rPh>
    <rPh sb="119" eb="121">
      <t>クウコウ</t>
    </rPh>
    <rPh sb="121" eb="123">
      <t>カンリ</t>
    </rPh>
    <rPh sb="123" eb="124">
      <t>シャ</t>
    </rPh>
    <rPh sb="124" eb="125">
      <t>トウ</t>
    </rPh>
    <rPh sb="126" eb="128">
      <t>シセツ</t>
    </rPh>
    <rPh sb="128" eb="130">
      <t>セイビ</t>
    </rPh>
    <rPh sb="131" eb="133">
      <t>ユウチ</t>
    </rPh>
    <rPh sb="133" eb="135">
      <t>セサク</t>
    </rPh>
    <rPh sb="136" eb="138">
      <t>コウケン</t>
    </rPh>
    <phoneticPr fontId="5"/>
  </si>
  <si>
    <t>ビジネスジェット利用による地域経済波及効果に関する調査研究</t>
    <phoneticPr fontId="5"/>
  </si>
  <si>
    <t>調査研究成果が、わが国でビジネスジェットの利用環境を整えることによる地域への様々な影響・波及効果の計量手法開発につながる効果的な事業として、手続きの透明性を確保しつつ効率的に執行できるよう努めるべき。</t>
    <phoneticPr fontId="5"/>
  </si>
  <si>
    <t>事業の実施にあたっては、効果的な実施に努め、引き続き予算の適正な執行に努めることとする。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</si>
</sst>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8681</xdr:colOff>
      <xdr:row>743</xdr:row>
      <xdr:rowOff>108854</xdr:rowOff>
    </xdr:from>
    <xdr:to>
      <xdr:col>43</xdr:col>
      <xdr:colOff>47766</xdr:colOff>
      <xdr:row>754</xdr:row>
      <xdr:rowOff>175277</xdr:rowOff>
    </xdr:to>
    <xdr:grpSp>
      <xdr:nvGrpSpPr>
        <xdr:cNvPr id="3" name="グループ化 2"/>
        <xdr:cNvGrpSpPr/>
      </xdr:nvGrpSpPr>
      <xdr:grpSpPr>
        <a:xfrm>
          <a:off x="3034269" y="43554060"/>
          <a:ext cx="5686850" cy="3887629"/>
          <a:chOff x="4163244" y="41109900"/>
          <a:chExt cx="5755455" cy="395475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230390" y="4447591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578413" y="42816921"/>
            <a:ext cx="5019" cy="462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182429" y="4338900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163244" y="4370075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9.7</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470166" y="445093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②</a:t>
            </a:r>
            <a:r>
              <a:rPr lang="ja-JP" altLang="ja-JP" sz="1100" b="0" i="0" baseline="0">
                <a:solidFill>
                  <a:schemeClr val="tx1"/>
                </a:solidFill>
                <a:effectLst/>
                <a:latin typeface="+mn-lt"/>
                <a:ea typeface="+mn-ea"/>
                <a:cs typeface="+mn-cs"/>
              </a:rPr>
              <a:t>諸謝金　　　　</a:t>
            </a:r>
            <a:r>
              <a:rPr lang="en-US" altLang="ja-JP" sz="1100" b="0" i="0" baseline="0">
                <a:solidFill>
                  <a:schemeClr val="tx1"/>
                </a:solidFill>
                <a:effectLst/>
                <a:latin typeface="+mn-lt"/>
                <a:ea typeface="+mn-ea"/>
                <a:cs typeface="+mn-cs"/>
              </a:rPr>
              <a:t>0.1</a:t>
            </a:r>
            <a:r>
              <a:rPr lang="ja-JP" altLang="ja-JP" sz="1100" b="0" i="0" baseline="0">
                <a:solidFill>
                  <a:schemeClr val="tx1"/>
                </a:solidFill>
                <a:effectLst/>
                <a:latin typeface="+mn-lt"/>
                <a:ea typeface="+mn-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3" t="s">
        <v>0</v>
      </c>
      <c r="AK2" s="923"/>
      <c r="AL2" s="923"/>
      <c r="AM2" s="923"/>
      <c r="AN2" s="923"/>
      <c r="AO2" s="924" t="s">
        <v>432</v>
      </c>
      <c r="AP2" s="924"/>
      <c r="AQ2" s="924"/>
      <c r="AR2" s="65" t="str">
        <f>IF(OR(AO2="　", AO2=""), "", "-")</f>
        <v>-</v>
      </c>
      <c r="AS2" s="925">
        <v>54</v>
      </c>
      <c r="AT2" s="925"/>
      <c r="AU2" s="925"/>
      <c r="AV2" s="43" t="str">
        <f>IF(AW2="", "", "-")</f>
        <v/>
      </c>
      <c r="AW2" s="897"/>
      <c r="AX2" s="897"/>
    </row>
    <row r="3" spans="1:50" ht="21" customHeight="1" thickBot="1" x14ac:dyDescent="0.2">
      <c r="A3" s="853" t="s">
        <v>461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516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430</v>
      </c>
      <c r="H5" s="826"/>
      <c r="I5" s="826"/>
      <c r="J5" s="826"/>
      <c r="K5" s="826"/>
      <c r="L5" s="826"/>
      <c r="M5" s="827" t="s">
        <v>65</v>
      </c>
      <c r="N5" s="828"/>
      <c r="O5" s="828"/>
      <c r="P5" s="828"/>
      <c r="Q5" s="828"/>
      <c r="R5" s="829"/>
      <c r="S5" s="830" t="s">
        <v>82</v>
      </c>
      <c r="T5" s="826"/>
      <c r="U5" s="826"/>
      <c r="V5" s="826"/>
      <c r="W5" s="826"/>
      <c r="X5" s="831"/>
      <c r="Y5" s="684" t="s">
        <v>3</v>
      </c>
      <c r="Z5" s="529"/>
      <c r="AA5" s="529"/>
      <c r="AB5" s="529"/>
      <c r="AC5" s="529"/>
      <c r="AD5" s="530"/>
      <c r="AE5" s="685" t="s">
        <v>482</v>
      </c>
      <c r="AF5" s="685"/>
      <c r="AG5" s="685"/>
      <c r="AH5" s="685"/>
      <c r="AI5" s="685"/>
      <c r="AJ5" s="685"/>
      <c r="AK5" s="685"/>
      <c r="AL5" s="685"/>
      <c r="AM5" s="685"/>
      <c r="AN5" s="685"/>
      <c r="AO5" s="685"/>
      <c r="AP5" s="686"/>
      <c r="AQ5" s="687" t="s">
        <v>507</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55.5" customHeight="1" x14ac:dyDescent="0.15">
      <c r="A7" s="481" t="s">
        <v>22</v>
      </c>
      <c r="B7" s="482"/>
      <c r="C7" s="482"/>
      <c r="D7" s="482"/>
      <c r="E7" s="482"/>
      <c r="F7" s="483"/>
      <c r="G7" s="484" t="s">
        <v>482</v>
      </c>
      <c r="H7" s="485"/>
      <c r="I7" s="485"/>
      <c r="J7" s="485"/>
      <c r="K7" s="485"/>
      <c r="L7" s="485"/>
      <c r="M7" s="485"/>
      <c r="N7" s="485"/>
      <c r="O7" s="485"/>
      <c r="P7" s="485"/>
      <c r="Q7" s="485"/>
      <c r="R7" s="485"/>
      <c r="S7" s="485"/>
      <c r="T7" s="485"/>
      <c r="U7" s="485"/>
      <c r="V7" s="485"/>
      <c r="W7" s="485"/>
      <c r="X7" s="486"/>
      <c r="Y7" s="908" t="s">
        <v>433</v>
      </c>
      <c r="Z7" s="429"/>
      <c r="AA7" s="429"/>
      <c r="AB7" s="429"/>
      <c r="AC7" s="429"/>
      <c r="AD7" s="909"/>
      <c r="AE7" s="898" t="s">
        <v>512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6" t="str">
        <f>入力規則等!A28</f>
        <v>-</v>
      </c>
      <c r="H8" s="706"/>
      <c r="I8" s="706"/>
      <c r="J8" s="706"/>
      <c r="K8" s="706"/>
      <c r="L8" s="706"/>
      <c r="M8" s="706"/>
      <c r="N8" s="706"/>
      <c r="O8" s="706"/>
      <c r="P8" s="706"/>
      <c r="Q8" s="706"/>
      <c r="R8" s="706"/>
      <c r="S8" s="706"/>
      <c r="T8" s="706"/>
      <c r="U8" s="706"/>
      <c r="V8" s="706"/>
      <c r="W8" s="706"/>
      <c r="X8" s="927"/>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48" customHeight="1" x14ac:dyDescent="0.15">
      <c r="A9" s="835" t="s">
        <v>23</v>
      </c>
      <c r="B9" s="836"/>
      <c r="C9" s="836"/>
      <c r="D9" s="836"/>
      <c r="E9" s="836"/>
      <c r="F9" s="836"/>
      <c r="G9" s="837" t="s">
        <v>513</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94.5" customHeight="1" x14ac:dyDescent="0.15">
      <c r="A10" s="646" t="s">
        <v>29</v>
      </c>
      <c r="B10" s="647"/>
      <c r="C10" s="647"/>
      <c r="D10" s="647"/>
      <c r="E10" s="647"/>
      <c r="F10" s="647"/>
      <c r="G10" s="740" t="s">
        <v>514</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8" t="s">
        <v>24</v>
      </c>
      <c r="B12" s="929"/>
      <c r="C12" s="929"/>
      <c r="D12" s="929"/>
      <c r="E12" s="929"/>
      <c r="F12" s="930"/>
      <c r="G12" s="746"/>
      <c r="H12" s="747"/>
      <c r="I12" s="747"/>
      <c r="J12" s="747"/>
      <c r="K12" s="747"/>
      <c r="L12" s="747"/>
      <c r="M12" s="747"/>
      <c r="N12" s="747"/>
      <c r="O12" s="747"/>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482</v>
      </c>
      <c r="Q13" s="644"/>
      <c r="R13" s="644"/>
      <c r="S13" s="644"/>
      <c r="T13" s="644"/>
      <c r="U13" s="644"/>
      <c r="V13" s="645"/>
      <c r="W13" s="643" t="s">
        <v>496</v>
      </c>
      <c r="X13" s="644"/>
      <c r="Y13" s="644"/>
      <c r="Z13" s="644"/>
      <c r="AA13" s="644"/>
      <c r="AB13" s="644"/>
      <c r="AC13" s="645"/>
      <c r="AD13" s="643" t="s">
        <v>502</v>
      </c>
      <c r="AE13" s="644"/>
      <c r="AF13" s="644"/>
      <c r="AG13" s="644"/>
      <c r="AH13" s="644"/>
      <c r="AI13" s="644"/>
      <c r="AJ13" s="645"/>
      <c r="AK13" s="643">
        <v>11</v>
      </c>
      <c r="AL13" s="644"/>
      <c r="AM13" s="644"/>
      <c r="AN13" s="644"/>
      <c r="AO13" s="644"/>
      <c r="AP13" s="644"/>
      <c r="AQ13" s="645"/>
      <c r="AR13" s="905">
        <v>12</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482</v>
      </c>
      <c r="Q14" s="644"/>
      <c r="R14" s="644"/>
      <c r="S14" s="644"/>
      <c r="T14" s="644"/>
      <c r="U14" s="644"/>
      <c r="V14" s="645"/>
      <c r="W14" s="643" t="s">
        <v>482</v>
      </c>
      <c r="X14" s="644"/>
      <c r="Y14" s="644"/>
      <c r="Z14" s="644"/>
      <c r="AA14" s="644"/>
      <c r="AB14" s="644"/>
      <c r="AC14" s="645"/>
      <c r="AD14" s="643" t="s">
        <v>482</v>
      </c>
      <c r="AE14" s="644"/>
      <c r="AF14" s="644"/>
      <c r="AG14" s="644"/>
      <c r="AH14" s="644"/>
      <c r="AI14" s="644"/>
      <c r="AJ14" s="645"/>
      <c r="AK14" s="643" t="s">
        <v>482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t="s">
        <v>482</v>
      </c>
      <c r="X15" s="644"/>
      <c r="Y15" s="644"/>
      <c r="Z15" s="644"/>
      <c r="AA15" s="644"/>
      <c r="AB15" s="644"/>
      <c r="AC15" s="645"/>
      <c r="AD15" s="643" t="s">
        <v>482</v>
      </c>
      <c r="AE15" s="644"/>
      <c r="AF15" s="644"/>
      <c r="AG15" s="644"/>
      <c r="AH15" s="644"/>
      <c r="AI15" s="644"/>
      <c r="AJ15" s="645"/>
      <c r="AK15" s="643" t="s">
        <v>482</v>
      </c>
      <c r="AL15" s="644"/>
      <c r="AM15" s="644"/>
      <c r="AN15" s="644"/>
      <c r="AO15" s="644"/>
      <c r="AP15" s="644"/>
      <c r="AQ15" s="645"/>
      <c r="AR15" s="643">
        <v>0</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482</v>
      </c>
      <c r="Q16" s="644"/>
      <c r="R16" s="644"/>
      <c r="S16" s="644"/>
      <c r="T16" s="644"/>
      <c r="U16" s="644"/>
      <c r="V16" s="645"/>
      <c r="W16" s="643" t="s">
        <v>482</v>
      </c>
      <c r="X16" s="644"/>
      <c r="Y16" s="644"/>
      <c r="Z16" s="644"/>
      <c r="AA16" s="644"/>
      <c r="AB16" s="644"/>
      <c r="AC16" s="645"/>
      <c r="AD16" s="643" t="s">
        <v>482</v>
      </c>
      <c r="AE16" s="644"/>
      <c r="AF16" s="644"/>
      <c r="AG16" s="644"/>
      <c r="AH16" s="644"/>
      <c r="AI16" s="644"/>
      <c r="AJ16" s="645"/>
      <c r="AK16" s="643" t="s">
        <v>482</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482</v>
      </c>
      <c r="Q17" s="644"/>
      <c r="R17" s="644"/>
      <c r="S17" s="644"/>
      <c r="T17" s="644"/>
      <c r="U17" s="644"/>
      <c r="V17" s="645"/>
      <c r="W17" s="643" t="s">
        <v>482</v>
      </c>
      <c r="X17" s="644"/>
      <c r="Y17" s="644"/>
      <c r="Z17" s="644"/>
      <c r="AA17" s="644"/>
      <c r="AB17" s="644"/>
      <c r="AC17" s="645"/>
      <c r="AD17" s="643" t="s">
        <v>482</v>
      </c>
      <c r="AE17" s="644"/>
      <c r="AF17" s="644"/>
      <c r="AG17" s="644"/>
      <c r="AH17" s="644"/>
      <c r="AI17" s="644"/>
      <c r="AJ17" s="645"/>
      <c r="AK17" s="643" t="s">
        <v>482</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11</v>
      </c>
      <c r="AL18" s="865"/>
      <c r="AM18" s="865"/>
      <c r="AN18" s="865"/>
      <c r="AO18" s="865"/>
      <c r="AP18" s="865"/>
      <c r="AQ18" s="866"/>
      <c r="AR18" s="864">
        <f>SUM(AR13:AX17)</f>
        <v>12</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c r="X19" s="644"/>
      <c r="Y19" s="644"/>
      <c r="Z19" s="644"/>
      <c r="AA19" s="644"/>
      <c r="AB19" s="644"/>
      <c r="AC19" s="645"/>
      <c r="AD19" s="643"/>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t="str">
        <f t="shared" ref="W20" si="0">IF(W18=0, "-", SUM(W19)/W18)</f>
        <v>-</v>
      </c>
      <c r="X20" s="304"/>
      <c r="Y20" s="304"/>
      <c r="Z20" s="304"/>
      <c r="AA20" s="304"/>
      <c r="AB20" s="304"/>
      <c r="AC20" s="304"/>
      <c r="AD20" s="304" t="str">
        <f t="shared" ref="AD20" si="1">IF(AD18=0, "-", SUM(AD19)/AD18)</f>
        <v>-</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1"/>
      <c r="G21" s="302" t="s">
        <v>398</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str">
        <f t="shared" ref="AD21" si="3">IF(AD19=0, "-", SUM(AD19)/SUM(AD13,AD14))</f>
        <v>-</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49" t="s">
        <v>469</v>
      </c>
      <c r="B22" s="950"/>
      <c r="C22" s="950"/>
      <c r="D22" s="950"/>
      <c r="E22" s="950"/>
      <c r="F22" s="951"/>
      <c r="G22" s="936" t="s">
        <v>378</v>
      </c>
      <c r="H22" s="208"/>
      <c r="I22" s="208"/>
      <c r="J22" s="208"/>
      <c r="K22" s="208"/>
      <c r="L22" s="208"/>
      <c r="M22" s="208"/>
      <c r="N22" s="208"/>
      <c r="O22" s="209"/>
      <c r="P22" s="922" t="s">
        <v>438</v>
      </c>
      <c r="Q22" s="208"/>
      <c r="R22" s="208"/>
      <c r="S22" s="208"/>
      <c r="T22" s="208"/>
      <c r="U22" s="208"/>
      <c r="V22" s="209"/>
      <c r="W22" s="922" t="s">
        <v>434</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8"/>
    </row>
    <row r="23" spans="1:50" ht="25.5" customHeight="1" x14ac:dyDescent="0.15">
      <c r="A23" s="952"/>
      <c r="B23" s="953"/>
      <c r="C23" s="953"/>
      <c r="D23" s="953"/>
      <c r="E23" s="953"/>
      <c r="F23" s="954"/>
      <c r="G23" s="937" t="s">
        <v>501</v>
      </c>
      <c r="H23" s="938"/>
      <c r="I23" s="938"/>
      <c r="J23" s="938"/>
      <c r="K23" s="938"/>
      <c r="L23" s="938"/>
      <c r="M23" s="938"/>
      <c r="N23" s="938"/>
      <c r="O23" s="939"/>
      <c r="P23" s="643">
        <v>0.1</v>
      </c>
      <c r="Q23" s="644"/>
      <c r="R23" s="644"/>
      <c r="S23" s="644"/>
      <c r="T23" s="644"/>
      <c r="U23" s="644"/>
      <c r="V23" s="645"/>
      <c r="W23" s="905">
        <v>0.1</v>
      </c>
      <c r="X23" s="906"/>
      <c r="Y23" s="906"/>
      <c r="Z23" s="906"/>
      <c r="AA23" s="906"/>
      <c r="AB23" s="906"/>
      <c r="AC23" s="970"/>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497</v>
      </c>
      <c r="H24" s="941"/>
      <c r="I24" s="941"/>
      <c r="J24" s="941"/>
      <c r="K24" s="941"/>
      <c r="L24" s="941"/>
      <c r="M24" s="941"/>
      <c r="N24" s="941"/>
      <c r="O24" s="942"/>
      <c r="P24" s="643">
        <v>0.7</v>
      </c>
      <c r="Q24" s="644"/>
      <c r="R24" s="644"/>
      <c r="S24" s="644"/>
      <c r="T24" s="644"/>
      <c r="U24" s="644"/>
      <c r="V24" s="645"/>
      <c r="W24" s="643">
        <v>0.9</v>
      </c>
      <c r="X24" s="644"/>
      <c r="Y24" s="644"/>
      <c r="Z24" s="644"/>
      <c r="AA24" s="644"/>
      <c r="AB24" s="644"/>
      <c r="AC24" s="645"/>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508</v>
      </c>
      <c r="H25" s="941"/>
      <c r="I25" s="941"/>
      <c r="J25" s="941"/>
      <c r="K25" s="941"/>
      <c r="L25" s="941"/>
      <c r="M25" s="941"/>
      <c r="N25" s="941"/>
      <c r="O25" s="942"/>
      <c r="P25" s="643">
        <v>0.1</v>
      </c>
      <c r="Q25" s="644"/>
      <c r="R25" s="644"/>
      <c r="S25" s="644"/>
      <c r="T25" s="644"/>
      <c r="U25" s="644"/>
      <c r="V25" s="645"/>
      <c r="W25" s="643">
        <v>0.1</v>
      </c>
      <c r="X25" s="644"/>
      <c r="Y25" s="644"/>
      <c r="Z25" s="644"/>
      <c r="AA25" s="644"/>
      <c r="AB25" s="644"/>
      <c r="AC25" s="645"/>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498</v>
      </c>
      <c r="H26" s="941"/>
      <c r="I26" s="941"/>
      <c r="J26" s="941"/>
      <c r="K26" s="941"/>
      <c r="L26" s="941"/>
      <c r="M26" s="941"/>
      <c r="N26" s="941"/>
      <c r="O26" s="942"/>
      <c r="P26" s="643">
        <v>9.6999999999999993</v>
      </c>
      <c r="Q26" s="644"/>
      <c r="R26" s="644"/>
      <c r="S26" s="644"/>
      <c r="T26" s="644"/>
      <c r="U26" s="644"/>
      <c r="V26" s="645"/>
      <c r="W26" s="643">
        <v>11</v>
      </c>
      <c r="X26" s="644"/>
      <c r="Y26" s="644"/>
      <c r="Z26" s="644"/>
      <c r="AA26" s="644"/>
      <c r="AB26" s="644"/>
      <c r="AC26" s="645"/>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482</v>
      </c>
      <c r="H27" s="941"/>
      <c r="I27" s="941"/>
      <c r="J27" s="941"/>
      <c r="K27" s="941"/>
      <c r="L27" s="941"/>
      <c r="M27" s="941"/>
      <c r="N27" s="941"/>
      <c r="O27" s="942"/>
      <c r="P27" s="643" t="s">
        <v>482</v>
      </c>
      <c r="Q27" s="644"/>
      <c r="R27" s="644"/>
      <c r="S27" s="644"/>
      <c r="T27" s="644"/>
      <c r="U27" s="644"/>
      <c r="V27" s="645"/>
      <c r="W27" s="643" t="s">
        <v>482</v>
      </c>
      <c r="X27" s="644"/>
      <c r="Y27" s="644"/>
      <c r="Z27" s="644"/>
      <c r="AA27" s="644"/>
      <c r="AB27" s="644"/>
      <c r="AC27" s="645"/>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382</v>
      </c>
      <c r="H28" s="944"/>
      <c r="I28" s="944"/>
      <c r="J28" s="944"/>
      <c r="K28" s="944"/>
      <c r="L28" s="944"/>
      <c r="M28" s="944"/>
      <c r="N28" s="944"/>
      <c r="O28" s="945"/>
      <c r="P28" s="864">
        <f>P29-SUM(P23:P27)</f>
        <v>0.40000000000000036</v>
      </c>
      <c r="Q28" s="865"/>
      <c r="R28" s="865"/>
      <c r="S28" s="865"/>
      <c r="T28" s="865"/>
      <c r="U28" s="865"/>
      <c r="V28" s="866"/>
      <c r="W28" s="864">
        <f>W29-SUM(W23:W27)</f>
        <v>-9.9999999999999645E-2</v>
      </c>
      <c r="X28" s="865"/>
      <c r="Y28" s="865"/>
      <c r="Z28" s="865"/>
      <c r="AA28" s="865"/>
      <c r="AB28" s="865"/>
      <c r="AC28" s="866"/>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379</v>
      </c>
      <c r="H29" s="947"/>
      <c r="I29" s="947"/>
      <c r="J29" s="947"/>
      <c r="K29" s="947"/>
      <c r="L29" s="947"/>
      <c r="M29" s="947"/>
      <c r="N29" s="947"/>
      <c r="O29" s="948"/>
      <c r="P29" s="643">
        <f>AK13</f>
        <v>11</v>
      </c>
      <c r="Q29" s="644"/>
      <c r="R29" s="644"/>
      <c r="S29" s="644"/>
      <c r="T29" s="644"/>
      <c r="U29" s="644"/>
      <c r="V29" s="645"/>
      <c r="W29" s="919">
        <f>AR13</f>
        <v>12</v>
      </c>
      <c r="X29" s="920"/>
      <c r="Y29" s="920"/>
      <c r="Z29" s="920"/>
      <c r="AA29" s="920"/>
      <c r="AB29" s="920"/>
      <c r="AC29" s="921"/>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453</v>
      </c>
      <c r="AF30" s="845"/>
      <c r="AG30" s="845"/>
      <c r="AH30" s="846"/>
      <c r="AI30" s="844" t="s">
        <v>450</v>
      </c>
      <c r="AJ30" s="845"/>
      <c r="AK30" s="845"/>
      <c r="AL30" s="846"/>
      <c r="AM30" s="901" t="s">
        <v>445</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482</v>
      </c>
      <c r="AR31" s="186"/>
      <c r="AS31" s="119" t="s">
        <v>307</v>
      </c>
      <c r="AT31" s="120"/>
      <c r="AU31" s="185">
        <v>32</v>
      </c>
      <c r="AV31" s="185"/>
      <c r="AW31" s="384" t="s">
        <v>296</v>
      </c>
      <c r="AX31" s="385"/>
    </row>
    <row r="32" spans="1:50" ht="23.25" customHeight="1" x14ac:dyDescent="0.15">
      <c r="A32" s="389"/>
      <c r="B32" s="387"/>
      <c r="C32" s="387"/>
      <c r="D32" s="387"/>
      <c r="E32" s="387"/>
      <c r="F32" s="388"/>
      <c r="G32" s="550" t="s">
        <v>484</v>
      </c>
      <c r="H32" s="551"/>
      <c r="I32" s="551"/>
      <c r="J32" s="551"/>
      <c r="K32" s="551"/>
      <c r="L32" s="551"/>
      <c r="M32" s="551"/>
      <c r="N32" s="551"/>
      <c r="O32" s="552"/>
      <c r="P32" s="91" t="s">
        <v>485</v>
      </c>
      <c r="Q32" s="91"/>
      <c r="R32" s="91"/>
      <c r="S32" s="91"/>
      <c r="T32" s="91"/>
      <c r="U32" s="91"/>
      <c r="V32" s="91"/>
      <c r="W32" s="91"/>
      <c r="X32" s="92"/>
      <c r="Y32" s="457" t="s">
        <v>12</v>
      </c>
      <c r="Z32" s="517"/>
      <c r="AA32" s="518"/>
      <c r="AB32" s="447" t="s">
        <v>486</v>
      </c>
      <c r="AC32" s="447"/>
      <c r="AD32" s="447"/>
      <c r="AE32" s="204" t="s">
        <v>482</v>
      </c>
      <c r="AF32" s="205"/>
      <c r="AG32" s="205"/>
      <c r="AH32" s="205"/>
      <c r="AI32" s="204" t="s">
        <v>496</v>
      </c>
      <c r="AJ32" s="205"/>
      <c r="AK32" s="205"/>
      <c r="AL32" s="205"/>
      <c r="AM32" s="204">
        <v>0</v>
      </c>
      <c r="AN32" s="205"/>
      <c r="AO32" s="205"/>
      <c r="AP32" s="205"/>
      <c r="AQ32" s="326" t="s">
        <v>482</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486</v>
      </c>
      <c r="AC33" s="509"/>
      <c r="AD33" s="509"/>
      <c r="AE33" s="204" t="s">
        <v>482</v>
      </c>
      <c r="AF33" s="205"/>
      <c r="AG33" s="205"/>
      <c r="AH33" s="205"/>
      <c r="AI33" s="204" t="s">
        <v>496</v>
      </c>
      <c r="AJ33" s="205"/>
      <c r="AK33" s="205"/>
      <c r="AL33" s="205"/>
      <c r="AM33" s="204">
        <v>0</v>
      </c>
      <c r="AN33" s="205"/>
      <c r="AO33" s="205"/>
      <c r="AP33" s="205"/>
      <c r="AQ33" s="326" t="s">
        <v>482</v>
      </c>
      <c r="AR33" s="193"/>
      <c r="AS33" s="193"/>
      <c r="AT33" s="327"/>
      <c r="AU33" s="205">
        <v>2</v>
      </c>
      <c r="AV33" s="205"/>
      <c r="AW33" s="205"/>
      <c r="AX33" s="207"/>
    </row>
    <row r="34" spans="1:50" ht="45.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482</v>
      </c>
      <c r="AF34" s="205"/>
      <c r="AG34" s="205"/>
      <c r="AH34" s="205"/>
      <c r="AI34" s="204" t="s">
        <v>496</v>
      </c>
      <c r="AJ34" s="205"/>
      <c r="AK34" s="205"/>
      <c r="AL34" s="205"/>
      <c r="AM34" s="204">
        <v>0</v>
      </c>
      <c r="AN34" s="205"/>
      <c r="AO34" s="205"/>
      <c r="AP34" s="205"/>
      <c r="AQ34" s="326" t="s">
        <v>482</v>
      </c>
      <c r="AR34" s="193"/>
      <c r="AS34" s="193"/>
      <c r="AT34" s="327"/>
      <c r="AU34" s="205"/>
      <c r="AV34" s="205"/>
      <c r="AW34" s="205"/>
      <c r="AX34" s="207"/>
    </row>
    <row r="35" spans="1:50" ht="23.25" customHeight="1" x14ac:dyDescent="0.15">
      <c r="A35" s="212" t="s">
        <v>423</v>
      </c>
      <c r="B35" s="213"/>
      <c r="C35" s="213"/>
      <c r="D35" s="213"/>
      <c r="E35" s="213"/>
      <c r="F35" s="214"/>
      <c r="G35" s="218" t="s">
        <v>487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2"/>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3.25" customHeight="1" x14ac:dyDescent="0.15">
      <c r="A101" s="408"/>
      <c r="B101" s="409"/>
      <c r="C101" s="409"/>
      <c r="D101" s="409"/>
      <c r="E101" s="409"/>
      <c r="F101" s="410"/>
      <c r="G101" s="91" t="s">
        <v>488</v>
      </c>
      <c r="H101" s="91"/>
      <c r="I101" s="91"/>
      <c r="J101" s="91"/>
      <c r="K101" s="91"/>
      <c r="L101" s="91"/>
      <c r="M101" s="91"/>
      <c r="N101" s="91"/>
      <c r="O101" s="91"/>
      <c r="P101" s="91"/>
      <c r="Q101" s="91"/>
      <c r="R101" s="91"/>
      <c r="S101" s="91"/>
      <c r="T101" s="91"/>
      <c r="U101" s="91"/>
      <c r="V101" s="91"/>
      <c r="W101" s="91"/>
      <c r="X101" s="92"/>
      <c r="Y101" s="528" t="s">
        <v>54</v>
      </c>
      <c r="Z101" s="529"/>
      <c r="AA101" s="530"/>
      <c r="AB101" s="447" t="s">
        <v>489</v>
      </c>
      <c r="AC101" s="447"/>
      <c r="AD101" s="447"/>
      <c r="AE101" s="204" t="s">
        <v>482</v>
      </c>
      <c r="AF101" s="205"/>
      <c r="AG101" s="205"/>
      <c r="AH101" s="206"/>
      <c r="AI101" s="204" t="s">
        <v>496</v>
      </c>
      <c r="AJ101" s="205"/>
      <c r="AK101" s="205"/>
      <c r="AL101" s="206"/>
      <c r="AM101" s="204" t="s">
        <v>502</v>
      </c>
      <c r="AN101" s="205"/>
      <c r="AO101" s="205"/>
      <c r="AP101" s="206"/>
      <c r="AQ101" s="204" t="s">
        <v>482</v>
      </c>
      <c r="AR101" s="205"/>
      <c r="AS101" s="205"/>
      <c r="AT101" s="206"/>
      <c r="AU101" s="204" t="s">
        <v>482</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489</v>
      </c>
      <c r="AC102" s="447"/>
      <c r="AD102" s="447"/>
      <c r="AE102" s="404" t="s">
        <v>482</v>
      </c>
      <c r="AF102" s="404"/>
      <c r="AG102" s="404"/>
      <c r="AH102" s="404"/>
      <c r="AI102" s="404" t="s">
        <v>496</v>
      </c>
      <c r="AJ102" s="404"/>
      <c r="AK102" s="404"/>
      <c r="AL102" s="404"/>
      <c r="AM102" s="404" t="s">
        <v>502</v>
      </c>
      <c r="AN102" s="404"/>
      <c r="AO102" s="404"/>
      <c r="AP102" s="404"/>
      <c r="AQ102" s="259">
        <v>2</v>
      </c>
      <c r="AR102" s="260"/>
      <c r="AS102" s="260"/>
      <c r="AT102" s="305"/>
      <c r="AU102" s="259" t="s">
        <v>482</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t="s">
        <v>502</v>
      </c>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453</v>
      </c>
      <c r="AF115" s="402"/>
      <c r="AG115" s="402"/>
      <c r="AH115" s="403"/>
      <c r="AI115" s="401" t="s">
        <v>450</v>
      </c>
      <c r="AJ115" s="402"/>
      <c r="AK115" s="402"/>
      <c r="AL115" s="403"/>
      <c r="AM115" s="401" t="s">
        <v>445</v>
      </c>
      <c r="AN115" s="402"/>
      <c r="AO115" s="402"/>
      <c r="AP115" s="403"/>
      <c r="AQ115" s="577" t="s">
        <v>440</v>
      </c>
      <c r="AR115" s="578"/>
      <c r="AS115" s="578"/>
      <c r="AT115" s="578"/>
      <c r="AU115" s="578"/>
      <c r="AV115" s="578"/>
      <c r="AW115" s="578"/>
      <c r="AX115" s="579"/>
    </row>
    <row r="116" spans="1:50" ht="23.25" customHeight="1" x14ac:dyDescent="0.15">
      <c r="A116" s="425"/>
      <c r="B116" s="426"/>
      <c r="C116" s="426"/>
      <c r="D116" s="426"/>
      <c r="E116" s="426"/>
      <c r="F116" s="427"/>
      <c r="G116" s="379" t="s">
        <v>490</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491</v>
      </c>
      <c r="AC116" s="449"/>
      <c r="AD116" s="450"/>
      <c r="AE116" s="404" t="s">
        <v>482</v>
      </c>
      <c r="AF116" s="404"/>
      <c r="AG116" s="404"/>
      <c r="AH116" s="404"/>
      <c r="AI116" s="404" t="s">
        <v>496</v>
      </c>
      <c r="AJ116" s="404"/>
      <c r="AK116" s="404"/>
      <c r="AL116" s="404"/>
      <c r="AM116" s="404" t="s">
        <v>502</v>
      </c>
      <c r="AN116" s="404"/>
      <c r="AO116" s="404"/>
      <c r="AP116" s="404"/>
      <c r="AQ116" s="204">
        <v>5.5</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492</v>
      </c>
      <c r="AC117" s="459"/>
      <c r="AD117" s="460"/>
      <c r="AE117" s="537" t="s">
        <v>482</v>
      </c>
      <c r="AF117" s="537"/>
      <c r="AG117" s="537"/>
      <c r="AH117" s="537"/>
      <c r="AI117" s="537" t="s">
        <v>499</v>
      </c>
      <c r="AJ117" s="537"/>
      <c r="AK117" s="537"/>
      <c r="AL117" s="537"/>
      <c r="AM117" s="537" t="s">
        <v>503</v>
      </c>
      <c r="AN117" s="537"/>
      <c r="AO117" s="537"/>
      <c r="AP117" s="537"/>
      <c r="AQ117" s="537" t="s">
        <v>509</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453</v>
      </c>
      <c r="AF118" s="402"/>
      <c r="AG118" s="402"/>
      <c r="AH118" s="403"/>
      <c r="AI118" s="401" t="s">
        <v>450</v>
      </c>
      <c r="AJ118" s="402"/>
      <c r="AK118" s="402"/>
      <c r="AL118" s="403"/>
      <c r="AM118" s="401" t="s">
        <v>445</v>
      </c>
      <c r="AN118" s="402"/>
      <c r="AO118" s="402"/>
      <c r="AP118" s="403"/>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453</v>
      </c>
      <c r="AF121" s="402"/>
      <c r="AG121" s="402"/>
      <c r="AH121" s="403"/>
      <c r="AI121" s="401" t="s">
        <v>450</v>
      </c>
      <c r="AJ121" s="402"/>
      <c r="AK121" s="402"/>
      <c r="AL121" s="403"/>
      <c r="AM121" s="401" t="s">
        <v>445</v>
      </c>
      <c r="AN121" s="402"/>
      <c r="AO121" s="402"/>
      <c r="AP121" s="403"/>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454</v>
      </c>
      <c r="AF124" s="402"/>
      <c r="AG124" s="402"/>
      <c r="AH124" s="403"/>
      <c r="AI124" s="401" t="s">
        <v>450</v>
      </c>
      <c r="AJ124" s="402"/>
      <c r="AK124" s="402"/>
      <c r="AL124" s="403"/>
      <c r="AM124" s="401" t="s">
        <v>445</v>
      </c>
      <c r="AN124" s="402"/>
      <c r="AO124" s="402"/>
      <c r="AP124" s="403"/>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453</v>
      </c>
      <c r="AF127" s="402"/>
      <c r="AG127" s="402"/>
      <c r="AH127" s="403"/>
      <c r="AI127" s="401" t="s">
        <v>450</v>
      </c>
      <c r="AJ127" s="402"/>
      <c r="AK127" s="402"/>
      <c r="AL127" s="403"/>
      <c r="AM127" s="401" t="s">
        <v>445</v>
      </c>
      <c r="AN127" s="402"/>
      <c r="AO127" s="402"/>
      <c r="AP127" s="403"/>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475</v>
      </c>
      <c r="B130" s="171"/>
      <c r="C130" s="170" t="s">
        <v>310</v>
      </c>
      <c r="D130" s="171"/>
      <c r="E130" s="155" t="s">
        <v>339</v>
      </c>
      <c r="F130" s="156"/>
      <c r="G130" s="157" t="s">
        <v>493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482</v>
      </c>
      <c r="AR133" s="185"/>
      <c r="AS133" s="119" t="s">
        <v>307</v>
      </c>
      <c r="AT133" s="120"/>
      <c r="AU133" s="186" t="s">
        <v>482</v>
      </c>
      <c r="AV133" s="186"/>
      <c r="AW133" s="119" t="s">
        <v>296</v>
      </c>
      <c r="AX133" s="181"/>
    </row>
    <row r="134" spans="1:50" ht="39.75" customHeight="1" x14ac:dyDescent="0.15">
      <c r="A134" s="175"/>
      <c r="B134" s="172"/>
      <c r="C134" s="166"/>
      <c r="D134" s="172"/>
      <c r="E134" s="166"/>
      <c r="F134" s="167"/>
      <c r="G134" s="90" t="s">
        <v>482</v>
      </c>
      <c r="H134" s="91"/>
      <c r="I134" s="91"/>
      <c r="J134" s="91"/>
      <c r="K134" s="91"/>
      <c r="L134" s="91"/>
      <c r="M134" s="91"/>
      <c r="N134" s="91"/>
      <c r="O134" s="91"/>
      <c r="P134" s="91"/>
      <c r="Q134" s="91"/>
      <c r="R134" s="91"/>
      <c r="S134" s="91"/>
      <c r="T134" s="91"/>
      <c r="U134" s="91"/>
      <c r="V134" s="91"/>
      <c r="W134" s="91"/>
      <c r="X134" s="92"/>
      <c r="Y134" s="187" t="s">
        <v>321</v>
      </c>
      <c r="Z134" s="188"/>
      <c r="AA134" s="189"/>
      <c r="AB134" s="190" t="s">
        <v>482</v>
      </c>
      <c r="AC134" s="191"/>
      <c r="AD134" s="191"/>
      <c r="AE134" s="192" t="s">
        <v>482</v>
      </c>
      <c r="AF134" s="193"/>
      <c r="AG134" s="193"/>
      <c r="AH134" s="193"/>
      <c r="AI134" s="192" t="s">
        <v>482</v>
      </c>
      <c r="AJ134" s="193"/>
      <c r="AK134" s="193"/>
      <c r="AL134" s="193"/>
      <c r="AM134" s="192" t="s">
        <v>482</v>
      </c>
      <c r="AN134" s="193"/>
      <c r="AO134" s="193"/>
      <c r="AP134" s="193"/>
      <c r="AQ134" s="192" t="s">
        <v>482</v>
      </c>
      <c r="AR134" s="193"/>
      <c r="AS134" s="193"/>
      <c r="AT134" s="193"/>
      <c r="AU134" s="192" t="s">
        <v>482</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482</v>
      </c>
      <c r="AC135" s="199"/>
      <c r="AD135" s="199"/>
      <c r="AE135" s="192" t="s">
        <v>482</v>
      </c>
      <c r="AF135" s="193"/>
      <c r="AG135" s="193"/>
      <c r="AH135" s="193"/>
      <c r="AI135" s="192" t="s">
        <v>482</v>
      </c>
      <c r="AJ135" s="193"/>
      <c r="AK135" s="193"/>
      <c r="AL135" s="193"/>
      <c r="AM135" s="192" t="s">
        <v>482</v>
      </c>
      <c r="AN135" s="193"/>
      <c r="AO135" s="193"/>
      <c r="AP135" s="193"/>
      <c r="AQ135" s="192" t="s">
        <v>482</v>
      </c>
      <c r="AR135" s="193"/>
      <c r="AS135" s="193"/>
      <c r="AT135" s="193"/>
      <c r="AU135" s="192" t="s">
        <v>482</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482</v>
      </c>
      <c r="H154" s="91"/>
      <c r="I154" s="91"/>
      <c r="J154" s="91"/>
      <c r="K154" s="91"/>
      <c r="L154" s="91"/>
      <c r="M154" s="91"/>
      <c r="N154" s="91"/>
      <c r="O154" s="91"/>
      <c r="P154" s="92"/>
      <c r="Q154" s="111" t="s">
        <v>482</v>
      </c>
      <c r="R154" s="91"/>
      <c r="S154" s="91"/>
      <c r="T154" s="91"/>
      <c r="U154" s="91"/>
      <c r="V154" s="91"/>
      <c r="W154" s="91"/>
      <c r="X154" s="91"/>
      <c r="Y154" s="91"/>
      <c r="Z154" s="91"/>
      <c r="AA154" s="279"/>
      <c r="AB154" s="127"/>
      <c r="AC154" s="128"/>
      <c r="AD154" s="128"/>
      <c r="AE154" s="133" t="s">
        <v>482</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482</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17.2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471</v>
      </c>
      <c r="D430" s="917"/>
      <c r="E430" s="160" t="s">
        <v>463</v>
      </c>
      <c r="F430" s="884"/>
      <c r="G430" s="885" t="s">
        <v>326</v>
      </c>
      <c r="H430" s="109"/>
      <c r="I430" s="109"/>
      <c r="J430" s="886" t="s">
        <v>481</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482</v>
      </c>
      <c r="AF432" s="186"/>
      <c r="AG432" s="119" t="s">
        <v>307</v>
      </c>
      <c r="AH432" s="120"/>
      <c r="AI432" s="142"/>
      <c r="AJ432" s="142"/>
      <c r="AK432" s="142"/>
      <c r="AL432" s="140"/>
      <c r="AM432" s="142"/>
      <c r="AN432" s="142"/>
      <c r="AO432" s="142"/>
      <c r="AP432" s="140"/>
      <c r="AQ432" s="576" t="s">
        <v>482</v>
      </c>
      <c r="AR432" s="186"/>
      <c r="AS432" s="119" t="s">
        <v>307</v>
      </c>
      <c r="AT432" s="120"/>
      <c r="AU432" s="186" t="s">
        <v>482</v>
      </c>
      <c r="AV432" s="186"/>
      <c r="AW432" s="119" t="s">
        <v>296</v>
      </c>
      <c r="AX432" s="181"/>
    </row>
    <row r="433" spans="1:50" ht="23.25" customHeight="1" x14ac:dyDescent="0.15">
      <c r="A433" s="175"/>
      <c r="B433" s="172"/>
      <c r="C433" s="166"/>
      <c r="D433" s="172"/>
      <c r="E433" s="328"/>
      <c r="F433" s="329"/>
      <c r="G433" s="90" t="s">
        <v>482</v>
      </c>
      <c r="H433" s="91"/>
      <c r="I433" s="91"/>
      <c r="J433" s="91"/>
      <c r="K433" s="91"/>
      <c r="L433" s="91"/>
      <c r="M433" s="91"/>
      <c r="N433" s="91"/>
      <c r="O433" s="91"/>
      <c r="P433" s="91"/>
      <c r="Q433" s="91"/>
      <c r="R433" s="91"/>
      <c r="S433" s="91"/>
      <c r="T433" s="91"/>
      <c r="U433" s="91"/>
      <c r="V433" s="91"/>
      <c r="W433" s="91"/>
      <c r="X433" s="92"/>
      <c r="Y433" s="187" t="s">
        <v>12</v>
      </c>
      <c r="Z433" s="188"/>
      <c r="AA433" s="189"/>
      <c r="AB433" s="199" t="s">
        <v>482</v>
      </c>
      <c r="AC433" s="199"/>
      <c r="AD433" s="199"/>
      <c r="AE433" s="326" t="s">
        <v>482</v>
      </c>
      <c r="AF433" s="193"/>
      <c r="AG433" s="193"/>
      <c r="AH433" s="193"/>
      <c r="AI433" s="326" t="s">
        <v>482</v>
      </c>
      <c r="AJ433" s="193"/>
      <c r="AK433" s="193"/>
      <c r="AL433" s="193"/>
      <c r="AM433" s="326" t="s">
        <v>482</v>
      </c>
      <c r="AN433" s="193"/>
      <c r="AO433" s="193"/>
      <c r="AP433" s="327"/>
      <c r="AQ433" s="326" t="s">
        <v>482</v>
      </c>
      <c r="AR433" s="193"/>
      <c r="AS433" s="193"/>
      <c r="AT433" s="327"/>
      <c r="AU433" s="193" t="s">
        <v>482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482</v>
      </c>
      <c r="AC434" s="191"/>
      <c r="AD434" s="191"/>
      <c r="AE434" s="326" t="s">
        <v>482</v>
      </c>
      <c r="AF434" s="193"/>
      <c r="AG434" s="193"/>
      <c r="AH434" s="327"/>
      <c r="AI434" s="326" t="s">
        <v>482</v>
      </c>
      <c r="AJ434" s="193"/>
      <c r="AK434" s="193"/>
      <c r="AL434" s="193"/>
      <c r="AM434" s="326" t="s">
        <v>482</v>
      </c>
      <c r="AN434" s="193"/>
      <c r="AO434" s="193"/>
      <c r="AP434" s="327"/>
      <c r="AQ434" s="326" t="s">
        <v>482</v>
      </c>
      <c r="AR434" s="193"/>
      <c r="AS434" s="193"/>
      <c r="AT434" s="327"/>
      <c r="AU434" s="193" t="s">
        <v>482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482</v>
      </c>
      <c r="AF435" s="193"/>
      <c r="AG435" s="193"/>
      <c r="AH435" s="327"/>
      <c r="AI435" s="326" t="s">
        <v>482</v>
      </c>
      <c r="AJ435" s="193"/>
      <c r="AK435" s="193"/>
      <c r="AL435" s="193"/>
      <c r="AM435" s="326" t="s">
        <v>482</v>
      </c>
      <c r="AN435" s="193"/>
      <c r="AO435" s="193"/>
      <c r="AP435" s="327"/>
      <c r="AQ435" s="326" t="s">
        <v>482</v>
      </c>
      <c r="AR435" s="193"/>
      <c r="AS435" s="193"/>
      <c r="AT435" s="327"/>
      <c r="AU435" s="193" t="s">
        <v>482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482</v>
      </c>
      <c r="AF457" s="186"/>
      <c r="AG457" s="119" t="s">
        <v>307</v>
      </c>
      <c r="AH457" s="120"/>
      <c r="AI457" s="142"/>
      <c r="AJ457" s="142"/>
      <c r="AK457" s="142"/>
      <c r="AL457" s="140"/>
      <c r="AM457" s="142"/>
      <c r="AN457" s="142"/>
      <c r="AO457" s="142"/>
      <c r="AP457" s="140"/>
      <c r="AQ457" s="576" t="s">
        <v>482</v>
      </c>
      <c r="AR457" s="186"/>
      <c r="AS457" s="119" t="s">
        <v>307</v>
      </c>
      <c r="AT457" s="120"/>
      <c r="AU457" s="186" t="s">
        <v>482</v>
      </c>
      <c r="AV457" s="186"/>
      <c r="AW457" s="119" t="s">
        <v>296</v>
      </c>
      <c r="AX457" s="181"/>
    </row>
    <row r="458" spans="1:50" ht="23.25" customHeight="1" x14ac:dyDescent="0.15">
      <c r="A458" s="175"/>
      <c r="B458" s="172"/>
      <c r="C458" s="166"/>
      <c r="D458" s="172"/>
      <c r="E458" s="328"/>
      <c r="F458" s="329"/>
      <c r="G458" s="90" t="s">
        <v>482</v>
      </c>
      <c r="H458" s="91"/>
      <c r="I458" s="91"/>
      <c r="J458" s="91"/>
      <c r="K458" s="91"/>
      <c r="L458" s="91"/>
      <c r="M458" s="91"/>
      <c r="N458" s="91"/>
      <c r="O458" s="91"/>
      <c r="P458" s="91"/>
      <c r="Q458" s="91"/>
      <c r="R458" s="91"/>
      <c r="S458" s="91"/>
      <c r="T458" s="91"/>
      <c r="U458" s="91"/>
      <c r="V458" s="91"/>
      <c r="W458" s="91"/>
      <c r="X458" s="92"/>
      <c r="Y458" s="187" t="s">
        <v>12</v>
      </c>
      <c r="Z458" s="188"/>
      <c r="AA458" s="189"/>
      <c r="AB458" s="199" t="s">
        <v>482</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482</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5.2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510</v>
      </c>
      <c r="AH702" s="372"/>
      <c r="AI702" s="372"/>
      <c r="AJ702" s="372"/>
      <c r="AK702" s="372"/>
      <c r="AL702" s="372"/>
      <c r="AM702" s="372"/>
      <c r="AN702" s="372"/>
      <c r="AO702" s="372"/>
      <c r="AP702" s="372"/>
      <c r="AQ702" s="372"/>
      <c r="AR702" s="372"/>
      <c r="AS702" s="372"/>
      <c r="AT702" s="372"/>
      <c r="AU702" s="372"/>
      <c r="AV702" s="372"/>
      <c r="AW702" s="372"/>
      <c r="AX702" s="373"/>
    </row>
    <row r="703" spans="1:50" ht="3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511</v>
      </c>
      <c r="AH703" s="88"/>
      <c r="AI703" s="88"/>
      <c r="AJ703" s="88"/>
      <c r="AK703" s="88"/>
      <c r="AL703" s="88"/>
      <c r="AM703" s="88"/>
      <c r="AN703" s="88"/>
      <c r="AO703" s="88"/>
      <c r="AP703" s="88"/>
      <c r="AQ703" s="88"/>
      <c r="AR703" s="88"/>
      <c r="AS703" s="88"/>
      <c r="AT703" s="88"/>
      <c r="AU703" s="88"/>
      <c r="AV703" s="88"/>
      <c r="AW703" s="88"/>
      <c r="AX703" s="89"/>
    </row>
    <row r="704" spans="1:50" ht="35.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511</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495</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424</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495</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495</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495</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495</v>
      </c>
      <c r="AE711" s="315"/>
      <c r="AF711" s="315"/>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495</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3" t="s">
        <v>392</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495</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495</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495</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495</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495</v>
      </c>
      <c r="AE717" s="315"/>
      <c r="AF717" s="315"/>
      <c r="AG717" s="728"/>
      <c r="AH717" s="729"/>
      <c r="AI717" s="729"/>
      <c r="AJ717" s="729"/>
      <c r="AK717" s="729"/>
      <c r="AL717" s="729"/>
      <c r="AM717" s="729"/>
      <c r="AN717" s="729"/>
      <c r="AO717" s="729"/>
      <c r="AP717" s="729"/>
      <c r="AQ717" s="729"/>
      <c r="AR717" s="729"/>
      <c r="AS717" s="729"/>
      <c r="AT717" s="729"/>
      <c r="AU717" s="729"/>
      <c r="AV717" s="729"/>
      <c r="AW717" s="729"/>
      <c r="AX717" s="730"/>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495</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495</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t="s">
        <v>517</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518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467</v>
      </c>
      <c r="B737" s="196"/>
      <c r="C737" s="196"/>
      <c r="D737" s="197"/>
      <c r="E737" s="976"/>
      <c r="F737" s="976"/>
      <c r="G737" s="976"/>
      <c r="H737" s="976"/>
      <c r="I737" s="976"/>
      <c r="J737" s="976"/>
      <c r="K737" s="976"/>
      <c r="L737" s="976"/>
      <c r="M737" s="976"/>
      <c r="N737" s="351" t="s">
        <v>460</v>
      </c>
      <c r="O737" s="351"/>
      <c r="P737" s="351"/>
      <c r="Q737" s="351"/>
      <c r="R737" s="976"/>
      <c r="S737" s="976"/>
      <c r="T737" s="976"/>
      <c r="U737" s="976"/>
      <c r="V737" s="976"/>
      <c r="W737" s="976"/>
      <c r="X737" s="976"/>
      <c r="Y737" s="976"/>
      <c r="Z737" s="976"/>
      <c r="AA737" s="351" t="s">
        <v>459</v>
      </c>
      <c r="AB737" s="351"/>
      <c r="AC737" s="351"/>
      <c r="AD737" s="351"/>
      <c r="AE737" s="976"/>
      <c r="AF737" s="976"/>
      <c r="AG737" s="976"/>
      <c r="AH737" s="976"/>
      <c r="AI737" s="976"/>
      <c r="AJ737" s="976"/>
      <c r="AK737" s="976"/>
      <c r="AL737" s="976"/>
      <c r="AM737" s="976"/>
      <c r="AN737" s="351" t="s">
        <v>458</v>
      </c>
      <c r="AO737" s="351"/>
      <c r="AP737" s="351"/>
      <c r="AQ737" s="351"/>
      <c r="AR737" s="967"/>
      <c r="AS737" s="968"/>
      <c r="AT737" s="968"/>
      <c r="AU737" s="968"/>
      <c r="AV737" s="968"/>
      <c r="AW737" s="968"/>
      <c r="AX737" s="969"/>
      <c r="AY737" s="75"/>
      <c r="AZ737" s="75"/>
    </row>
    <row r="738" spans="1:52" ht="24.75" customHeight="1" x14ac:dyDescent="0.15">
      <c r="A738" s="977" t="s">
        <v>457</v>
      </c>
      <c r="B738" s="196"/>
      <c r="C738" s="196"/>
      <c r="D738" s="197"/>
      <c r="E738" s="976"/>
      <c r="F738" s="976"/>
      <c r="G738" s="976"/>
      <c r="H738" s="976"/>
      <c r="I738" s="976"/>
      <c r="J738" s="976"/>
      <c r="K738" s="976"/>
      <c r="L738" s="976"/>
      <c r="M738" s="976"/>
      <c r="N738" s="351" t="s">
        <v>456</v>
      </c>
      <c r="O738" s="351"/>
      <c r="P738" s="351"/>
      <c r="Q738" s="351"/>
      <c r="R738" s="976"/>
      <c r="S738" s="976"/>
      <c r="T738" s="976"/>
      <c r="U738" s="976"/>
      <c r="V738" s="976"/>
      <c r="W738" s="976"/>
      <c r="X738" s="976"/>
      <c r="Y738" s="976"/>
      <c r="Z738" s="976"/>
      <c r="AA738" s="351" t="s">
        <v>455</v>
      </c>
      <c r="AB738" s="351"/>
      <c r="AC738" s="351"/>
      <c r="AD738" s="351"/>
      <c r="AE738" s="976"/>
      <c r="AF738" s="976"/>
      <c r="AG738" s="976"/>
      <c r="AH738" s="976"/>
      <c r="AI738" s="976"/>
      <c r="AJ738" s="976"/>
      <c r="AK738" s="976"/>
      <c r="AL738" s="976"/>
      <c r="AM738" s="976"/>
      <c r="AN738" s="351" t="s">
        <v>451</v>
      </c>
      <c r="AO738" s="351"/>
      <c r="AP738" s="351"/>
      <c r="AQ738" s="351"/>
      <c r="AR738" s="967"/>
      <c r="AS738" s="968"/>
      <c r="AT738" s="968"/>
      <c r="AU738" s="968"/>
      <c r="AV738" s="968"/>
      <c r="AW738" s="968"/>
      <c r="AX738" s="969"/>
    </row>
    <row r="739" spans="1:52" ht="24.75" customHeight="1" thickBot="1" x14ac:dyDescent="0.2">
      <c r="A739" s="978" t="s">
        <v>447</v>
      </c>
      <c r="B739" s="979"/>
      <c r="C739" s="979"/>
      <c r="D739" s="980"/>
      <c r="E739" s="981" t="s">
        <v>479</v>
      </c>
      <c r="F739" s="971"/>
      <c r="G739" s="971"/>
      <c r="H739" s="79" t="str">
        <f>IF(E739="", "", "(")</f>
        <v>(</v>
      </c>
      <c r="I739" s="971" t="s">
        <v>432</v>
      </c>
      <c r="J739" s="971"/>
      <c r="K739" s="79" t="str">
        <f>IF(OR(I739="　", I739=""), "", "-")</f>
        <v>-</v>
      </c>
      <c r="L739" s="972">
        <v>43</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427</v>
      </c>
      <c r="B740" s="601"/>
      <c r="C740" s="601"/>
      <c r="D740" s="601"/>
      <c r="E740" s="601"/>
      <c r="F740" s="602"/>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429</v>
      </c>
      <c r="B779" s="615"/>
      <c r="C779" s="615"/>
      <c r="D779" s="615"/>
      <c r="E779" s="615"/>
      <c r="F779" s="616"/>
      <c r="G779" s="581" t="s">
        <v>506</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500</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c r="H781" s="657"/>
      <c r="I781" s="657"/>
      <c r="J781" s="657"/>
      <c r="K781" s="658"/>
      <c r="L781" s="650"/>
      <c r="M781" s="651"/>
      <c r="N781" s="651"/>
      <c r="O781" s="651"/>
      <c r="P781" s="651"/>
      <c r="Q781" s="651"/>
      <c r="R781" s="651"/>
      <c r="S781" s="651"/>
      <c r="T781" s="651"/>
      <c r="U781" s="651"/>
      <c r="V781" s="651"/>
      <c r="W781" s="651"/>
      <c r="X781" s="652"/>
      <c r="Y781" s="374"/>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41.25" customHeight="1" x14ac:dyDescent="0.15">
      <c r="A837" s="362">
        <v>1</v>
      </c>
      <c r="B837" s="362">
        <v>1</v>
      </c>
      <c r="C837" s="347"/>
      <c r="D837" s="333"/>
      <c r="E837" s="333"/>
      <c r="F837" s="333"/>
      <c r="G837" s="333"/>
      <c r="H837" s="333"/>
      <c r="I837" s="333"/>
      <c r="J837" s="334"/>
      <c r="K837" s="335"/>
      <c r="L837" s="335"/>
      <c r="M837" s="335"/>
      <c r="N837" s="335"/>
      <c r="O837" s="335"/>
      <c r="P837" s="348"/>
      <c r="Q837" s="336"/>
      <c r="R837" s="336"/>
      <c r="S837" s="336"/>
      <c r="T837" s="336"/>
      <c r="U837" s="336"/>
      <c r="V837" s="336"/>
      <c r="W837" s="336"/>
      <c r="X837" s="336"/>
      <c r="Y837" s="337"/>
      <c r="Z837" s="338"/>
      <c r="AA837" s="338"/>
      <c r="AB837" s="339"/>
      <c r="AC837" s="349"/>
      <c r="AD837" s="357"/>
      <c r="AE837" s="357"/>
      <c r="AF837" s="357"/>
      <c r="AG837" s="357"/>
      <c r="AH837" s="358"/>
      <c r="AI837" s="359"/>
      <c r="AJ837" s="359"/>
      <c r="AK837" s="359"/>
      <c r="AL837" s="343"/>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43.5" hidden="1" customHeight="1" x14ac:dyDescent="0.15">
      <c r="A870" s="362">
        <v>1</v>
      </c>
      <c r="B870" s="362">
        <v>1</v>
      </c>
      <c r="C870" s="347"/>
      <c r="D870" s="333"/>
      <c r="E870" s="333"/>
      <c r="F870" s="333"/>
      <c r="G870" s="333"/>
      <c r="H870" s="333"/>
      <c r="I870" s="333"/>
      <c r="J870" s="334"/>
      <c r="K870" s="335"/>
      <c r="L870" s="335"/>
      <c r="M870" s="335"/>
      <c r="N870" s="335"/>
      <c r="O870" s="335"/>
      <c r="P870" s="348"/>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82">
    <cfRule type="expression" dxfId="2099" priority="13885">
      <formula>IF(RIGHT(TEXT(Y782,"0.#"),1)=".",FALSE,TRUE)</formula>
    </cfRule>
    <cfRule type="expression" dxfId="2098" priority="13886">
      <formula>IF(RIGHT(TEXT(Y782,"0.#"),1)=".",TRUE,FALSE)</formula>
    </cfRule>
  </conditionalFormatting>
  <conditionalFormatting sqref="Y791">
    <cfRule type="expression" dxfId="2097" priority="13881">
      <formula>IF(RIGHT(TEXT(Y791,"0.#"),1)=".",FALSE,TRUE)</formula>
    </cfRule>
    <cfRule type="expression" dxfId="2096" priority="13882">
      <formula>IF(RIGHT(TEXT(Y791,"0.#"),1)=".",TRUE,FALSE)</formula>
    </cfRule>
  </conditionalFormatting>
  <conditionalFormatting sqref="Y822:Y829 Y820 Y809:Y816 Y807 Y796:Y803 Y794">
    <cfRule type="expression" dxfId="2095" priority="13663">
      <formula>IF(RIGHT(TEXT(Y794,"0.#"),1)=".",FALSE,TRUE)</formula>
    </cfRule>
    <cfRule type="expression" dxfId="2094" priority="13664">
      <formula>IF(RIGHT(TEXT(Y794,"0.#"),1)=".",TRUE,FALSE)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83:Y790 Y781">
    <cfRule type="expression" dxfId="2087" priority="13687">
      <formula>IF(RIGHT(TEXT(Y781,"0.#"),1)=".",FALSE,TRUE)</formula>
    </cfRule>
    <cfRule type="expression" dxfId="2086" priority="13688">
      <formula>IF(RIGHT(TEXT(Y781,"0.#"),1)=".",TRUE,FALSE)</formula>
    </cfRule>
  </conditionalFormatting>
  <conditionalFormatting sqref="AU782">
    <cfRule type="expression" dxfId="2085" priority="13685">
      <formula>IF(RIGHT(TEXT(AU782,"0.#"),1)=".",FALSE,TRUE)</formula>
    </cfRule>
    <cfRule type="expression" dxfId="2084" priority="13686">
      <formula>IF(RIGHT(TEXT(AU782,"0.#"),1)=".",TRUE,FALSE)</formula>
    </cfRule>
  </conditionalFormatting>
  <conditionalFormatting sqref="AU791">
    <cfRule type="expression" dxfId="2083" priority="13683">
      <formula>IF(RIGHT(TEXT(AU791,"0.#"),1)=".",FALSE,TRUE)</formula>
    </cfRule>
    <cfRule type="expression" dxfId="2082" priority="13684">
      <formula>IF(RIGHT(TEXT(AU791,"0.#"),1)=".",TRUE,FALSE)</formula>
    </cfRule>
  </conditionalFormatting>
  <conditionalFormatting sqref="AU783:AU790 AU781">
    <cfRule type="expression" dxfId="2081" priority="13681">
      <formula>IF(RIGHT(TEXT(AU781,"0.#"),1)=".",FALSE,TRUE)</formula>
    </cfRule>
    <cfRule type="expression" dxfId="2080" priority="13682">
      <formula>IF(RIGHT(TEXT(AU781,"0.#"),1)=".",TRUE,FALSE)</formula>
    </cfRule>
  </conditionalFormatting>
  <conditionalFormatting sqref="Y821 Y808 Y795">
    <cfRule type="expression" dxfId="2079" priority="13667">
      <formula>IF(RIGHT(TEXT(Y795,"0.#"),1)=".",FALSE,TRUE)</formula>
    </cfRule>
    <cfRule type="expression" dxfId="2078" priority="13668">
      <formula>IF(RIGHT(TEXT(Y795,"0.#"),1)=".",TRUE,FALSE)</formula>
    </cfRule>
  </conditionalFormatting>
  <conditionalFormatting sqref="Y830 Y817 Y804">
    <cfRule type="expression" dxfId="2077" priority="13665">
      <formula>IF(RIGHT(TEXT(Y804,"0.#"),1)=".",FALSE,TRUE)</formula>
    </cfRule>
    <cfRule type="expression" dxfId="2076" priority="13666">
      <formula>IF(RIGHT(TEXT(Y804,"0.#"),1)=".",TRUE,FALSE)</formula>
    </cfRule>
  </conditionalFormatting>
  <conditionalFormatting sqref="AU821 AU808 AU795">
    <cfRule type="expression" dxfId="2075" priority="13661">
      <formula>IF(RIGHT(TEXT(AU795,"0.#"),1)=".",FALSE,TRUE)</formula>
    </cfRule>
    <cfRule type="expression" dxfId="2074" priority="13662">
      <formula>IF(RIGHT(TEXT(AU795,"0.#"),1)=".",TRUE,FALSE)</formula>
    </cfRule>
  </conditionalFormatting>
  <conditionalFormatting sqref="AU830 AU817 AU804">
    <cfRule type="expression" dxfId="2073" priority="13659">
      <formula>IF(RIGHT(TEXT(AU804,"0.#"),1)=".",FALSE,TRUE)</formula>
    </cfRule>
    <cfRule type="expression" dxfId="2072" priority="13660">
      <formula>IF(RIGHT(TEXT(AU804,"0.#"),1)=".",TRUE,FALSE)</formula>
    </cfRule>
  </conditionalFormatting>
  <conditionalFormatting sqref="AU822:AU829 AU820 AU809:AU816 AU807 AU796:AU803 AU794">
    <cfRule type="expression" dxfId="2071" priority="13657">
      <formula>IF(RIGHT(TEXT(AU794,"0.#"),1)=".",FALSE,TRUE)</formula>
    </cfRule>
    <cfRule type="expression" dxfId="2070" priority="13658">
      <formula>IF(RIGHT(TEXT(AU794,"0.#"),1)=".",TRUE,FALSE)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39:AO866">
    <cfRule type="expression" dxfId="1805" priority="6635">
      <formula>IF(AND(AL839&gt;=0, RIGHT(TEXT(AL839,"0.#"),1)&lt;&gt;"."),TRUE,FALSE)</formula>
    </cfRule>
    <cfRule type="expression" dxfId="1804" priority="6636">
      <formula>IF(AND(AL839&gt;=0, RIGHT(TEXT(AL839,"0.#"),1)="."),TRUE,FALSE)</formula>
    </cfRule>
    <cfRule type="expression" dxfId="1803" priority="6637">
      <formula>IF(AND(AL839&lt;0, RIGHT(TEXT(AL839,"0.#"),1)&lt;&gt;"."),TRUE,FALSE)</formula>
    </cfRule>
    <cfRule type="expression" dxfId="1802" priority="6638">
      <formula>IF(AND(AL839&lt;0, RIGHT(TEXT(AL839,"0.#"),1)="."),TRUE,FALSE)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39:Y866">
    <cfRule type="expression" dxfId="1731" priority="2963">
      <formula>IF(RIGHT(TEXT(Y839,"0.#"),1)=".",FALSE,TRUE)</formula>
    </cfRule>
    <cfRule type="expression" dxfId="1730" priority="2964">
      <formula>IF(RIGHT(TEXT(Y839,"0.#"),1)=".",TRUE,FALSE)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02:AO1131">
    <cfRule type="expression" dxfId="1701" priority="2869">
      <formula>IF(AND(AL1102&gt;=0, RIGHT(TEXT(AL1102,"0.#"),1)&lt;&gt;"."),TRUE,FALSE)</formula>
    </cfRule>
    <cfRule type="expression" dxfId="1700" priority="2870">
      <formula>IF(AND(AL1102&gt;=0, RIGHT(TEXT(AL1102,"0.#"),1)="."),TRUE,FALSE)</formula>
    </cfRule>
    <cfRule type="expression" dxfId="1699" priority="2871">
      <formula>IF(AND(AL1102&lt;0, RIGHT(TEXT(AL1102,"0.#"),1)&lt;&gt;"."),TRUE,FALSE)</formula>
    </cfRule>
    <cfRule type="expression" dxfId="1698" priority="2872">
      <formula>IF(AND(AL1102&lt;0, RIGHT(TEXT(AL1102,"0.#"),1)="."),TRUE,FALSE)</formula>
    </cfRule>
  </conditionalFormatting>
  <conditionalFormatting sqref="Y1102:Y1131">
    <cfRule type="expression" dxfId="1697" priority="2867">
      <formula>IF(RIGHT(TEXT(Y1102,"0.#"),1)=".",FALSE,TRUE)</formula>
    </cfRule>
    <cfRule type="expression" dxfId="1696" priority="2868">
      <formula>IF(RIGHT(TEXT(Y1102,"0.#"),1)=".",TRUE,FALSE)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37:AO838">
    <cfRule type="expression" dxfId="1687" priority="2821">
      <formula>IF(AND(AL837&gt;=0, RIGHT(TEXT(AL837,"0.#"),1)&lt;&gt;"."),TRUE,FALSE)</formula>
    </cfRule>
    <cfRule type="expression" dxfId="1686" priority="2822">
      <formula>IF(AND(AL837&gt;=0, RIGHT(TEXT(AL837,"0.#"),1)="."),TRUE,FALSE)</formula>
    </cfRule>
    <cfRule type="expression" dxfId="1685" priority="2823">
      <formula>IF(AND(AL837&lt;0, RIGHT(TEXT(AL837,"0.#"),1)&lt;&gt;"."),TRUE,FALSE)</formula>
    </cfRule>
    <cfRule type="expression" dxfId="1684" priority="2824">
      <formula>IF(AND(AL837&lt;0, RIGHT(TEXT(AL837,"0.#"),1)="."),TRUE,FALSE)</formula>
    </cfRule>
  </conditionalFormatting>
  <conditionalFormatting sqref="Y837:Y838">
    <cfRule type="expression" dxfId="1683" priority="2819">
      <formula>IF(RIGHT(TEXT(Y837,"0.#"),1)=".",FALSE,TRUE)</formula>
    </cfRule>
    <cfRule type="expression" dxfId="1682" priority="2820">
      <formula>IF(RIGHT(TEXT(Y837,"0.#"),1)=".",TRUE,FALSE)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72:Y899">
    <cfRule type="expression" dxfId="1365" priority="2079">
      <formula>IF(RIGHT(TEXT(Y872,"0.#"),1)=".",FALSE,TRUE)</formula>
    </cfRule>
    <cfRule type="expression" dxfId="1364" priority="2080">
      <formula>IF(RIGHT(TEXT(Y872,"0.#"),1)=".",TRUE,FALSE)</formula>
    </cfRule>
  </conditionalFormatting>
  <conditionalFormatting sqref="Y870:Y871">
    <cfRule type="expression" dxfId="1363" priority="2073">
      <formula>IF(RIGHT(TEXT(Y870,"0.#"),1)=".",FALSE,TRUE)</formula>
    </cfRule>
    <cfRule type="expression" dxfId="1362" priority="2074">
      <formula>IF(RIGHT(TEXT(Y870,"0.#"),1)=".",TRUE,FALSE)</formula>
    </cfRule>
  </conditionalFormatting>
  <conditionalFormatting sqref="Y905:Y932">
    <cfRule type="expression" dxfId="1361" priority="2067">
      <formula>IF(RIGHT(TEXT(Y905,"0.#"),1)=".",FALSE,TRUE)</formula>
    </cfRule>
    <cfRule type="expression" dxfId="1360" priority="2068">
      <formula>IF(RIGHT(TEXT(Y905,"0.#"),1)=".",TRUE,FALSE)</formula>
    </cfRule>
  </conditionalFormatting>
  <conditionalFormatting sqref="Y903:Y904">
    <cfRule type="expression" dxfId="1359" priority="2061">
      <formula>IF(RIGHT(TEXT(Y903,"0.#"),1)=".",FALSE,TRUE)</formula>
    </cfRule>
    <cfRule type="expression" dxfId="1358" priority="2062">
      <formula>IF(RIGHT(TEXT(Y903,"0.#"),1)=".",TRUE,FALSE)</formula>
    </cfRule>
  </conditionalFormatting>
  <conditionalFormatting sqref="Y938:Y965">
    <cfRule type="expression" dxfId="1357" priority="2055">
      <formula>IF(RIGHT(TEXT(Y938,"0.#"),1)=".",FALSE,TRUE)</formula>
    </cfRule>
    <cfRule type="expression" dxfId="1356" priority="2056">
      <formula>IF(RIGHT(TEXT(Y938,"0.#"),1)=".",TRUE,FALSE)</formula>
    </cfRule>
  </conditionalFormatting>
  <conditionalFormatting sqref="Y936:Y937">
    <cfRule type="expression" dxfId="1355" priority="2049">
      <formula>IF(RIGHT(TEXT(Y936,"0.#"),1)=".",FALSE,TRUE)</formula>
    </cfRule>
    <cfRule type="expression" dxfId="1354" priority="2050">
      <formula>IF(RIGHT(TEXT(Y936,"0.#"),1)=".",TRUE,FALSE)</formula>
    </cfRule>
  </conditionalFormatting>
  <conditionalFormatting sqref="Y971:Y998">
    <cfRule type="expression" dxfId="1353" priority="2043">
      <formula>IF(RIGHT(TEXT(Y971,"0.#"),1)=".",FALSE,TRUE)</formula>
    </cfRule>
    <cfRule type="expression" dxfId="1352" priority="2044">
      <formula>IF(RIGHT(TEXT(Y971,"0.#"),1)=".",TRUE,FALSE)</formula>
    </cfRule>
  </conditionalFormatting>
  <conditionalFormatting sqref="Y969:Y970">
    <cfRule type="expression" dxfId="1351" priority="2037">
      <formula>IF(RIGHT(TEXT(Y969,"0.#"),1)=".",FALSE,TRUE)</formula>
    </cfRule>
    <cfRule type="expression" dxfId="1350" priority="2038">
      <formula>IF(RIGHT(TEXT(Y969,"0.#"),1)=".",TRUE,FALSE)</formula>
    </cfRule>
  </conditionalFormatting>
  <conditionalFormatting sqref="Y1004:Y1031">
    <cfRule type="expression" dxfId="1349" priority="2031">
      <formula>IF(RIGHT(TEXT(Y1004,"0.#"),1)=".",FALSE,TRUE)</formula>
    </cfRule>
    <cfRule type="expression" dxfId="1348" priority="2032">
      <formula>IF(RIGHT(TEXT(Y1004,"0.#"),1)=".",TRUE,FALSE)</formula>
    </cfRule>
  </conditionalFormatting>
  <conditionalFormatting sqref="W23">
    <cfRule type="expression" dxfId="1347" priority="2315">
      <formula>IF(RIGHT(TEXT(W23,"0.#"),1)=".",FALSE,TRUE)</formula>
    </cfRule>
    <cfRule type="expression" dxfId="1346" priority="2316">
      <formula>IF(RIGHT(TEXT(W23,"0.#"),1)=".",TRUE,FALSE)</formula>
    </cfRule>
  </conditionalFormatting>
  <conditionalFormatting sqref="W24:W27">
    <cfRule type="expression" dxfId="1345" priority="2313">
      <formula>IF(RIGHT(TEXT(W24,"0.#"),1)=".",FALSE,TRUE)</formula>
    </cfRule>
    <cfRule type="expression" dxfId="1344" priority="2314">
      <formula>IF(RIGHT(TEXT(W24,"0.#"),1)=".",TRUE,FALSE)</formula>
    </cfRule>
  </conditionalFormatting>
  <conditionalFormatting sqref="W28">
    <cfRule type="expression" dxfId="1343" priority="2305">
      <formula>IF(RIGHT(TEXT(W28,"0.#"),1)=".",FALSE,TRUE)</formula>
    </cfRule>
    <cfRule type="expression" dxfId="1342" priority="2306">
      <formula>IF(RIGHT(TEXT(W28,"0.#"),1)=".",TRUE,FALSE)</formula>
    </cfRule>
  </conditionalFormatting>
  <conditionalFormatting sqref="P27">
    <cfRule type="expression" dxfId="1341" priority="2301">
      <formula>IF(RIGHT(TEXT(P27,"0.#"),1)=".",FALSE,TRUE)</formula>
    </cfRule>
    <cfRule type="expression" dxfId="1340" priority="2302">
      <formula>IF(RIGHT(TEXT(P27,"0.#"),1)=".",TRUE,FALSE)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72:AO899">
    <cfRule type="expression" dxfId="1269" priority="2081">
      <formula>IF(AND(AL872&gt;=0, RIGHT(TEXT(AL872,"0.#"),1)&lt;&gt;"."),TRUE,FALSE)</formula>
    </cfRule>
    <cfRule type="expression" dxfId="1268" priority="2082">
      <formula>IF(AND(AL872&gt;=0, RIGHT(TEXT(AL872,"0.#"),1)="."),TRUE,FALSE)</formula>
    </cfRule>
    <cfRule type="expression" dxfId="1267" priority="2083">
      <formula>IF(AND(AL872&lt;0, RIGHT(TEXT(AL872,"0.#"),1)&lt;&gt;"."),TRUE,FALSE)</formula>
    </cfRule>
    <cfRule type="expression" dxfId="1266" priority="2084">
      <formula>IF(AND(AL872&lt;0, RIGHT(TEXT(AL872,"0.#"),1)="."),TRUE,FALSE)</formula>
    </cfRule>
  </conditionalFormatting>
  <conditionalFormatting sqref="AL870:AO871">
    <cfRule type="expression" dxfId="1265" priority="2075">
      <formula>IF(AND(AL870&gt;=0, RIGHT(TEXT(AL870,"0.#"),1)&lt;&gt;"."),TRUE,FALSE)</formula>
    </cfRule>
    <cfRule type="expression" dxfId="1264" priority="2076">
      <formula>IF(AND(AL870&gt;=0, RIGHT(TEXT(AL870,"0.#"),1)="."),TRUE,FALSE)</formula>
    </cfRule>
    <cfRule type="expression" dxfId="1263" priority="2077">
      <formula>IF(AND(AL870&lt;0, RIGHT(TEXT(AL870,"0.#"),1)&lt;&gt;"."),TRUE,FALSE)</formula>
    </cfRule>
    <cfRule type="expression" dxfId="1262" priority="2078">
      <formula>IF(AND(AL870&lt;0, RIGHT(TEXT(AL870,"0.#"),1)="."),TRUE,FALSE)</formula>
    </cfRule>
  </conditionalFormatting>
  <conditionalFormatting sqref="AL905:AO932">
    <cfRule type="expression" dxfId="1261" priority="2069">
      <formula>IF(AND(AL905&gt;=0, RIGHT(TEXT(AL905,"0.#"),1)&lt;&gt;"."),TRUE,FALSE)</formula>
    </cfRule>
    <cfRule type="expression" dxfId="1260" priority="2070">
      <formula>IF(AND(AL905&gt;=0, RIGHT(TEXT(AL905,"0.#"),1)="."),TRUE,FALSE)</formula>
    </cfRule>
    <cfRule type="expression" dxfId="1259" priority="2071">
      <formula>IF(AND(AL905&lt;0, RIGHT(TEXT(AL905,"0.#"),1)&lt;&gt;"."),TRUE,FALSE)</formula>
    </cfRule>
    <cfRule type="expression" dxfId="1258" priority="2072">
      <formula>IF(AND(AL905&lt;0, RIGHT(TEXT(AL905,"0.#"),1)="."),TRUE,FALSE)</formula>
    </cfRule>
  </conditionalFormatting>
  <conditionalFormatting sqref="AL903:AO904">
    <cfRule type="expression" dxfId="1257" priority="2063">
      <formula>IF(AND(AL903&gt;=0, RIGHT(TEXT(AL903,"0.#"),1)&lt;&gt;"."),TRUE,FALSE)</formula>
    </cfRule>
    <cfRule type="expression" dxfId="1256" priority="2064">
      <formula>IF(AND(AL903&gt;=0, RIGHT(TEXT(AL903,"0.#"),1)="."),TRUE,FALSE)</formula>
    </cfRule>
    <cfRule type="expression" dxfId="1255" priority="2065">
      <formula>IF(AND(AL903&lt;0, RIGHT(TEXT(AL903,"0.#"),1)&lt;&gt;"."),TRUE,FALSE)</formula>
    </cfRule>
    <cfRule type="expression" dxfId="1254" priority="2066">
      <formula>IF(AND(AL903&lt;0, RIGHT(TEXT(AL903,"0.#"),1)="."),TRUE,FALSE)</formula>
    </cfRule>
  </conditionalFormatting>
  <conditionalFormatting sqref="AL938:AO965">
    <cfRule type="expression" dxfId="1253" priority="2057">
      <formula>IF(AND(AL938&gt;=0, RIGHT(TEXT(AL938,"0.#"),1)&lt;&gt;"."),TRUE,FALSE)</formula>
    </cfRule>
    <cfRule type="expression" dxfId="1252" priority="2058">
      <formula>IF(AND(AL938&gt;=0, RIGHT(TEXT(AL938,"0.#"),1)="."),TRUE,FALSE)</formula>
    </cfRule>
    <cfRule type="expression" dxfId="1251" priority="2059">
      <formula>IF(AND(AL938&lt;0, RIGHT(TEXT(AL938,"0.#"),1)&lt;&gt;"."),TRUE,FALSE)</formula>
    </cfRule>
    <cfRule type="expression" dxfId="1250" priority="2060">
      <formula>IF(AND(AL938&lt;0, RIGHT(TEXT(AL938,"0.#"),1)="."),TRUE,FALSE)</formula>
    </cfRule>
  </conditionalFormatting>
  <conditionalFormatting sqref="AL936:AO937">
    <cfRule type="expression" dxfId="1249" priority="2051">
      <formula>IF(AND(AL936&gt;=0, RIGHT(TEXT(AL936,"0.#"),1)&lt;&gt;"."),TRUE,FALSE)</formula>
    </cfRule>
    <cfRule type="expression" dxfId="1248" priority="2052">
      <formula>IF(AND(AL936&gt;=0, RIGHT(TEXT(AL936,"0.#"),1)="."),TRUE,FALSE)</formula>
    </cfRule>
    <cfRule type="expression" dxfId="1247" priority="2053">
      <formula>IF(AND(AL936&lt;0, RIGHT(TEXT(AL936,"0.#"),1)&lt;&gt;"."),TRUE,FALSE)</formula>
    </cfRule>
    <cfRule type="expression" dxfId="1246" priority="2054">
      <formula>IF(AND(AL936&lt;0, RIGHT(TEXT(AL936,"0.#"),1)="."),TRUE,FALSE)</formula>
    </cfRule>
  </conditionalFormatting>
  <conditionalFormatting sqref="AL971:AO998">
    <cfRule type="expression" dxfId="1245" priority="2045">
      <formula>IF(AND(AL971&gt;=0, RIGHT(TEXT(AL971,"0.#"),1)&lt;&gt;"."),TRUE,FALSE)</formula>
    </cfRule>
    <cfRule type="expression" dxfId="1244" priority="2046">
      <formula>IF(AND(AL971&gt;=0, RIGHT(TEXT(AL971,"0.#"),1)="."),TRUE,FALSE)</formula>
    </cfRule>
    <cfRule type="expression" dxfId="1243" priority="2047">
      <formula>IF(AND(AL971&lt;0, RIGHT(TEXT(AL971,"0.#"),1)&lt;&gt;"."),TRUE,FALSE)</formula>
    </cfRule>
    <cfRule type="expression" dxfId="1242" priority="2048">
      <formula>IF(AND(AL971&lt;0, RIGHT(TEXT(AL971,"0.#"),1)="."),TRUE,FALSE)</formula>
    </cfRule>
  </conditionalFormatting>
  <conditionalFormatting sqref="AL969:AO970">
    <cfRule type="expression" dxfId="1241" priority="2039">
      <formula>IF(AND(AL969&gt;=0, RIGHT(TEXT(AL969,"0.#"),1)&lt;&gt;"."),TRUE,FALSE)</formula>
    </cfRule>
    <cfRule type="expression" dxfId="1240" priority="2040">
      <formula>IF(AND(AL969&gt;=0, RIGHT(TEXT(AL969,"0.#"),1)="."),TRUE,FALSE)</formula>
    </cfRule>
    <cfRule type="expression" dxfId="1239" priority="2041">
      <formula>IF(AND(AL969&lt;0, RIGHT(TEXT(AL969,"0.#"),1)&lt;&gt;"."),TRUE,FALSE)</formula>
    </cfRule>
    <cfRule type="expression" dxfId="1238" priority="2042">
      <formula>IF(AND(AL969&lt;0, RIGHT(TEXT(AL969,"0.#"),1)="."),TRUE,FALSE)</formula>
    </cfRule>
  </conditionalFormatting>
  <conditionalFormatting sqref="AL1004:AO1031">
    <cfRule type="expression" dxfId="1237" priority="2033">
      <formula>IF(AND(AL1004&gt;=0, RIGHT(TEXT(AL1004,"0.#"),1)&lt;&gt;"."),TRUE,FALSE)</formula>
    </cfRule>
    <cfRule type="expression" dxfId="1236" priority="2034">
      <formula>IF(AND(AL1004&gt;=0, RIGHT(TEXT(AL1004,"0.#"),1)="."),TRUE,FALSE)</formula>
    </cfRule>
    <cfRule type="expression" dxfId="1235" priority="2035">
      <formula>IF(AND(AL1004&lt;0, RIGHT(TEXT(AL1004,"0.#"),1)&lt;&gt;"."),TRUE,FALSE)</formula>
    </cfRule>
    <cfRule type="expression" dxfId="1234" priority="2036">
      <formula>IF(AND(AL1004&lt;0, RIGHT(TEXT(AL1004,"0.#"),1)="."),TRUE,FALSE)</formula>
    </cfRule>
  </conditionalFormatting>
  <conditionalFormatting sqref="AL1002:AO1003">
    <cfRule type="expression" dxfId="1233" priority="2027">
      <formula>IF(AND(AL1002&gt;=0, RIGHT(TEXT(AL1002,"0.#"),1)&lt;&gt;"."),TRUE,FALSE)</formula>
    </cfRule>
    <cfRule type="expression" dxfId="1232" priority="2028">
      <formula>IF(AND(AL1002&gt;=0, RIGHT(TEXT(AL1002,"0.#"),1)="."),TRUE,FALSE)</formula>
    </cfRule>
    <cfRule type="expression" dxfId="1231" priority="2029">
      <formula>IF(AND(AL1002&lt;0, RIGHT(TEXT(AL1002,"0.#"),1)&lt;&gt;"."),TRUE,FALSE)</formula>
    </cfRule>
    <cfRule type="expression" dxfId="1230" priority="2030">
      <formula>IF(AND(AL1002&lt;0, RIGHT(TEXT(AL1002,"0.#"),1)="."),TRUE,FALSE)</formula>
    </cfRule>
  </conditionalFormatting>
  <conditionalFormatting sqref="Y1002:Y1003">
    <cfRule type="expression" dxfId="1229" priority="2025">
      <formula>IF(RIGHT(TEXT(Y1002,"0.#"),1)=".",FALSE,TRUE)</formula>
    </cfRule>
    <cfRule type="expression" dxfId="1228" priority="2026">
      <formula>IF(RIGHT(TEXT(Y1002,"0.#"),1)=".",TRUE,FALSE)</formula>
    </cfRule>
  </conditionalFormatting>
  <conditionalFormatting sqref="AL1037:AO1064">
    <cfRule type="expression" dxfId="1227" priority="2021">
      <formula>IF(AND(AL1037&gt;=0, RIGHT(TEXT(AL1037,"0.#"),1)&lt;&gt;"."),TRUE,FALSE)</formula>
    </cfRule>
    <cfRule type="expression" dxfId="1226" priority="2022">
      <formula>IF(AND(AL1037&gt;=0, RIGHT(TEXT(AL1037,"0.#"),1)="."),TRUE,FALSE)</formula>
    </cfRule>
    <cfRule type="expression" dxfId="1225" priority="2023">
      <formula>IF(AND(AL1037&lt;0, RIGHT(TEXT(AL1037,"0.#"),1)&lt;&gt;"."),TRUE,FALSE)</formula>
    </cfRule>
    <cfRule type="expression" dxfId="1224" priority="2024">
      <formula>IF(AND(AL1037&lt;0, RIGHT(TEXT(AL1037,"0.#"),1)="."),TRUE,FALSE)</formula>
    </cfRule>
  </conditionalFormatting>
  <conditionalFormatting sqref="Y1037:Y1064">
    <cfRule type="expression" dxfId="1223" priority="2019">
      <formula>IF(RIGHT(TEXT(Y1037,"0.#"),1)=".",FALSE,TRUE)</formula>
    </cfRule>
    <cfRule type="expression" dxfId="1222" priority="2020">
      <formula>IF(RIGHT(TEXT(Y1037,"0.#"),1)=".",TRUE,FALSE)</formula>
    </cfRule>
  </conditionalFormatting>
  <conditionalFormatting sqref="AL1035:AO1036">
    <cfRule type="expression" dxfId="1221" priority="2015">
      <formula>IF(AND(AL1035&gt;=0, RIGHT(TEXT(AL1035,"0.#"),1)&lt;&gt;"."),TRUE,FALSE)</formula>
    </cfRule>
    <cfRule type="expression" dxfId="1220" priority="2016">
      <formula>IF(AND(AL1035&gt;=0, RIGHT(TEXT(AL1035,"0.#"),1)="."),TRUE,FALSE)</formula>
    </cfRule>
    <cfRule type="expression" dxfId="1219" priority="2017">
      <formula>IF(AND(AL1035&lt;0, RIGHT(TEXT(AL1035,"0.#"),1)&lt;&gt;"."),TRUE,FALSE)</formula>
    </cfRule>
    <cfRule type="expression" dxfId="1218" priority="2018">
      <formula>IF(AND(AL1035&lt;0, RIGHT(TEXT(AL1035,"0.#"),1)="."),TRUE,FALSE)</formula>
    </cfRule>
  </conditionalFormatting>
  <conditionalFormatting sqref="Y1035:Y1036">
    <cfRule type="expression" dxfId="1217" priority="2013">
      <formula>IF(RIGHT(TEXT(Y1035,"0.#"),1)=".",FALSE,TRUE)</formula>
    </cfRule>
    <cfRule type="expression" dxfId="1216" priority="2014">
      <formula>IF(RIGHT(TEXT(Y1035,"0.#"),1)=".",TRUE,FALSE)</formula>
    </cfRule>
  </conditionalFormatting>
  <conditionalFormatting sqref="AL1070:AO1097">
    <cfRule type="expression" dxfId="1215" priority="2009">
      <formula>IF(AND(AL1070&gt;=0, RIGHT(TEXT(AL1070,"0.#"),1)&lt;&gt;"."),TRUE,FALSE)</formula>
    </cfRule>
    <cfRule type="expression" dxfId="1214" priority="2010">
      <formula>IF(AND(AL1070&gt;=0, RIGHT(TEXT(AL1070,"0.#"),1)="."),TRUE,FALSE)</formula>
    </cfRule>
    <cfRule type="expression" dxfId="1213" priority="2011">
      <formula>IF(AND(AL1070&lt;0, RIGHT(TEXT(AL1070,"0.#"),1)&lt;&gt;"."),TRUE,FALSE)</formula>
    </cfRule>
    <cfRule type="expression" dxfId="1212" priority="2012">
      <formula>IF(AND(AL1070&lt;0, RIGHT(TEXT(AL1070,"0.#"),1)="."),TRUE,FALSE)</formula>
    </cfRule>
  </conditionalFormatting>
  <conditionalFormatting sqref="Y1070:Y1097">
    <cfRule type="expression" dxfId="1211" priority="2007">
      <formula>IF(RIGHT(TEXT(Y1070,"0.#"),1)=".",FALSE,TRUE)</formula>
    </cfRule>
    <cfRule type="expression" dxfId="1210" priority="2008">
      <formula>IF(RIGHT(TEXT(Y1070,"0.#"),1)=".",TRUE,FALSE)</formula>
    </cfRule>
  </conditionalFormatting>
  <conditionalFormatting sqref="AL1068:AO1069">
    <cfRule type="expression" dxfId="1209" priority="2003">
      <formula>IF(AND(AL1068&gt;=0, RIGHT(TEXT(AL1068,"0.#"),1)&lt;&gt;"."),TRUE,FALSE)</formula>
    </cfRule>
    <cfRule type="expression" dxfId="1208" priority="2004">
      <formula>IF(AND(AL1068&gt;=0, RIGHT(TEXT(AL1068,"0.#"),1)="."),TRUE,FALSE)</formula>
    </cfRule>
    <cfRule type="expression" dxfId="1207" priority="2005">
      <formula>IF(AND(AL1068&lt;0, RIGHT(TEXT(AL1068,"0.#"),1)&lt;&gt;"."),TRUE,FALSE)</formula>
    </cfRule>
    <cfRule type="expression" dxfId="1206" priority="2006">
      <formula>IF(AND(AL1068&lt;0, RIGHT(TEXT(AL1068,"0.#"),1)="."),TRUE,FALSE)</formula>
    </cfRule>
  </conditionalFormatting>
  <conditionalFormatting sqref="Y1068:Y1069">
    <cfRule type="expression" dxfId="1205" priority="2001">
      <formula>IF(RIGHT(TEXT(Y1068,"0.#"),1)=".",FALSE,TRUE)</formula>
    </cfRule>
    <cfRule type="expression" dxfId="1204" priority="2002">
      <formula>IF(RIGHT(TEXT(Y1068,"0.#"),1)=".",TRUE,FALSE)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P25">
    <cfRule type="expression" dxfId="3" priority="3">
      <formula>IF(RIGHT(TEXT(P25,"0.#"),1)=".",FALSE,TRUE)</formula>
    </cfRule>
    <cfRule type="expression" dxfId="2" priority="4">
      <formula>IF(RIGHT(TEXT(P25,"0.#"),1)=".",TRUE,FALSE)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t="s">
        <v>483</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直接実施、委託・請負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2019-09-02T08:05:18Z</dcterms:modified>
</cp:coreProperties>
</file>