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orita-t11rt\Desktop\雑件\行政事業レビュー\行政事業レビューシート作成\2.最終公表\2_要求額及び改善状況コメント作成\関係課からの回答\航空事業課（大下専門官）\"/>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<sst xmlns="http://schemas.openxmlformats.org/spreadsheetml/2006/main" count="2172" uniqueCount="543">
  <si>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</si>
  <si>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</si>
  <si>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</si>
  <si>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</si>
  <si>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</si>
  <si>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</si>
  <si>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</si>
  <si>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</si>
  <si>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</si>
  <si>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</si>
  <si>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</si>
  <si>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</si>
  <si>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</si>
  <si>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</si>
  <si>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</si>
  <si>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</si>
  <si>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</si>
  <si>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</si>
  <si>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</si>
  <si>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</si>
  <si>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</si>
  <si>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</si>
  <si>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</si>
  <si>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</si>
  <si>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</si>
  <si>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</si>
  <si>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</si>
  <si>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</si>
  <si>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</si>
  <si>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</si>
  <si>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</si>
  <si>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</si>
  <si>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</si>
  <si>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</si>
  <si>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</si>
  <si>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</si>
  <si>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</si>
  <si>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</si>
  <si>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</si>
  <si>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</si>
  <si>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</si>
  <si>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</si>
  <si>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</si>
  <si>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</si>
  <si>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</si>
  <si>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</si>
  <si>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</si>
  <si>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</si>
  <si>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</si>
  <si>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</si>
  <si>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</si>
  <si>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</si>
  <si>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</si>
  <si>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</si>
  <si>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</si>
  <si>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</si>
  <si>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</si>
  <si>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</si>
  <si>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</si>
  <si>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</si>
  <si>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</si>
  <si>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</si>
  <si>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</si>
  <si>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</si>
  <si>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</si>
  <si>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</si>
  <si>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</si>
  <si>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</si>
  <si>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</si>
  <si>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</si>
  <si>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</si>
  <si>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</si>
  <si>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</si>
  <si>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</si>
  <si>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</si>
  <si>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</si>
  <si>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</si>
  <si>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</si>
  <si>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</si>
  <si>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</si>
  <si>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</si>
  <si>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</si>
  <si>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</si>
  <si>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</si>
  <si>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</si>
  <si>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</si>
  <si>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</si>
  <si>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</si>
  <si>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</si>
  <si>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</si>
  <si>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</si>
  <si>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</si>
  <si>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</si>
  <si>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</si>
  <si>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</si>
  <si>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</si>
  <si>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</si>
  <si>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</si>
  <si>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</si>
  <si>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</si>
  <si>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</si>
  <si>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</si>
  <si>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</si>
  <si>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</si>
  <si>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</si>
  <si>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</si>
  <si>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</si>
  <si>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</si>
  <si>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</si>
  <si>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</si>
  <si>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</si>
  <si>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</si>
  <si>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</si>
  <si>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</si>
  <si>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</si>
  <si>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</si>
  <si>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</si>
  <si>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</si>
  <si>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</si>
  <si>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</si>
  <si>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</si>
  <si>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</si>
  <si>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</si>
  <si>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</si>
  <si>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</si>
  <si>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</si>
  <si>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</si>
  <si>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</si>
  <si>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</si>
  <si>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</si>
  <si>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</si>
  <si>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</si>
  <si>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</si>
  <si>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</si>
  <si>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</si>
  <si>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</si>
  <si>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</si>
  <si>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</si>
  <si>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</si>
  <si>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</si>
  <si>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</si>
  <si>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</si>
  <si>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</si>
  <si>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</si>
  <si>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</si>
  <si>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</si>
  <si>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</si>
  <si>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</si>
  <si>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</si>
  <si>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</si>
  <si>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</si>
  <si>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</si>
  <si>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</si>
  <si>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</si>
  <si>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</si>
  <si>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</si>
  <si>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</si>
  <si>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</si>
  <si>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</si>
  <si>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</si>
  <si>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</si>
  <si>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</si>
  <si>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</si>
  <si>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</si>
  <si>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</si>
  <si>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</si>
  <si>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</si>
  <si>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</si>
  <si>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</si>
  <si>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</si>
  <si>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</si>
  <si>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</si>
  <si>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</si>
  <si>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</si>
  <si>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</si>
  <si>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</si>
  <si>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</si>
  <si>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</si>
  <si>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</si>
  <si>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</si>
  <si>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</si>
  <si>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</si>
  <si>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</si>
  <si>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</si>
  <si>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</si>
  <si>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</si>
  <si>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</si>
  <si>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</si>
  <si>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</si>
  <si>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</si>
  <si>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</si>
  <si>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</si>
  <si>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</si>
  <si>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</si>
  <si>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</si>
  <si>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</si>
  <si>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</si>
  <si>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</si>
  <si>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</si>
  <si>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</si>
  <si>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</si>
  <si>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</si>
  <si>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</si>
  <si>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</si>
  <si>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</si>
  <si>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</si>
  <si>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</si>
  <si>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</si>
  <si>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</si>
  <si>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</si>
  <si>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</si>
  <si>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</si>
  <si>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</si>
  <si>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</si>
  <si>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</si>
  <si>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</si>
  <si>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</si>
  <si>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</si>
  <si>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</si>
  <si>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</si>
  <si>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</si>
  <si>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</si>
  <si>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</si>
  <si>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</si>
  <si>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</si>
  <si>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</si>
  <si>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</si>
  <si>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</si>
  <si>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</si>
  <si>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</si>
  <si>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</si>
  <si>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</si>
  <si>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</si>
  <si>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</si>
  <si>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</si>
  <si>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</si>
  <si>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</si>
  <si>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</si>
  <si>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</si>
  <si>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</si>
  <si>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</si>
  <si>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</si>
  <si>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</si>
  <si>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</si>
  <si>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</si>
  <si>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</si>
  <si>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</si>
  <si>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</si>
  <si>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</si>
  <si>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</si>
  <si>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</si>
  <si>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</si>
  <si>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</si>
  <si>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</si>
  <si>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</si>
  <si>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</si>
  <si>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</si>
  <si>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</si>
  <si>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</si>
  <si>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</si>
  <si>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</si>
  <si>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</si>
  <si>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</si>
  <si>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</si>
  <si>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</si>
  <si>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</si>
  <si>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</si>
  <si>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</si>
  <si>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</si>
  <si>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</si>
  <si>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</si>
  <si>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</si>
  <si>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</si>
  <si>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</si>
  <si>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</si>
  <si>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</si>
  <si>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</si>
  <si>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</si>
  <si>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</si>
  <si>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</si>
  <si>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</si>
  <si>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</si>
  <si>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</si>
  <si>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</si>
  <si>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</si>
  <si>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</si>
  <si>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</si>
  <si>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</si>
  <si>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</si>
  <si>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</si>
  <si>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</si>
  <si>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</si>
  <si>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</si>
  <si>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</si>
  <si>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</si>
  <si>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</si>
  <si>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</si>
  <si>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</si>
  <si>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</si>
  <si>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</si>
  <si>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</si>
  <si>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</si>
  <si>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</si>
  <si>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</si>
  <si>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</si>
  <si>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</si>
  <si>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</si>
  <si>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</si>
  <si>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</si>
  <si>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</si>
  <si>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</si>
  <si>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</si>
  <si>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</si>
  <si>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</si>
  <si>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</si>
  <si>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</si>
  <si>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</si>
  <si>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</si>
  <si>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</si>
  <si>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</si>
  <si>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</si>
  <si>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</si>
  <si>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</si>
  <si>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</si>
  <si>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</si>
  <si>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</si>
  <si>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</si>
  <si>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</si>
  <si>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</si>
  <si>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</si>
  <si>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</si>
  <si>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</si>
  <si>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</si>
  <si>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</si>
  <si>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</si>
  <si>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</si>
  <si>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</si>
  <si>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</si>
  <si>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</si>
  <si>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</si>
  <si>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</si>
  <si>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</si>
  <si>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</si>
  <si>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</si>
  <si>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</si>
  <si>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</si>
  <si>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</si>
  <si>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</si>
  <si>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</si>
  <si>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</si>
  <si>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</si>
  <si>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</si>
  <si>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</si>
  <si>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</si>
  <si>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</si>
  <si>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</si>
  <si>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</si>
  <si>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</si>
  <si>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</si>
  <si>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</si>
  <si>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</si>
  <si>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</si>
  <si>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</si>
  <si>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</si>
  <si>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</si>
  <si>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</si>
  <si>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</si>
  <si>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</si>
  <si>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</si>
  <si>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</si>
  <si>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</si>
  <si>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</si>
  <si>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</si>
  <si>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</si>
  <si>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</si>
  <si>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</si>
  <si>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</si>
  <si>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</si>
  <si>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</si>
  <si>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</si>
  <si>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</si>
  <si>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</si>
  <si>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</si>
  <si>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</si>
  <si>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</si>
  <si>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</si>
  <si>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</si>
  <si>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</si>
  <si>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</si>
  <si>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</si>
  <si>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</si>
  <si>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</si>
  <si>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</si>
  <si>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</si>
  <si>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</si>
  <si>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</si>
  <si>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</si>
  <si>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</si>
  <si>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</si>
  <si>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</si>
  <si>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</si>
  <si>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</si>
  <si>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</si>
  <si>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</si>
  <si>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</si>
  <si>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</si>
  <si>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</si>
  <si>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</si>
  <si>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</si>
  <si>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</si>
  <si>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</si>
  <si>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</si>
  <si>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</si>
  <si>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</si>
  <si>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</si>
  <si>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</si>
  <si>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</si>
  <si>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</si>
  <si>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</si>
  <si>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</si>
  <si>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</si>
  <si>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</si>
  <si>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</si>
  <si>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</si>
  <si>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</si>
  <si>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</si>
  <si>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</si>
  <si>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</si>
  <si>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</si>
  <si>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</si>
  <si>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</si>
  <si>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</si>
  <si>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</si>
  <si>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</si>
  <si>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</si>
  <si>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</si>
  <si>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</si>
  <si>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</si>
  <si>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</si>
  <si>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</si>
  <si>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</si>
  <si>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</si>
  <si>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</si>
  <si>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</si>
  <si>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</si>
  <si>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</si>
  <si>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</si>
  <si>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</si>
  <si>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</si>
  <si>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</si>
  <si>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</si>
  <si>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</si>
  <si>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</si>
  <si>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</si>
  <si>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</si>
  <si>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</si>
  <si>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</si>
  <si>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</si>
  <si>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</si>
  <si>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</si>
  <si>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</si>
  <si>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</si>
  <si>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</si>
  <si>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</si>
  <si>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</si>
  <si>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</si>
  <si>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</si>
  <si>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</si>
  <si>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</si>
  <si>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</si>
  <si>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</si>
  <si>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</si>
  <si>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</si>
  <si>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</si>
  <si>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</si>
  <si>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</si>
  <si>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</si>
  <si>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</si>
  <si>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</si>
  <si>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</si>
  <si>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航空局航空ネットワーク部</t>
    <phoneticPr fontId="5"/>
  </si>
  <si>
    <t>航空事業課　
地方航空活性化推進室</t>
    <phoneticPr fontId="5"/>
  </si>
  <si>
    <t>○</t>
  </si>
  <si>
    <t>-</t>
  </si>
  <si>
    <t>-</t>
    <phoneticPr fontId="5"/>
  </si>
  <si>
    <t>路線</t>
    <rPh sb="0" eb="2">
      <t>ロセン</t>
    </rPh>
    <phoneticPr fontId="5"/>
  </si>
  <si>
    <t>百万円</t>
    <rPh sb="0" eb="1">
      <t>ヒャク</t>
    </rPh>
    <rPh sb="1" eb="3">
      <t>マンエン</t>
    </rPh>
    <phoneticPr fontId="5"/>
  </si>
  <si>
    <t>8 都市・地域交通等の快適性、利便性の向上</t>
    <phoneticPr fontId="5"/>
  </si>
  <si>
    <t>27 地域公共交通の維持・活性化を推進する</t>
    <phoneticPr fontId="5"/>
  </si>
  <si>
    <t>‐</t>
  </si>
  <si>
    <t>無</t>
  </si>
  <si>
    <t>地方航空路線活性化プラットフォーム事業</t>
    <phoneticPr fontId="5"/>
  </si>
  <si>
    <t>　地方航空路線の維持・拡充のためには、地域の多様な関係者による主体的な取り組みを進め、他地域の事例のノウハウ共有、地域間の連携促進を図る必要があることから、国として地域と地域をつなぐ場（プラットフォーム）を展開し、必要な情報発信等を実施する。また、地方航空路線の維持・拡充に係る継続可能な取組の実証調査を実施し、成果・効果についても地域に横展開を図り、地方航空路線の維持・拡充を図る。</t>
    <phoneticPr fontId="5"/>
  </si>
  <si>
    <t>・地方航空路線の維持・拡充に係る情報の展開として、自治体や地域の協議会等を集めた会議等の開催。また、ＨＰ等により取組事例等の情報発信を実施。
・発地着地両地域が主体的に連携（ペアリング）して、航空路線の維持・拡充を行うため実証調査を行い、その実効性等を検証し、成果・効果を横展開する。</t>
    <phoneticPr fontId="5"/>
  </si>
  <si>
    <t>-</t>
    <phoneticPr fontId="5"/>
  </si>
  <si>
    <t>地域公共交通維持・活性化推進調査費</t>
    <phoneticPr fontId="5"/>
  </si>
  <si>
    <t>地方航空路線の維持・拡充に係る情報を展開することにより確保する地方航空路線の計画数</t>
    <phoneticPr fontId="5"/>
  </si>
  <si>
    <t>路線の維持・拡充に係る情報の展開により確保できた地方航空路線数</t>
    <phoneticPr fontId="5"/>
  </si>
  <si>
    <t>地方航空路線維持を目標に継続して運航を計画している路線数（運航路線は航空会社ＨＰ等で公表）に基づく内部目標</t>
    <phoneticPr fontId="5"/>
  </si>
  <si>
    <t>発地着地の両地域が主体的に連携して行う路線の維持・拡充に係る取組のうち国が支援する路線数</t>
    <phoneticPr fontId="5"/>
  </si>
  <si>
    <t>予算数　／　路線数　</t>
    <phoneticPr fontId="5"/>
  </si>
  <si>
    <t>60/2</t>
    <phoneticPr fontId="5"/>
  </si>
  <si>
    <t>50/2</t>
    <phoneticPr fontId="5"/>
  </si>
  <si>
    <t>35/2</t>
    <phoneticPr fontId="5"/>
  </si>
  <si>
    <t>地方航空路線の維持・拡充のために地域の多様な関係者による主体的な取組を進めるため、他地域とのノウハウ共有、地域間連携促進、各地域の取組事例等の発言及び横展開することにより、地域の航空ネットワークの維持・活性化が図られる。</t>
    <phoneticPr fontId="5"/>
  </si>
  <si>
    <t>地方航空路線の維持・拡充に向けて地域の協議会、自治体等が実施している取組について、国が横展開、情報提供等をすることにより、航空路線維持・拡充の施策に繋がる。</t>
  </si>
  <si>
    <t>地域間での対話・提案の場の不足等を解消するため、国が主体的に場を設け必要な情報の共有・関係者の連携強化を図ることが必要である。</t>
    <rPh sb="34" eb="36">
      <t>ヒツヨウ</t>
    </rPh>
    <rPh sb="37" eb="39">
      <t>ジョウホウ</t>
    </rPh>
    <phoneticPr fontId="5"/>
  </si>
  <si>
    <t>地方航空路線を維持することは、地域の生活及び経済活動にとって重要な役割を果たしており、必要な事業である。</t>
  </si>
  <si>
    <t>有</t>
  </si>
  <si>
    <t>随意契約であっても、可能な限り公募を行うなどして、競争性及び透明性の確保に努めている。</t>
    <phoneticPr fontId="5"/>
  </si>
  <si>
    <t>実証調査は多くの関係者からなる協議会により取組内容を議論し進められており、また、会議等に係る経費についても、見合った水準であると考えられる。</t>
    <rPh sb="0" eb="2">
      <t>ジッショウ</t>
    </rPh>
    <rPh sb="1" eb="2">
      <t>アカシ</t>
    </rPh>
    <rPh sb="2" eb="4">
      <t>チョウサ</t>
    </rPh>
    <rPh sb="5" eb="6">
      <t>オオ</t>
    </rPh>
    <rPh sb="8" eb="11">
      <t>カンケイシャ</t>
    </rPh>
    <rPh sb="15" eb="18">
      <t>キョウギカイ</t>
    </rPh>
    <rPh sb="21" eb="23">
      <t>トリクミ</t>
    </rPh>
    <rPh sb="23" eb="25">
      <t>ナイヨウ</t>
    </rPh>
    <rPh sb="26" eb="28">
      <t>ギロン</t>
    </rPh>
    <rPh sb="29" eb="30">
      <t>スス</t>
    </rPh>
    <rPh sb="40" eb="42">
      <t>カイギ</t>
    </rPh>
    <rPh sb="42" eb="43">
      <t>トウ</t>
    </rPh>
    <rPh sb="44" eb="45">
      <t>カカ</t>
    </rPh>
    <rPh sb="46" eb="48">
      <t>ケイヒ</t>
    </rPh>
    <rPh sb="54" eb="56">
      <t>ミア</t>
    </rPh>
    <rPh sb="58" eb="60">
      <t>スイジュン</t>
    </rPh>
    <rPh sb="64" eb="65">
      <t>カンガ</t>
    </rPh>
    <phoneticPr fontId="5"/>
  </si>
  <si>
    <t>地方航空路線の維持・拡充のために真に必要な支出に限定しており、妥当である。</t>
    <rPh sb="16" eb="17">
      <t>シン</t>
    </rPh>
    <rPh sb="18" eb="20">
      <t>ヒツヨウ</t>
    </rPh>
    <rPh sb="21" eb="23">
      <t>シシュツ</t>
    </rPh>
    <rPh sb="24" eb="26">
      <t>ゲンテイ</t>
    </rPh>
    <rPh sb="31" eb="33">
      <t>ダトウ</t>
    </rPh>
    <phoneticPr fontId="5"/>
  </si>
  <si>
    <t>成果実績は成果目標を達成したものとなっている。</t>
    <rPh sb="0" eb="2">
      <t>セイカ</t>
    </rPh>
    <rPh sb="2" eb="4">
      <t>ジッセキ</t>
    </rPh>
    <rPh sb="5" eb="7">
      <t>セイカ</t>
    </rPh>
    <rPh sb="7" eb="9">
      <t>モクヒョウ</t>
    </rPh>
    <rPh sb="10" eb="12">
      <t>タッセイ</t>
    </rPh>
    <phoneticPr fontId="5"/>
  </si>
  <si>
    <t>見込みどおり実施している。</t>
    <rPh sb="0" eb="2">
      <t>ミコ</t>
    </rPh>
    <rPh sb="6" eb="8">
      <t>ジッシ</t>
    </rPh>
    <phoneticPr fontId="5"/>
  </si>
  <si>
    <t>当該事業においては、競争性・透明性の確保を図るとともに、効果的な事業の実施に努めているところである。</t>
    <phoneticPr fontId="5"/>
  </si>
  <si>
    <t>今後は自治体等の要望を踏まえ、地方航空路線の維持・拡充に係る必要な情報の発信を行うとともに、効果的な実証調査の実施に努める。</t>
    <phoneticPr fontId="5"/>
  </si>
  <si>
    <t>B.天草空港利用促進協議会</t>
    <rPh sb="2" eb="4">
      <t>アマクサ</t>
    </rPh>
    <rPh sb="4" eb="6">
      <t>クウコウ</t>
    </rPh>
    <rPh sb="6" eb="8">
      <t>リヨウ</t>
    </rPh>
    <rPh sb="8" eb="10">
      <t>ソクシン</t>
    </rPh>
    <rPh sb="10" eb="13">
      <t>キョウギカイ</t>
    </rPh>
    <phoneticPr fontId="5"/>
  </si>
  <si>
    <t>取組の実施に係る経費</t>
    <rPh sb="0" eb="2">
      <t>トリクミ</t>
    </rPh>
    <rPh sb="3" eb="5">
      <t>ジッシ</t>
    </rPh>
    <rPh sb="6" eb="7">
      <t>カカ</t>
    </rPh>
    <rPh sb="8" eb="10">
      <t>ケイヒ</t>
    </rPh>
    <phoneticPr fontId="5"/>
  </si>
  <si>
    <t>A.株式会社オーエムシー</t>
    <rPh sb="2" eb="6">
      <t>カブシキガイシャ</t>
    </rPh>
    <phoneticPr fontId="5"/>
  </si>
  <si>
    <t>株式会社オーエムシー</t>
    <rPh sb="0" eb="2">
      <t>カブシキ</t>
    </rPh>
    <rPh sb="2" eb="4">
      <t>カイシャ</t>
    </rPh>
    <phoneticPr fontId="5"/>
  </si>
  <si>
    <t>事務局運営</t>
    <rPh sb="0" eb="3">
      <t>ジムキョク</t>
    </rPh>
    <rPh sb="3" eb="5">
      <t>ウンエイ</t>
    </rPh>
    <phoneticPr fontId="5"/>
  </si>
  <si>
    <t>全国地域航空システム推進協議会</t>
    <rPh sb="0" eb="2">
      <t>ゼンコク</t>
    </rPh>
    <rPh sb="2" eb="4">
      <t>チイキ</t>
    </rPh>
    <rPh sb="4" eb="6">
      <t>コウクウ</t>
    </rPh>
    <rPh sb="10" eb="12">
      <t>スイシン</t>
    </rPh>
    <rPh sb="12" eb="15">
      <t>キョウギカイ</t>
    </rPh>
    <phoneticPr fontId="5"/>
  </si>
  <si>
    <t>（有）アテネ社</t>
    <rPh sb="0" eb="3">
      <t>ユウ</t>
    </rPh>
    <rPh sb="6" eb="7">
      <t>シャ</t>
    </rPh>
    <phoneticPr fontId="5"/>
  </si>
  <si>
    <t>パンフレット印刷</t>
    <rPh sb="6" eb="8">
      <t>インサツ</t>
    </rPh>
    <phoneticPr fontId="5"/>
  </si>
  <si>
    <t>天草空港利用促進協議会</t>
    <rPh sb="0" eb="2">
      <t>アマクサ</t>
    </rPh>
    <rPh sb="2" eb="4">
      <t>クウコウ</t>
    </rPh>
    <rPh sb="4" eb="6">
      <t>リヨウ</t>
    </rPh>
    <rPh sb="6" eb="8">
      <t>ソクシン</t>
    </rPh>
    <rPh sb="8" eb="11">
      <t>キョウギカイ</t>
    </rPh>
    <phoneticPr fontId="5"/>
  </si>
  <si>
    <t>実証調査事業の委託</t>
    <rPh sb="0" eb="2">
      <t>ジッショウ</t>
    </rPh>
    <rPh sb="2" eb="4">
      <t>チョウサ</t>
    </rPh>
    <rPh sb="4" eb="6">
      <t>ジギョウ</t>
    </rPh>
    <rPh sb="7" eb="9">
      <t>イタク</t>
    </rPh>
    <phoneticPr fontId="5"/>
  </si>
  <si>
    <t>-</t>
    <phoneticPr fontId="5"/>
  </si>
  <si>
    <t>新29-0017</t>
    <rPh sb="0" eb="1">
      <t>シン</t>
    </rPh>
    <phoneticPr fontId="5"/>
  </si>
  <si>
    <t>雑役務費</t>
    <rPh sb="0" eb="1">
      <t>ザツ</t>
    </rPh>
    <rPh sb="1" eb="3">
      <t>エキム</t>
    </rPh>
    <rPh sb="3" eb="4">
      <t>ヒ</t>
    </rPh>
    <phoneticPr fontId="5"/>
  </si>
  <si>
    <t>雑役務費</t>
    <rPh sb="0" eb="1">
      <t>ザツ</t>
    </rPh>
    <rPh sb="1" eb="3">
      <t>エキム</t>
    </rPh>
    <rPh sb="3" eb="4">
      <t>ヒ</t>
    </rPh>
    <phoneticPr fontId="5"/>
  </si>
  <si>
    <t>関係者連絡会議事務局運営</t>
    <rPh sb="0" eb="3">
      <t>カンケイシャ</t>
    </rPh>
    <rPh sb="3" eb="5">
      <t>レンラク</t>
    </rPh>
    <rPh sb="5" eb="7">
      <t>カイギ</t>
    </rPh>
    <rPh sb="7" eb="10">
      <t>ジムキョク</t>
    </rPh>
    <rPh sb="10" eb="12">
      <t>ウンエイ</t>
    </rPh>
    <phoneticPr fontId="5"/>
  </si>
  <si>
    <t>-</t>
    <phoneticPr fontId="5"/>
  </si>
  <si>
    <t>長崎県空港活性化推進協議会</t>
    <rPh sb="2" eb="3">
      <t>ケン</t>
    </rPh>
    <phoneticPr fontId="5"/>
  </si>
  <si>
    <t>-</t>
    <phoneticPr fontId="5"/>
  </si>
  <si>
    <t>-</t>
    <phoneticPr fontId="5"/>
  </si>
  <si>
    <t>-</t>
    <phoneticPr fontId="5"/>
  </si>
  <si>
    <t>国と自治体などの関係者間で情報を共有することは、地方航空路線の維持や活性化に資するものと期待される。予算の執行率は8割程度にとどまっているが、目標の達成度は十分な水準に達している。今年度をもって事業が終了するが、得られた成果についてあらためて点検（事後評価）を行うことが望まれる。</t>
    <rPh sb="0" eb="1">
      <t>クニ</t>
    </rPh>
    <rPh sb="2" eb="5">
      <t>ジチタイ</t>
    </rPh>
    <rPh sb="11" eb="12">
      <t>アイダ</t>
    </rPh>
    <rPh sb="38" eb="39">
      <t>シ</t>
    </rPh>
    <rPh sb="44" eb="46">
      <t>キタイ</t>
    </rPh>
    <rPh sb="50" eb="52">
      <t>ヨサン</t>
    </rPh>
    <rPh sb="53" eb="55">
      <t>シッコウ</t>
    </rPh>
    <rPh sb="55" eb="56">
      <t>リツ</t>
    </rPh>
    <rPh sb="58" eb="59">
      <t>ワリ</t>
    </rPh>
    <rPh sb="59" eb="61">
      <t>テイド</t>
    </rPh>
    <phoneticPr fontId="5"/>
  </si>
  <si>
    <t>今年度をもって事業が終了するが、限られた予算の中で効果的な予算執行をしつつ、モデル的な調査として全国に波及させることができるような内容の確定に努めるべき。</t>
    <phoneticPr fontId="5"/>
  </si>
  <si>
    <t>終了予定</t>
  </si>
  <si>
    <t>室長　植木　隆央</t>
    <rPh sb="3" eb="5">
      <t>ウエキ</t>
    </rPh>
    <rPh sb="6" eb="7">
      <t>タカ</t>
    </rPh>
    <rPh sb="7" eb="8">
      <t>オウ</t>
    </rPh>
    <phoneticPr fontId="5"/>
  </si>
  <si>
    <t>-</t>
    <phoneticPr fontId="5"/>
  </si>
  <si>
    <t>今年度をもって事業を終了するが、本年度の執行については、国としてノウハウ等を積極的に発信するとともに、全国に波及できるモデル的な取組の実証調査の支援に努め、効果的な執行が図られるよう努め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</si>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</sst>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100016</xdr:colOff>
      <xdr:row>742</xdr:row>
      <xdr:rowOff>90101</xdr:rowOff>
    </xdr:from>
    <xdr:to>
      <xdr:col>39</xdr:col>
      <xdr:colOff>54195</xdr:colOff>
      <xdr:row>744</xdr:row>
      <xdr:rowOff>292955</xdr:rowOff>
    </xdr:to>
    <xdr:sp macro="" textlink="">
      <xdr:nvSpPr>
        <xdr:cNvPr id="27" name="正方形/長方形 26">
          <a:extLst>
            <a:ext uri="{FF2B5EF4-FFF2-40B4-BE49-F238E27FC236}">
              <a16:creationId xmlns="" xmlns:a16="http://schemas.microsoft.com/office/drawing/2014/main" id="{00000000-0008-0000-0000-000012000000}"/>
            </a:ext>
          </a:extLst>
        </xdr:cNvPr>
        <xdr:cNvSpPr/>
      </xdr:nvSpPr>
      <xdr:spPr>
        <a:xfrm>
          <a:off x="3601097" y="35989054"/>
          <a:ext cx="4484990" cy="89792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100"/>
        </a:p>
        <a:p>
          <a:pPr algn="ctr"/>
          <a:r>
            <a:rPr kumimoji="1" lang="ja-JP" altLang="en-US" sz="1100"/>
            <a:t>国土交通省</a:t>
          </a:r>
          <a:endParaRPr kumimoji="1" lang="en-US" altLang="ja-JP" sz="1100"/>
        </a:p>
        <a:p>
          <a:pPr algn="ctr"/>
          <a:r>
            <a:rPr kumimoji="1" lang="en-US" altLang="ja-JP" sz="1100"/>
            <a:t>44</a:t>
          </a:r>
          <a:r>
            <a:rPr kumimoji="1" lang="ja-JP" altLang="en-US" sz="1100"/>
            <a:t>百万円</a:t>
          </a:r>
        </a:p>
      </xdr:txBody>
    </xdr:sp>
    <xdr:clientData/>
  </xdr:twoCellAnchor>
  <xdr:twoCellAnchor>
    <xdr:from>
      <xdr:col>17</xdr:col>
      <xdr:colOff>25743</xdr:colOff>
      <xdr:row>753</xdr:row>
      <xdr:rowOff>219122</xdr:rowOff>
    </xdr:from>
    <xdr:to>
      <xdr:col>27</xdr:col>
      <xdr:colOff>201686</xdr:colOff>
      <xdr:row>756</xdr:row>
      <xdr:rowOff>60985</xdr:rowOff>
    </xdr:to>
    <xdr:sp macro="" textlink="">
      <xdr:nvSpPr>
        <xdr:cNvPr id="28" name="正方形/長方形 27">
          <a:extLst>
            <a:ext uri="{FF2B5EF4-FFF2-40B4-BE49-F238E27FC236}">
              <a16:creationId xmlns="" xmlns:a16="http://schemas.microsoft.com/office/drawing/2014/main" id="{00000000-0008-0000-0000-000013000000}"/>
            </a:ext>
          </a:extLst>
        </xdr:cNvPr>
        <xdr:cNvSpPr/>
      </xdr:nvSpPr>
      <xdr:spPr>
        <a:xfrm>
          <a:off x="3526824" y="39940946"/>
          <a:ext cx="2235403" cy="8844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00">
              <a:solidFill>
                <a:sysClr val="windowText" lastClr="000000"/>
              </a:solidFill>
            </a:rPr>
            <a:t>・関係者連絡会議事務局　運営</a:t>
          </a:r>
          <a:endParaRPr kumimoji="1" lang="en-US" altLang="ja-JP" sz="1000">
            <a:solidFill>
              <a:sysClr val="windowText" lastClr="000000"/>
            </a:solidFill>
          </a:endParaRPr>
        </a:p>
        <a:p>
          <a:pPr algn="l"/>
          <a:r>
            <a:rPr kumimoji="1" lang="ja-JP" altLang="en-US" sz="1000">
              <a:solidFill>
                <a:sysClr val="windowText" lastClr="000000"/>
              </a:solidFill>
            </a:rPr>
            <a:t>・パンフレット印刷</a:t>
          </a:r>
          <a:endParaRPr kumimoji="1" lang="en-US" altLang="ja-JP" sz="1000">
            <a:solidFill>
              <a:sysClr val="windowText" lastClr="000000"/>
            </a:solidFill>
          </a:endParaRPr>
        </a:p>
      </xdr:txBody>
    </xdr:sp>
    <xdr:clientData/>
  </xdr:twoCellAnchor>
  <xdr:twoCellAnchor>
    <xdr:from>
      <xdr:col>26</xdr:col>
      <xdr:colOff>117041</xdr:colOff>
      <xdr:row>753</xdr:row>
      <xdr:rowOff>209957</xdr:rowOff>
    </xdr:from>
    <xdr:to>
      <xdr:col>26</xdr:col>
      <xdr:colOff>168064</xdr:colOff>
      <xdr:row>755</xdr:row>
      <xdr:rowOff>157955</xdr:rowOff>
    </xdr:to>
    <xdr:sp macro="" textlink="">
      <xdr:nvSpPr>
        <xdr:cNvPr id="30" name="左大かっこ 29">
          <a:extLst>
            <a:ext uri="{FF2B5EF4-FFF2-40B4-BE49-F238E27FC236}">
              <a16:creationId xmlns="" xmlns:a16="http://schemas.microsoft.com/office/drawing/2014/main" id="{00000000-0008-0000-0000-000016000000}"/>
            </a:ext>
          </a:extLst>
        </xdr:cNvPr>
        <xdr:cNvSpPr/>
      </xdr:nvSpPr>
      <xdr:spPr>
        <a:xfrm flipH="1">
          <a:off x="5471636" y="39931781"/>
          <a:ext cx="51023" cy="643066"/>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33871</xdr:colOff>
      <xdr:row>750</xdr:row>
      <xdr:rowOff>137698</xdr:rowOff>
    </xdr:from>
    <xdr:to>
      <xdr:col>26</xdr:col>
      <xdr:colOff>181507</xdr:colOff>
      <xdr:row>753</xdr:row>
      <xdr:rowOff>31443</xdr:rowOff>
    </xdr:to>
    <xdr:sp macro="" textlink="">
      <xdr:nvSpPr>
        <xdr:cNvPr id="31" name="正方形/長方形 30">
          <a:extLst>
            <a:ext uri="{FF2B5EF4-FFF2-40B4-BE49-F238E27FC236}">
              <a16:creationId xmlns="" xmlns:a16="http://schemas.microsoft.com/office/drawing/2014/main" id="{00000000-0008-0000-0000-000017000000}"/>
            </a:ext>
          </a:extLst>
        </xdr:cNvPr>
        <xdr:cNvSpPr/>
      </xdr:nvSpPr>
      <xdr:spPr>
        <a:xfrm>
          <a:off x="3534952" y="38816921"/>
          <a:ext cx="2001150" cy="93634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ctr"/>
          <a:r>
            <a:rPr kumimoji="1" lang="ja-JP" altLang="en-US" sz="1100"/>
            <a:t>Ａ．民間企業（</a:t>
          </a:r>
          <a:r>
            <a:rPr kumimoji="1" lang="en-US" altLang="ja-JP" sz="1100"/>
            <a:t>3</a:t>
          </a:r>
          <a:r>
            <a:rPr kumimoji="1" lang="ja-JP" altLang="en-US" sz="1100"/>
            <a:t>社）</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a:t>
          </a:r>
          <a:endParaRPr lang="ja-JP" altLang="ja-JP">
            <a:effectLst/>
          </a:endParaRPr>
        </a:p>
        <a:p>
          <a:pPr algn="ctr"/>
          <a:endParaRPr kumimoji="1" lang="ja-JP" altLang="en-US" sz="1100"/>
        </a:p>
      </xdr:txBody>
    </xdr:sp>
    <xdr:clientData/>
  </xdr:twoCellAnchor>
  <xdr:twoCellAnchor>
    <xdr:from>
      <xdr:col>29</xdr:col>
      <xdr:colOff>117434</xdr:colOff>
      <xdr:row>750</xdr:row>
      <xdr:rowOff>119178</xdr:rowOff>
    </xdr:from>
    <xdr:to>
      <xdr:col>39</xdr:col>
      <xdr:colOff>60032</xdr:colOff>
      <xdr:row>753</xdr:row>
      <xdr:rowOff>20860</xdr:rowOff>
    </xdr:to>
    <xdr:sp macro="" textlink="">
      <xdr:nvSpPr>
        <xdr:cNvPr id="32" name="正方形/長方形 31">
          <a:extLst>
            <a:ext uri="{FF2B5EF4-FFF2-40B4-BE49-F238E27FC236}">
              <a16:creationId xmlns="" xmlns:a16="http://schemas.microsoft.com/office/drawing/2014/main" id="{00000000-0008-0000-0000-000018000000}"/>
            </a:ext>
          </a:extLst>
        </xdr:cNvPr>
        <xdr:cNvSpPr/>
      </xdr:nvSpPr>
      <xdr:spPr>
        <a:xfrm>
          <a:off x="6089866" y="38566712"/>
          <a:ext cx="2002058" cy="94428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ctr"/>
          <a:r>
            <a:rPr kumimoji="1" lang="ja-JP" altLang="en-US" sz="1100"/>
            <a:t>Ｂ．任意団体（</a:t>
          </a:r>
          <a:r>
            <a:rPr kumimoji="1" lang="en-US" altLang="ja-JP" sz="1100"/>
            <a:t>2</a:t>
          </a:r>
          <a:r>
            <a:rPr kumimoji="1" lang="ja-JP" altLang="en-US" sz="1100"/>
            <a:t>団体）</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百万円</a:t>
          </a:r>
          <a:endParaRPr lang="ja-JP" altLang="ja-JP">
            <a:effectLst/>
          </a:endParaRPr>
        </a:p>
        <a:p>
          <a:pPr algn="ctr"/>
          <a:endParaRPr kumimoji="1" lang="ja-JP" altLang="en-US" sz="1100"/>
        </a:p>
      </xdr:txBody>
    </xdr:sp>
    <xdr:clientData/>
  </xdr:twoCellAnchor>
  <xdr:twoCellAnchor>
    <xdr:from>
      <xdr:col>22</xdr:col>
      <xdr:colOff>52542</xdr:colOff>
      <xdr:row>745</xdr:row>
      <xdr:rowOff>127166</xdr:rowOff>
    </xdr:from>
    <xdr:to>
      <xdr:col>22</xdr:col>
      <xdr:colOff>52542</xdr:colOff>
      <xdr:row>749</xdr:row>
      <xdr:rowOff>26286</xdr:rowOff>
    </xdr:to>
    <xdr:cxnSp macro="">
      <xdr:nvCxnSpPr>
        <xdr:cNvPr id="33" name="直線矢印コネクタ 32">
          <a:extLst>
            <a:ext uri="{FF2B5EF4-FFF2-40B4-BE49-F238E27FC236}">
              <a16:creationId xmlns="" xmlns:a16="http://schemas.microsoft.com/office/drawing/2014/main" id="{00000000-0008-0000-0000-000019000000}"/>
            </a:ext>
          </a:extLst>
        </xdr:cNvPr>
        <xdr:cNvCxnSpPr/>
      </xdr:nvCxnSpPr>
      <xdr:spPr>
        <a:xfrm>
          <a:off x="4583353" y="37068720"/>
          <a:ext cx="0" cy="1289255"/>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203224</xdr:colOff>
      <xdr:row>745</xdr:row>
      <xdr:rowOff>163150</xdr:rowOff>
    </xdr:from>
    <xdr:to>
      <xdr:col>32</xdr:col>
      <xdr:colOff>203224</xdr:colOff>
      <xdr:row>749</xdr:row>
      <xdr:rowOff>62270</xdr:rowOff>
    </xdr:to>
    <xdr:cxnSp macro="">
      <xdr:nvCxnSpPr>
        <xdr:cNvPr id="34" name="直線矢印コネクタ 33">
          <a:extLst>
            <a:ext uri="{FF2B5EF4-FFF2-40B4-BE49-F238E27FC236}">
              <a16:creationId xmlns="" xmlns:a16="http://schemas.microsoft.com/office/drawing/2014/main" id="{00000000-0008-0000-0000-00001A000000}"/>
            </a:ext>
          </a:extLst>
        </xdr:cNvPr>
        <xdr:cNvCxnSpPr/>
      </xdr:nvCxnSpPr>
      <xdr:spPr>
        <a:xfrm>
          <a:off x="6793494" y="37104704"/>
          <a:ext cx="0" cy="1289255"/>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89801</xdr:colOff>
      <xdr:row>749</xdr:row>
      <xdr:rowOff>191546</xdr:rowOff>
    </xdr:from>
    <xdr:ext cx="889987" cy="275717"/>
    <xdr:sp macro="" textlink="">
      <xdr:nvSpPr>
        <xdr:cNvPr id="35" name="テキスト ボックス 34">
          <a:extLst>
            <a:ext uri="{FF2B5EF4-FFF2-40B4-BE49-F238E27FC236}">
              <a16:creationId xmlns="" xmlns:a16="http://schemas.microsoft.com/office/drawing/2014/main" id="{00000000-0008-0000-0000-00001B000000}"/>
            </a:ext>
          </a:extLst>
        </xdr:cNvPr>
        <xdr:cNvSpPr txBox="1"/>
      </xdr:nvSpPr>
      <xdr:spPr>
        <a:xfrm>
          <a:off x="4002774" y="38523235"/>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a:t>
          </a:r>
          <a:r>
            <a:rPr kumimoji="1" lang="en-US" altLang="ja-JP" sz="1100"/>
            <a:t>】</a:t>
          </a:r>
          <a:endParaRPr kumimoji="1" lang="ja-JP" altLang="en-US" sz="1100"/>
        </a:p>
      </xdr:txBody>
    </xdr:sp>
    <xdr:clientData/>
  </xdr:oneCellAnchor>
  <xdr:oneCellAnchor>
    <xdr:from>
      <xdr:col>31</xdr:col>
      <xdr:colOff>136338</xdr:colOff>
      <xdr:row>749</xdr:row>
      <xdr:rowOff>153444</xdr:rowOff>
    </xdr:from>
    <xdr:ext cx="1172116" cy="275717"/>
    <xdr:sp macro="" textlink="">
      <xdr:nvSpPr>
        <xdr:cNvPr id="36" name="テキスト ボックス 35">
          <a:extLst>
            <a:ext uri="{FF2B5EF4-FFF2-40B4-BE49-F238E27FC236}">
              <a16:creationId xmlns="" xmlns:a16="http://schemas.microsoft.com/office/drawing/2014/main" id="{00000000-0008-0000-0000-00001C000000}"/>
            </a:ext>
          </a:extLst>
        </xdr:cNvPr>
        <xdr:cNvSpPr txBox="1"/>
      </xdr:nvSpPr>
      <xdr:spPr>
        <a:xfrm>
          <a:off x="6520662" y="38485133"/>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実証調査委託</a:t>
          </a:r>
          <a:r>
            <a:rPr kumimoji="1" lang="en-US" altLang="ja-JP" sz="1100"/>
            <a:t>】</a:t>
          </a:r>
          <a:endParaRPr kumimoji="1" lang="ja-JP" altLang="en-US" sz="1100"/>
        </a:p>
      </xdr:txBody>
    </xdr:sp>
    <xdr:clientData/>
  </xdr:oneCellAnchor>
  <xdr:twoCellAnchor>
    <xdr:from>
      <xdr:col>35</xdr:col>
      <xdr:colOff>156652</xdr:colOff>
      <xdr:row>745</xdr:row>
      <xdr:rowOff>156257</xdr:rowOff>
    </xdr:from>
    <xdr:to>
      <xdr:col>35</xdr:col>
      <xdr:colOff>156652</xdr:colOff>
      <xdr:row>749</xdr:row>
      <xdr:rowOff>55377</xdr:rowOff>
    </xdr:to>
    <xdr:cxnSp macro="">
      <xdr:nvCxnSpPr>
        <xdr:cNvPr id="37" name="直線矢印コネクタ 36">
          <a:extLst>
            <a:ext uri="{FF2B5EF4-FFF2-40B4-BE49-F238E27FC236}">
              <a16:creationId xmlns="" xmlns:a16="http://schemas.microsoft.com/office/drawing/2014/main" id="{00000000-0008-0000-0000-00001D000000}"/>
            </a:ext>
          </a:extLst>
        </xdr:cNvPr>
        <xdr:cNvCxnSpPr/>
      </xdr:nvCxnSpPr>
      <xdr:spPr>
        <a:xfrm>
          <a:off x="7364760" y="37097811"/>
          <a:ext cx="0" cy="1289255"/>
        </a:xfrm>
        <a:prstGeom prst="straightConnector1">
          <a:avLst/>
        </a:prstGeom>
        <a:ln w="25400">
          <a:solidFill>
            <a:schemeClr val="tx1"/>
          </a:solidFill>
          <a:headEnd type="triangle"/>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15527</xdr:colOff>
      <xdr:row>746</xdr:row>
      <xdr:rowOff>273557</xdr:rowOff>
    </xdr:from>
    <xdr:to>
      <xdr:col>41</xdr:col>
      <xdr:colOff>205374</xdr:colOff>
      <xdr:row>748</xdr:row>
      <xdr:rowOff>11576</xdr:rowOff>
    </xdr:to>
    <xdr:sp macro="" textlink="">
      <xdr:nvSpPr>
        <xdr:cNvPr id="38" name="正方形/長方形 37">
          <a:extLst>
            <a:ext uri="{FF2B5EF4-FFF2-40B4-BE49-F238E27FC236}">
              <a16:creationId xmlns="" xmlns:a16="http://schemas.microsoft.com/office/drawing/2014/main" id="{00000000-0008-0000-0000-000020000000}"/>
            </a:ext>
          </a:extLst>
        </xdr:cNvPr>
        <xdr:cNvSpPr/>
      </xdr:nvSpPr>
      <xdr:spPr>
        <a:xfrm>
          <a:off x="7429581" y="37562645"/>
          <a:ext cx="1219577" cy="43308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00">
              <a:solidFill>
                <a:sysClr val="windowText" lastClr="000000"/>
              </a:solidFill>
            </a:rPr>
            <a:t>報告書の作成</a:t>
          </a:r>
        </a:p>
        <a:p>
          <a:pPr algn="l"/>
          <a:endParaRPr kumimoji="1" lang="ja-JP" altLang="en-US" sz="1200">
            <a:solidFill>
              <a:sysClr val="windowText" lastClr="000000"/>
            </a:solidFill>
          </a:endParaRPr>
        </a:p>
      </xdr:txBody>
    </xdr:sp>
    <xdr:clientData/>
  </xdr:twoCellAnchor>
  <xdr:twoCellAnchor>
    <xdr:from>
      <xdr:col>29</xdr:col>
      <xdr:colOff>14905</xdr:colOff>
      <xdr:row>746</xdr:row>
      <xdr:rowOff>273557</xdr:rowOff>
    </xdr:from>
    <xdr:to>
      <xdr:col>33</xdr:col>
      <xdr:colOff>144376</xdr:colOff>
      <xdr:row>748</xdr:row>
      <xdr:rowOff>11576</xdr:rowOff>
    </xdr:to>
    <xdr:sp macro="" textlink="">
      <xdr:nvSpPr>
        <xdr:cNvPr id="39" name="正方形/長方形 38">
          <a:extLst>
            <a:ext uri="{FF2B5EF4-FFF2-40B4-BE49-F238E27FC236}">
              <a16:creationId xmlns="" xmlns:a16="http://schemas.microsoft.com/office/drawing/2014/main" id="{00000000-0008-0000-0000-000021000000}"/>
            </a:ext>
          </a:extLst>
        </xdr:cNvPr>
        <xdr:cNvSpPr/>
      </xdr:nvSpPr>
      <xdr:spPr>
        <a:xfrm>
          <a:off x="5987337" y="37562645"/>
          <a:ext cx="953255" cy="43308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00">
              <a:solidFill>
                <a:sysClr val="windowText" lastClr="000000"/>
              </a:solidFill>
            </a:rPr>
            <a:t>調査委託</a:t>
          </a:r>
        </a:p>
        <a:p>
          <a:pPr algn="l"/>
          <a:endParaRPr kumimoji="1" lang="ja-JP" altLang="en-US" sz="1200">
            <a:solidFill>
              <a:sysClr val="windowText" lastClr="000000"/>
            </a:solidFill>
          </a:endParaRPr>
        </a:p>
      </xdr:txBody>
    </xdr:sp>
    <xdr:clientData/>
  </xdr:twoCellAnchor>
  <xdr:twoCellAnchor>
    <xdr:from>
      <xdr:col>29</xdr:col>
      <xdr:colOff>94318</xdr:colOff>
      <xdr:row>753</xdr:row>
      <xdr:rowOff>254958</xdr:rowOff>
    </xdr:from>
    <xdr:to>
      <xdr:col>40</xdr:col>
      <xdr:colOff>47737</xdr:colOff>
      <xdr:row>755</xdr:row>
      <xdr:rowOff>212445</xdr:rowOff>
    </xdr:to>
    <xdr:sp macro="" textlink="">
      <xdr:nvSpPr>
        <xdr:cNvPr id="40" name="正方形/長方形 39">
          <a:extLst>
            <a:ext uri="{FF2B5EF4-FFF2-40B4-BE49-F238E27FC236}">
              <a16:creationId xmlns="" xmlns:a16="http://schemas.microsoft.com/office/drawing/2014/main" id="{00000000-0008-0000-0000-000014000000}"/>
            </a:ext>
          </a:extLst>
        </xdr:cNvPr>
        <xdr:cNvSpPr/>
      </xdr:nvSpPr>
      <xdr:spPr>
        <a:xfrm>
          <a:off x="6066750" y="39745093"/>
          <a:ext cx="2218825" cy="65255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00">
              <a:solidFill>
                <a:sysClr val="windowText" lastClr="000000"/>
              </a:solidFill>
            </a:rPr>
            <a:t>・　地域間の連携による取組に</a:t>
          </a:r>
          <a:endParaRPr kumimoji="1" lang="en-US" altLang="ja-JP" sz="1000">
            <a:solidFill>
              <a:sysClr val="windowText" lastClr="000000"/>
            </a:solidFill>
          </a:endParaRPr>
        </a:p>
        <a:p>
          <a:pPr algn="l"/>
          <a:r>
            <a:rPr kumimoji="1" lang="ja-JP" altLang="en-US" sz="1000">
              <a:solidFill>
                <a:sysClr val="windowText" lastClr="000000"/>
              </a:solidFill>
            </a:rPr>
            <a:t>　　係る実証調査</a:t>
          </a:r>
        </a:p>
      </xdr:txBody>
    </xdr:sp>
    <xdr:clientData/>
  </xdr:twoCellAnchor>
  <xdr:twoCellAnchor>
    <xdr:from>
      <xdr:col>16</xdr:col>
      <xdr:colOff>90101</xdr:colOff>
      <xdr:row>753</xdr:row>
      <xdr:rowOff>193074</xdr:rowOff>
    </xdr:from>
    <xdr:to>
      <xdr:col>16</xdr:col>
      <xdr:colOff>141588</xdr:colOff>
      <xdr:row>755</xdr:row>
      <xdr:rowOff>154458</xdr:rowOff>
    </xdr:to>
    <xdr:sp macro="" textlink="">
      <xdr:nvSpPr>
        <xdr:cNvPr id="41" name="左大かっこ 40">
          <a:extLst>
            <a:ext uri="{FF2B5EF4-FFF2-40B4-BE49-F238E27FC236}">
              <a16:creationId xmlns="" xmlns:a16="http://schemas.microsoft.com/office/drawing/2014/main" id="{00000000-0008-0000-0000-000015000000}"/>
            </a:ext>
          </a:extLst>
        </xdr:cNvPr>
        <xdr:cNvSpPr/>
      </xdr:nvSpPr>
      <xdr:spPr>
        <a:xfrm>
          <a:off x="3385236" y="39914898"/>
          <a:ext cx="51487" cy="656452"/>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183701</xdr:colOff>
      <xdr:row>753</xdr:row>
      <xdr:rowOff>186356</xdr:rowOff>
    </xdr:from>
    <xdr:to>
      <xdr:col>39</xdr:col>
      <xdr:colOff>24797</xdr:colOff>
      <xdr:row>755</xdr:row>
      <xdr:rowOff>189590</xdr:rowOff>
    </xdr:to>
    <xdr:sp macro="" textlink="">
      <xdr:nvSpPr>
        <xdr:cNvPr id="42" name="左大かっこ 41">
          <a:extLst>
            <a:ext uri="{FF2B5EF4-FFF2-40B4-BE49-F238E27FC236}">
              <a16:creationId xmlns="" xmlns:a16="http://schemas.microsoft.com/office/drawing/2014/main" id="{00000000-0008-0000-0000-00001F000000}"/>
            </a:ext>
          </a:extLst>
        </xdr:cNvPr>
        <xdr:cNvSpPr/>
      </xdr:nvSpPr>
      <xdr:spPr>
        <a:xfrm flipH="1">
          <a:off x="8009647" y="39908180"/>
          <a:ext cx="47042" cy="698302"/>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64359</xdr:colOff>
      <xdr:row>753</xdr:row>
      <xdr:rowOff>180204</xdr:rowOff>
    </xdr:from>
    <xdr:to>
      <xdr:col>29</xdr:col>
      <xdr:colOff>110078</xdr:colOff>
      <xdr:row>755</xdr:row>
      <xdr:rowOff>161638</xdr:rowOff>
    </xdr:to>
    <xdr:sp macro="" textlink="">
      <xdr:nvSpPr>
        <xdr:cNvPr id="43" name="左大かっこ 42">
          <a:extLst>
            <a:ext uri="{FF2B5EF4-FFF2-40B4-BE49-F238E27FC236}">
              <a16:creationId xmlns="" xmlns:a16="http://schemas.microsoft.com/office/drawing/2014/main" id="{00000000-0008-0000-0000-00001E000000}"/>
            </a:ext>
          </a:extLst>
        </xdr:cNvPr>
        <xdr:cNvSpPr/>
      </xdr:nvSpPr>
      <xdr:spPr>
        <a:xfrm>
          <a:off x="6036791" y="39670339"/>
          <a:ext cx="45719" cy="676502"/>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19" zoomScale="110" zoomScaleNormal="75" zoomScaleSheetLayoutView="110" zoomScalePageLayoutView="85" workbookViewId="0">
      <selection activeCell="C719" sqref="C719:AC7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4" t="s">
        <v>0</v>
      </c>
      <c r="AK2" s="924"/>
      <c r="AL2" s="924"/>
      <c r="AM2" s="924"/>
      <c r="AN2" s="924"/>
      <c r="AO2" s="925"/>
      <c r="AP2" s="925"/>
      <c r="AQ2" s="925"/>
      <c r="AR2" s="65" t="str">
        <f>IF(OR(AO2="　", AO2=""), "", "-")</f>
        <v/>
      </c>
      <c r="AS2" s="926">
        <v>297</v>
      </c>
      <c r="AT2" s="926"/>
      <c r="AU2" s="926"/>
      <c r="AV2" s="43" t="str">
        <f>IF(AW2="", "", "-")</f>
        <v/>
      </c>
      <c r="AW2" s="897"/>
      <c r="AX2" s="897"/>
    </row>
    <row r="3" spans="1:50" ht="21" customHeight="1" thickBot="1" x14ac:dyDescent="0.2">
      <c r="A3" s="853" t="s">
        <v>461</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479</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491</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480</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76</v>
      </c>
      <c r="H5" s="826"/>
      <c r="I5" s="826"/>
      <c r="J5" s="826"/>
      <c r="K5" s="826"/>
      <c r="L5" s="826"/>
      <c r="M5" s="827" t="s">
        <v>65</v>
      </c>
      <c r="N5" s="828"/>
      <c r="O5" s="828"/>
      <c r="P5" s="828"/>
      <c r="Q5" s="828"/>
      <c r="R5" s="829"/>
      <c r="S5" s="830" t="s">
        <v>80</v>
      </c>
      <c r="T5" s="826"/>
      <c r="U5" s="826"/>
      <c r="V5" s="826"/>
      <c r="W5" s="826"/>
      <c r="X5" s="831"/>
      <c r="Y5" s="684" t="s">
        <v>3</v>
      </c>
      <c r="Z5" s="529"/>
      <c r="AA5" s="529"/>
      <c r="AB5" s="529"/>
      <c r="AC5" s="529"/>
      <c r="AD5" s="530"/>
      <c r="AE5" s="685" t="s">
        <v>481</v>
      </c>
      <c r="AF5" s="685"/>
      <c r="AG5" s="685"/>
      <c r="AH5" s="685"/>
      <c r="AI5" s="685"/>
      <c r="AJ5" s="685"/>
      <c r="AK5" s="685"/>
      <c r="AL5" s="685"/>
      <c r="AM5" s="685"/>
      <c r="AN5" s="685"/>
      <c r="AO5" s="685"/>
      <c r="AP5" s="686"/>
      <c r="AQ5" s="687" t="s">
        <v>539</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476</v>
      </c>
      <c r="H7" s="485"/>
      <c r="I7" s="485"/>
      <c r="J7" s="485"/>
      <c r="K7" s="485"/>
      <c r="L7" s="485"/>
      <c r="M7" s="485"/>
      <c r="N7" s="485"/>
      <c r="O7" s="485"/>
      <c r="P7" s="485"/>
      <c r="Q7" s="485"/>
      <c r="R7" s="485"/>
      <c r="S7" s="485"/>
      <c r="T7" s="485"/>
      <c r="U7" s="485"/>
      <c r="V7" s="485"/>
      <c r="W7" s="485"/>
      <c r="X7" s="486"/>
      <c r="Y7" s="908" t="s">
        <v>433</v>
      </c>
      <c r="Z7" s="429"/>
      <c r="AA7" s="429"/>
      <c r="AB7" s="429"/>
      <c r="AC7" s="429"/>
      <c r="AD7" s="909"/>
      <c r="AE7" s="898" t="s">
        <v>484</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1" t="s">
        <v>330</v>
      </c>
      <c r="B8" s="482"/>
      <c r="C8" s="482"/>
      <c r="D8" s="482"/>
      <c r="E8" s="482"/>
      <c r="F8" s="483"/>
      <c r="G8" s="927" t="str">
        <f>入力規則等!A28</f>
        <v>地方創生</v>
      </c>
      <c r="H8" s="706"/>
      <c r="I8" s="706"/>
      <c r="J8" s="706"/>
      <c r="K8" s="706"/>
      <c r="L8" s="706"/>
      <c r="M8" s="706"/>
      <c r="N8" s="706"/>
      <c r="O8" s="706"/>
      <c r="P8" s="706"/>
      <c r="Q8" s="706"/>
      <c r="R8" s="706"/>
      <c r="S8" s="706"/>
      <c r="T8" s="706"/>
      <c r="U8" s="706"/>
      <c r="V8" s="706"/>
      <c r="W8" s="706"/>
      <c r="X8" s="928"/>
      <c r="Y8" s="832" t="s">
        <v>331</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492</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493</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29" t="s">
        <v>24</v>
      </c>
      <c r="B12" s="930"/>
      <c r="C12" s="930"/>
      <c r="D12" s="930"/>
      <c r="E12" s="930"/>
      <c r="F12" s="931"/>
      <c r="G12" s="746"/>
      <c r="H12" s="747"/>
      <c r="I12" s="747"/>
      <c r="J12" s="747"/>
      <c r="K12" s="747"/>
      <c r="L12" s="747"/>
      <c r="M12" s="747"/>
      <c r="N12" s="747"/>
      <c r="O12" s="747"/>
      <c r="P12" s="401" t="s">
        <v>452</v>
      </c>
      <c r="Q12" s="402"/>
      <c r="R12" s="402"/>
      <c r="S12" s="402"/>
      <c r="T12" s="402"/>
      <c r="U12" s="402"/>
      <c r="V12" s="403"/>
      <c r="W12" s="401" t="s">
        <v>449</v>
      </c>
      <c r="X12" s="402"/>
      <c r="Y12" s="402"/>
      <c r="Z12" s="402"/>
      <c r="AA12" s="402"/>
      <c r="AB12" s="402"/>
      <c r="AC12" s="403"/>
      <c r="AD12" s="401" t="s">
        <v>444</v>
      </c>
      <c r="AE12" s="402"/>
      <c r="AF12" s="402"/>
      <c r="AG12" s="402"/>
      <c r="AH12" s="402"/>
      <c r="AI12" s="402"/>
      <c r="AJ12" s="403"/>
      <c r="AK12" s="401" t="s">
        <v>437</v>
      </c>
      <c r="AL12" s="402"/>
      <c r="AM12" s="402"/>
      <c r="AN12" s="402"/>
      <c r="AO12" s="402"/>
      <c r="AP12" s="402"/>
      <c r="AQ12" s="403"/>
      <c r="AR12" s="401" t="s">
        <v>435</v>
      </c>
      <c r="AS12" s="402"/>
      <c r="AT12" s="402"/>
      <c r="AU12" s="402"/>
      <c r="AV12" s="402"/>
      <c r="AW12" s="402"/>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t="s">
        <v>494</v>
      </c>
      <c r="Q13" s="644"/>
      <c r="R13" s="644"/>
      <c r="S13" s="644"/>
      <c r="T13" s="644"/>
      <c r="U13" s="644"/>
      <c r="V13" s="645"/>
      <c r="W13" s="643">
        <v>60</v>
      </c>
      <c r="X13" s="644"/>
      <c r="Y13" s="644"/>
      <c r="Z13" s="644"/>
      <c r="AA13" s="644"/>
      <c r="AB13" s="644"/>
      <c r="AC13" s="645"/>
      <c r="AD13" s="643">
        <v>50</v>
      </c>
      <c r="AE13" s="644"/>
      <c r="AF13" s="644"/>
      <c r="AG13" s="644"/>
      <c r="AH13" s="644"/>
      <c r="AI13" s="644"/>
      <c r="AJ13" s="645"/>
      <c r="AK13" s="643">
        <v>35</v>
      </c>
      <c r="AL13" s="644"/>
      <c r="AM13" s="644"/>
      <c r="AN13" s="644"/>
      <c r="AO13" s="644"/>
      <c r="AP13" s="644"/>
      <c r="AQ13" s="645"/>
      <c r="AR13" s="905" t="s">
        <v>540</v>
      </c>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483</v>
      </c>
      <c r="Q14" s="644"/>
      <c r="R14" s="644"/>
      <c r="S14" s="644"/>
      <c r="T14" s="644"/>
      <c r="U14" s="644"/>
      <c r="V14" s="645"/>
      <c r="W14" s="643" t="s">
        <v>483</v>
      </c>
      <c r="X14" s="644"/>
      <c r="Y14" s="644"/>
      <c r="Z14" s="644"/>
      <c r="AA14" s="644"/>
      <c r="AB14" s="644"/>
      <c r="AC14" s="645"/>
      <c r="AD14" s="643" t="s">
        <v>483</v>
      </c>
      <c r="AE14" s="644"/>
      <c r="AF14" s="644"/>
      <c r="AG14" s="644"/>
      <c r="AH14" s="644"/>
      <c r="AI14" s="644"/>
      <c r="AJ14" s="645"/>
      <c r="AK14" s="643"/>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483</v>
      </c>
      <c r="Q15" s="644"/>
      <c r="R15" s="644"/>
      <c r="S15" s="644"/>
      <c r="T15" s="644"/>
      <c r="U15" s="644"/>
      <c r="V15" s="645"/>
      <c r="W15" s="643" t="s">
        <v>483</v>
      </c>
      <c r="X15" s="644"/>
      <c r="Y15" s="644"/>
      <c r="Z15" s="644"/>
      <c r="AA15" s="644"/>
      <c r="AB15" s="644"/>
      <c r="AC15" s="645"/>
      <c r="AD15" s="643" t="s">
        <v>483</v>
      </c>
      <c r="AE15" s="644"/>
      <c r="AF15" s="644"/>
      <c r="AG15" s="644"/>
      <c r="AH15" s="644"/>
      <c r="AI15" s="644"/>
      <c r="AJ15" s="645"/>
      <c r="AK15" s="643" t="s">
        <v>494</v>
      </c>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483</v>
      </c>
      <c r="Q16" s="644"/>
      <c r="R16" s="644"/>
      <c r="S16" s="644"/>
      <c r="T16" s="644"/>
      <c r="U16" s="644"/>
      <c r="V16" s="645"/>
      <c r="W16" s="643" t="s">
        <v>483</v>
      </c>
      <c r="X16" s="644"/>
      <c r="Y16" s="644"/>
      <c r="Z16" s="644"/>
      <c r="AA16" s="644"/>
      <c r="AB16" s="644"/>
      <c r="AC16" s="645"/>
      <c r="AD16" s="643" t="s">
        <v>494</v>
      </c>
      <c r="AE16" s="644"/>
      <c r="AF16" s="644"/>
      <c r="AG16" s="644"/>
      <c r="AH16" s="644"/>
      <c r="AI16" s="644"/>
      <c r="AJ16" s="645"/>
      <c r="AK16" s="643"/>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483</v>
      </c>
      <c r="Q17" s="644"/>
      <c r="R17" s="644"/>
      <c r="S17" s="644"/>
      <c r="T17" s="644"/>
      <c r="U17" s="644"/>
      <c r="V17" s="645"/>
      <c r="W17" s="643" t="s">
        <v>483</v>
      </c>
      <c r="X17" s="644"/>
      <c r="Y17" s="644"/>
      <c r="Z17" s="644"/>
      <c r="AA17" s="644"/>
      <c r="AB17" s="644"/>
      <c r="AC17" s="645"/>
      <c r="AD17" s="643" t="s">
        <v>483</v>
      </c>
      <c r="AE17" s="644"/>
      <c r="AF17" s="644"/>
      <c r="AG17" s="644"/>
      <c r="AH17" s="644"/>
      <c r="AI17" s="644"/>
      <c r="AJ17" s="645"/>
      <c r="AK17" s="643"/>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0</v>
      </c>
      <c r="Q18" s="865"/>
      <c r="R18" s="865"/>
      <c r="S18" s="865"/>
      <c r="T18" s="865"/>
      <c r="U18" s="865"/>
      <c r="V18" s="866"/>
      <c r="W18" s="864">
        <f>SUM(W13:AC17)</f>
        <v>60</v>
      </c>
      <c r="X18" s="865"/>
      <c r="Y18" s="865"/>
      <c r="Z18" s="865"/>
      <c r="AA18" s="865"/>
      <c r="AB18" s="865"/>
      <c r="AC18" s="866"/>
      <c r="AD18" s="864">
        <f>SUM(AD13:AJ17)</f>
        <v>50</v>
      </c>
      <c r="AE18" s="865"/>
      <c r="AF18" s="865"/>
      <c r="AG18" s="865"/>
      <c r="AH18" s="865"/>
      <c r="AI18" s="865"/>
      <c r="AJ18" s="866"/>
      <c r="AK18" s="864">
        <f>SUM(AK13:AQ17)</f>
        <v>35</v>
      </c>
      <c r="AL18" s="865"/>
      <c r="AM18" s="865"/>
      <c r="AN18" s="865"/>
      <c r="AO18" s="865"/>
      <c r="AP18" s="865"/>
      <c r="AQ18" s="866"/>
      <c r="AR18" s="864">
        <f>SUM(AR13:AX17)</f>
        <v>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c r="Q19" s="644"/>
      <c r="R19" s="644"/>
      <c r="S19" s="644"/>
      <c r="T19" s="644"/>
      <c r="U19" s="644"/>
      <c r="V19" s="645"/>
      <c r="W19" s="643">
        <v>48</v>
      </c>
      <c r="X19" s="644"/>
      <c r="Y19" s="644"/>
      <c r="Z19" s="644"/>
      <c r="AA19" s="644"/>
      <c r="AB19" s="644"/>
      <c r="AC19" s="645"/>
      <c r="AD19" s="643">
        <v>44</v>
      </c>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x14ac:dyDescent="0.15">
      <c r="A20" s="600"/>
      <c r="B20" s="601"/>
      <c r="C20" s="601"/>
      <c r="D20" s="601"/>
      <c r="E20" s="601"/>
      <c r="F20" s="602"/>
      <c r="G20" s="862" t="s">
        <v>10</v>
      </c>
      <c r="H20" s="863"/>
      <c r="I20" s="863"/>
      <c r="J20" s="863"/>
      <c r="K20" s="863"/>
      <c r="L20" s="863"/>
      <c r="M20" s="863"/>
      <c r="N20" s="863"/>
      <c r="O20" s="863"/>
      <c r="P20" s="304" t="str">
        <f>IF(P18=0, "-", SUM(P19)/P18)</f>
        <v>-</v>
      </c>
      <c r="Q20" s="304"/>
      <c r="R20" s="304"/>
      <c r="S20" s="304"/>
      <c r="T20" s="304"/>
      <c r="U20" s="304"/>
      <c r="V20" s="304"/>
      <c r="W20" s="304">
        <f t="shared" ref="W20" si="0">IF(W18=0, "-", SUM(W19)/W18)</f>
        <v>0.8</v>
      </c>
      <c r="X20" s="304"/>
      <c r="Y20" s="304"/>
      <c r="Z20" s="304"/>
      <c r="AA20" s="304"/>
      <c r="AB20" s="304"/>
      <c r="AC20" s="304"/>
      <c r="AD20" s="304">
        <f t="shared" ref="AD20" si="1">IF(AD18=0, "-", SUM(AD19)/AD18)</f>
        <v>0.88</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5"/>
      <c r="B21" s="836"/>
      <c r="C21" s="836"/>
      <c r="D21" s="836"/>
      <c r="E21" s="836"/>
      <c r="F21" s="932"/>
      <c r="G21" s="302" t="s">
        <v>398</v>
      </c>
      <c r="H21" s="303"/>
      <c r="I21" s="303"/>
      <c r="J21" s="303"/>
      <c r="K21" s="303"/>
      <c r="L21" s="303"/>
      <c r="M21" s="303"/>
      <c r="N21" s="303"/>
      <c r="O21" s="303"/>
      <c r="P21" s="304" t="str">
        <f>IF(P19=0, "-", SUM(P19)/SUM(P13,P14))</f>
        <v>-</v>
      </c>
      <c r="Q21" s="304"/>
      <c r="R21" s="304"/>
      <c r="S21" s="304"/>
      <c r="T21" s="304"/>
      <c r="U21" s="304"/>
      <c r="V21" s="304"/>
      <c r="W21" s="304">
        <f t="shared" ref="W21" si="2">IF(W19=0, "-", SUM(W19)/SUM(W13,W14))</f>
        <v>0.8</v>
      </c>
      <c r="X21" s="304"/>
      <c r="Y21" s="304"/>
      <c r="Z21" s="304"/>
      <c r="AA21" s="304"/>
      <c r="AB21" s="304"/>
      <c r="AC21" s="304"/>
      <c r="AD21" s="304">
        <f t="shared" ref="AD21" si="3">IF(AD19=0, "-", SUM(AD19)/SUM(AD13,AD14))</f>
        <v>0.88</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0" t="s">
        <v>469</v>
      </c>
      <c r="B22" s="951"/>
      <c r="C22" s="951"/>
      <c r="D22" s="951"/>
      <c r="E22" s="951"/>
      <c r="F22" s="952"/>
      <c r="G22" s="937" t="s">
        <v>378</v>
      </c>
      <c r="H22" s="208"/>
      <c r="I22" s="208"/>
      <c r="J22" s="208"/>
      <c r="K22" s="208"/>
      <c r="L22" s="208"/>
      <c r="M22" s="208"/>
      <c r="N22" s="208"/>
      <c r="O22" s="209"/>
      <c r="P22" s="922" t="s">
        <v>438</v>
      </c>
      <c r="Q22" s="208"/>
      <c r="R22" s="208"/>
      <c r="S22" s="208"/>
      <c r="T22" s="208"/>
      <c r="U22" s="208"/>
      <c r="V22" s="209"/>
      <c r="W22" s="922" t="s">
        <v>434</v>
      </c>
      <c r="X22" s="208"/>
      <c r="Y22" s="208"/>
      <c r="Z22" s="208"/>
      <c r="AA22" s="208"/>
      <c r="AB22" s="208"/>
      <c r="AC22" s="209"/>
      <c r="AD22" s="922" t="s">
        <v>377</v>
      </c>
      <c r="AE22" s="208"/>
      <c r="AF22" s="208"/>
      <c r="AG22" s="208"/>
      <c r="AH22" s="208"/>
      <c r="AI22" s="208"/>
      <c r="AJ22" s="208"/>
      <c r="AK22" s="208"/>
      <c r="AL22" s="208"/>
      <c r="AM22" s="208"/>
      <c r="AN22" s="208"/>
      <c r="AO22" s="208"/>
      <c r="AP22" s="208"/>
      <c r="AQ22" s="208"/>
      <c r="AR22" s="208"/>
      <c r="AS22" s="208"/>
      <c r="AT22" s="208"/>
      <c r="AU22" s="208"/>
      <c r="AV22" s="208"/>
      <c r="AW22" s="208"/>
      <c r="AX22" s="959"/>
    </row>
    <row r="23" spans="1:50" ht="25.5" customHeight="1" x14ac:dyDescent="0.15">
      <c r="A23" s="953"/>
      <c r="B23" s="954"/>
      <c r="C23" s="954"/>
      <c r="D23" s="954"/>
      <c r="E23" s="954"/>
      <c r="F23" s="955"/>
      <c r="G23" s="938" t="s">
        <v>495</v>
      </c>
      <c r="H23" s="939"/>
      <c r="I23" s="939"/>
      <c r="J23" s="939"/>
      <c r="K23" s="939"/>
      <c r="L23" s="939"/>
      <c r="M23" s="939"/>
      <c r="N23" s="939"/>
      <c r="O23" s="940"/>
      <c r="P23" s="905">
        <v>35</v>
      </c>
      <c r="Q23" s="906"/>
      <c r="R23" s="906"/>
      <c r="S23" s="906"/>
      <c r="T23" s="906"/>
      <c r="U23" s="906"/>
      <c r="V23" s="923"/>
      <c r="W23" s="905" t="s">
        <v>540</v>
      </c>
      <c r="X23" s="906"/>
      <c r="Y23" s="906"/>
      <c r="Z23" s="906"/>
      <c r="AA23" s="906"/>
      <c r="AB23" s="906"/>
      <c r="AC23" s="923"/>
      <c r="AD23" s="960"/>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x14ac:dyDescent="0.15">
      <c r="A24" s="953"/>
      <c r="B24" s="954"/>
      <c r="C24" s="954"/>
      <c r="D24" s="954"/>
      <c r="E24" s="954"/>
      <c r="F24" s="955"/>
      <c r="G24" s="941"/>
      <c r="H24" s="942"/>
      <c r="I24" s="942"/>
      <c r="J24" s="942"/>
      <c r="K24" s="942"/>
      <c r="L24" s="942"/>
      <c r="M24" s="942"/>
      <c r="N24" s="942"/>
      <c r="O24" s="943"/>
      <c r="P24" s="643"/>
      <c r="Q24" s="644"/>
      <c r="R24" s="644"/>
      <c r="S24" s="644"/>
      <c r="T24" s="644"/>
      <c r="U24" s="644"/>
      <c r="V24" s="645"/>
      <c r="W24" s="643"/>
      <c r="X24" s="644"/>
      <c r="Y24" s="644"/>
      <c r="Z24" s="644"/>
      <c r="AA24" s="644"/>
      <c r="AB24" s="644"/>
      <c r="AC24" s="645"/>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customHeight="1" x14ac:dyDescent="0.15">
      <c r="A25" s="953"/>
      <c r="B25" s="954"/>
      <c r="C25" s="954"/>
      <c r="D25" s="954"/>
      <c r="E25" s="954"/>
      <c r="F25" s="955"/>
      <c r="G25" s="941"/>
      <c r="H25" s="942"/>
      <c r="I25" s="942"/>
      <c r="J25" s="942"/>
      <c r="K25" s="942"/>
      <c r="L25" s="942"/>
      <c r="M25" s="942"/>
      <c r="N25" s="942"/>
      <c r="O25" s="943"/>
      <c r="P25" s="643"/>
      <c r="Q25" s="644"/>
      <c r="R25" s="644"/>
      <c r="S25" s="644"/>
      <c r="T25" s="644"/>
      <c r="U25" s="644"/>
      <c r="V25" s="645"/>
      <c r="W25" s="643"/>
      <c r="X25" s="644"/>
      <c r="Y25" s="644"/>
      <c r="Z25" s="644"/>
      <c r="AA25" s="644"/>
      <c r="AB25" s="644"/>
      <c r="AC25" s="645"/>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customHeight="1" x14ac:dyDescent="0.15">
      <c r="A26" s="953"/>
      <c r="B26" s="954"/>
      <c r="C26" s="954"/>
      <c r="D26" s="954"/>
      <c r="E26" s="954"/>
      <c r="F26" s="955"/>
      <c r="G26" s="941"/>
      <c r="H26" s="942"/>
      <c r="I26" s="942"/>
      <c r="J26" s="942"/>
      <c r="K26" s="942"/>
      <c r="L26" s="942"/>
      <c r="M26" s="942"/>
      <c r="N26" s="942"/>
      <c r="O26" s="943"/>
      <c r="P26" s="643"/>
      <c r="Q26" s="644"/>
      <c r="R26" s="644"/>
      <c r="S26" s="644"/>
      <c r="T26" s="644"/>
      <c r="U26" s="644"/>
      <c r="V26" s="645"/>
      <c r="W26" s="643"/>
      <c r="X26" s="644"/>
      <c r="Y26" s="644"/>
      <c r="Z26" s="644"/>
      <c r="AA26" s="644"/>
      <c r="AB26" s="644"/>
      <c r="AC26" s="645"/>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hidden="1" customHeight="1" x14ac:dyDescent="0.15">
      <c r="A27" s="953"/>
      <c r="B27" s="954"/>
      <c r="C27" s="954"/>
      <c r="D27" s="954"/>
      <c r="E27" s="954"/>
      <c r="F27" s="955"/>
      <c r="G27" s="941"/>
      <c r="H27" s="942"/>
      <c r="I27" s="942"/>
      <c r="J27" s="942"/>
      <c r="K27" s="942"/>
      <c r="L27" s="942"/>
      <c r="M27" s="942"/>
      <c r="N27" s="942"/>
      <c r="O27" s="943"/>
      <c r="P27" s="643"/>
      <c r="Q27" s="644"/>
      <c r="R27" s="644"/>
      <c r="S27" s="644"/>
      <c r="T27" s="644"/>
      <c r="U27" s="644"/>
      <c r="V27" s="645"/>
      <c r="W27" s="643"/>
      <c r="X27" s="644"/>
      <c r="Y27" s="644"/>
      <c r="Z27" s="644"/>
      <c r="AA27" s="644"/>
      <c r="AB27" s="644"/>
      <c r="AC27" s="645"/>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15">
      <c r="A28" s="953"/>
      <c r="B28" s="954"/>
      <c r="C28" s="954"/>
      <c r="D28" s="954"/>
      <c r="E28" s="954"/>
      <c r="F28" s="955"/>
      <c r="G28" s="944" t="s">
        <v>382</v>
      </c>
      <c r="H28" s="945"/>
      <c r="I28" s="945"/>
      <c r="J28" s="945"/>
      <c r="K28" s="945"/>
      <c r="L28" s="945"/>
      <c r="M28" s="945"/>
      <c r="N28" s="945"/>
      <c r="O28" s="946"/>
      <c r="P28" s="864">
        <f>P29-SUM(P23:P27)</f>
        <v>0</v>
      </c>
      <c r="Q28" s="865"/>
      <c r="R28" s="865"/>
      <c r="S28" s="865"/>
      <c r="T28" s="865"/>
      <c r="U28" s="865"/>
      <c r="V28" s="866"/>
      <c r="W28" s="864" t="e">
        <f>W29-SUM(W23:W27)</f>
        <v>#VALUE!</v>
      </c>
      <c r="X28" s="865"/>
      <c r="Y28" s="865"/>
      <c r="Z28" s="865"/>
      <c r="AA28" s="865"/>
      <c r="AB28" s="865"/>
      <c r="AC28" s="866"/>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379</v>
      </c>
      <c r="H29" s="948"/>
      <c r="I29" s="948"/>
      <c r="J29" s="948"/>
      <c r="K29" s="948"/>
      <c r="L29" s="948"/>
      <c r="M29" s="948"/>
      <c r="N29" s="948"/>
      <c r="O29" s="949"/>
      <c r="P29" s="643">
        <f>AK13</f>
        <v>35</v>
      </c>
      <c r="Q29" s="644"/>
      <c r="R29" s="644"/>
      <c r="S29" s="644"/>
      <c r="T29" s="644"/>
      <c r="U29" s="644"/>
      <c r="V29" s="645"/>
      <c r="W29" s="919" t="str">
        <f>AR13</f>
        <v>-</v>
      </c>
      <c r="X29" s="920"/>
      <c r="Y29" s="920"/>
      <c r="Z29" s="920"/>
      <c r="AA29" s="920"/>
      <c r="AB29" s="920"/>
      <c r="AC29" s="921"/>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47" t="s">
        <v>394</v>
      </c>
      <c r="B30" s="848"/>
      <c r="C30" s="848"/>
      <c r="D30" s="848"/>
      <c r="E30" s="848"/>
      <c r="F30" s="849"/>
      <c r="G30" s="759" t="s">
        <v>264</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453</v>
      </c>
      <c r="AF30" s="845"/>
      <c r="AG30" s="845"/>
      <c r="AH30" s="846"/>
      <c r="AI30" s="844" t="s">
        <v>450</v>
      </c>
      <c r="AJ30" s="845"/>
      <c r="AK30" s="845"/>
      <c r="AL30" s="846"/>
      <c r="AM30" s="901" t="s">
        <v>445</v>
      </c>
      <c r="AN30" s="901"/>
      <c r="AO30" s="901"/>
      <c r="AP30" s="844"/>
      <c r="AQ30" s="753" t="s">
        <v>306</v>
      </c>
      <c r="AR30" s="754"/>
      <c r="AS30" s="754"/>
      <c r="AT30" s="755"/>
      <c r="AU30" s="760" t="s">
        <v>252</v>
      </c>
      <c r="AV30" s="760"/>
      <c r="AW30" s="760"/>
      <c r="AX30" s="902"/>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t="s">
        <v>542</v>
      </c>
      <c r="AR31" s="186"/>
      <c r="AS31" s="119" t="s">
        <v>307</v>
      </c>
      <c r="AT31" s="120"/>
      <c r="AU31" s="185">
        <v>31</v>
      </c>
      <c r="AV31" s="185"/>
      <c r="AW31" s="384" t="s">
        <v>296</v>
      </c>
      <c r="AX31" s="385"/>
    </row>
    <row r="32" spans="1:50" ht="23.25" customHeight="1" x14ac:dyDescent="0.15">
      <c r="A32" s="389"/>
      <c r="B32" s="387"/>
      <c r="C32" s="387"/>
      <c r="D32" s="387"/>
      <c r="E32" s="387"/>
      <c r="F32" s="388"/>
      <c r="G32" s="550" t="s">
        <v>496</v>
      </c>
      <c r="H32" s="551"/>
      <c r="I32" s="551"/>
      <c r="J32" s="551"/>
      <c r="K32" s="551"/>
      <c r="L32" s="551"/>
      <c r="M32" s="551"/>
      <c r="N32" s="551"/>
      <c r="O32" s="552"/>
      <c r="P32" s="91" t="s">
        <v>497</v>
      </c>
      <c r="Q32" s="91"/>
      <c r="R32" s="91"/>
      <c r="S32" s="91"/>
      <c r="T32" s="91"/>
      <c r="U32" s="91"/>
      <c r="V32" s="91"/>
      <c r="W32" s="91"/>
      <c r="X32" s="92"/>
      <c r="Y32" s="457" t="s">
        <v>12</v>
      </c>
      <c r="Z32" s="517"/>
      <c r="AA32" s="518"/>
      <c r="AB32" s="447" t="s">
        <v>485</v>
      </c>
      <c r="AC32" s="447"/>
      <c r="AD32" s="447"/>
      <c r="AE32" s="204" t="s">
        <v>494</v>
      </c>
      <c r="AF32" s="205"/>
      <c r="AG32" s="205"/>
      <c r="AH32" s="205"/>
      <c r="AI32" s="204">
        <v>169</v>
      </c>
      <c r="AJ32" s="205"/>
      <c r="AK32" s="205"/>
      <c r="AL32" s="205"/>
      <c r="AM32" s="204">
        <v>182</v>
      </c>
      <c r="AN32" s="205"/>
      <c r="AO32" s="205"/>
      <c r="AP32" s="205"/>
      <c r="AQ32" s="326" t="s">
        <v>484</v>
      </c>
      <c r="AR32" s="193"/>
      <c r="AS32" s="193"/>
      <c r="AT32" s="327"/>
      <c r="AU32" s="205" t="s">
        <v>484</v>
      </c>
      <c r="AV32" s="205"/>
      <c r="AW32" s="205"/>
      <c r="AX32" s="207"/>
    </row>
    <row r="33" spans="1:50" ht="23.25"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485</v>
      </c>
      <c r="AC33" s="509"/>
      <c r="AD33" s="509"/>
      <c r="AE33" s="204" t="s">
        <v>494</v>
      </c>
      <c r="AF33" s="205"/>
      <c r="AG33" s="205"/>
      <c r="AH33" s="205"/>
      <c r="AI33" s="204">
        <v>169</v>
      </c>
      <c r="AJ33" s="205"/>
      <c r="AK33" s="205"/>
      <c r="AL33" s="205"/>
      <c r="AM33" s="204">
        <v>178</v>
      </c>
      <c r="AN33" s="205"/>
      <c r="AO33" s="205"/>
      <c r="AP33" s="205"/>
      <c r="AQ33" s="326" t="s">
        <v>526</v>
      </c>
      <c r="AR33" s="193"/>
      <c r="AS33" s="193"/>
      <c r="AT33" s="327"/>
      <c r="AU33" s="205">
        <v>181</v>
      </c>
      <c r="AV33" s="205"/>
      <c r="AW33" s="205"/>
      <c r="AX33" s="207"/>
    </row>
    <row r="34" spans="1:50" ht="23.25"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t="s">
        <v>494</v>
      </c>
      <c r="AF34" s="205"/>
      <c r="AG34" s="205"/>
      <c r="AH34" s="205"/>
      <c r="AI34" s="204">
        <v>100</v>
      </c>
      <c r="AJ34" s="205"/>
      <c r="AK34" s="205"/>
      <c r="AL34" s="205"/>
      <c r="AM34" s="204">
        <v>102</v>
      </c>
      <c r="AN34" s="205"/>
      <c r="AO34" s="205"/>
      <c r="AP34" s="205"/>
      <c r="AQ34" s="326" t="s">
        <v>484</v>
      </c>
      <c r="AR34" s="193"/>
      <c r="AS34" s="193"/>
      <c r="AT34" s="327"/>
      <c r="AU34" s="205" t="s">
        <v>484</v>
      </c>
      <c r="AV34" s="205"/>
      <c r="AW34" s="205"/>
      <c r="AX34" s="207"/>
    </row>
    <row r="35" spans="1:50" ht="23.25" customHeight="1" x14ac:dyDescent="0.15">
      <c r="A35" s="212" t="s">
        <v>423</v>
      </c>
      <c r="B35" s="213"/>
      <c r="C35" s="213"/>
      <c r="D35" s="213"/>
      <c r="E35" s="213"/>
      <c r="F35" s="214"/>
      <c r="G35" s="218" t="s">
        <v>498</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6" t="s">
        <v>394</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453</v>
      </c>
      <c r="AF37" s="231"/>
      <c r="AG37" s="231"/>
      <c r="AH37" s="232"/>
      <c r="AI37" s="230" t="s">
        <v>450</v>
      </c>
      <c r="AJ37" s="231"/>
      <c r="AK37" s="231"/>
      <c r="AL37" s="232"/>
      <c r="AM37" s="236" t="s">
        <v>445</v>
      </c>
      <c r="AN37" s="236"/>
      <c r="AO37" s="236"/>
      <c r="AP37" s="230"/>
      <c r="AQ37" s="137" t="s">
        <v>306</v>
      </c>
      <c r="AR37" s="138"/>
      <c r="AS37" s="138"/>
      <c r="AT37" s="139"/>
      <c r="AU37" s="397" t="s">
        <v>252</v>
      </c>
      <c r="AV37" s="397"/>
      <c r="AW37" s="397"/>
      <c r="AX37" s="896"/>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c r="AR38" s="186"/>
      <c r="AS38" s="119" t="s">
        <v>307</v>
      </c>
      <c r="AT38" s="120"/>
      <c r="AU38" s="185"/>
      <c r="AV38" s="185"/>
      <c r="AW38" s="384" t="s">
        <v>296</v>
      </c>
      <c r="AX38" s="385"/>
    </row>
    <row r="39" spans="1:50" ht="23.25" hidden="1" customHeight="1" x14ac:dyDescent="0.15">
      <c r="A39" s="389"/>
      <c r="B39" s="387"/>
      <c r="C39" s="387"/>
      <c r="D39" s="387"/>
      <c r="E39" s="387"/>
      <c r="F39" s="388"/>
      <c r="G39" s="550"/>
      <c r="H39" s="551"/>
      <c r="I39" s="551"/>
      <c r="J39" s="551"/>
      <c r="K39" s="551"/>
      <c r="L39" s="551"/>
      <c r="M39" s="551"/>
      <c r="N39" s="551"/>
      <c r="O39" s="552"/>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423</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6" t="s">
        <v>394</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453</v>
      </c>
      <c r="AF44" s="231"/>
      <c r="AG44" s="231"/>
      <c r="AH44" s="232"/>
      <c r="AI44" s="230" t="s">
        <v>450</v>
      </c>
      <c r="AJ44" s="231"/>
      <c r="AK44" s="231"/>
      <c r="AL44" s="232"/>
      <c r="AM44" s="236" t="s">
        <v>445</v>
      </c>
      <c r="AN44" s="236"/>
      <c r="AO44" s="236"/>
      <c r="AP44" s="230"/>
      <c r="AQ44" s="137" t="s">
        <v>306</v>
      </c>
      <c r="AR44" s="138"/>
      <c r="AS44" s="138"/>
      <c r="AT44" s="139"/>
      <c r="AU44" s="397" t="s">
        <v>252</v>
      </c>
      <c r="AV44" s="397"/>
      <c r="AW44" s="397"/>
      <c r="AX44" s="896"/>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4" t="s">
        <v>296</v>
      </c>
      <c r="AX45" s="385"/>
    </row>
    <row r="46" spans="1:50" ht="23.25" hidden="1" customHeight="1" x14ac:dyDescent="0.15">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423</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453</v>
      </c>
      <c r="AF51" s="231"/>
      <c r="AG51" s="231"/>
      <c r="AH51" s="232"/>
      <c r="AI51" s="230" t="s">
        <v>450</v>
      </c>
      <c r="AJ51" s="231"/>
      <c r="AK51" s="231"/>
      <c r="AL51" s="232"/>
      <c r="AM51" s="236" t="s">
        <v>446</v>
      </c>
      <c r="AN51" s="236"/>
      <c r="AO51" s="236"/>
      <c r="AP51" s="230"/>
      <c r="AQ51" s="137" t="s">
        <v>306</v>
      </c>
      <c r="AR51" s="138"/>
      <c r="AS51" s="138"/>
      <c r="AT51" s="139"/>
      <c r="AU51" s="910" t="s">
        <v>252</v>
      </c>
      <c r="AV51" s="910"/>
      <c r="AW51" s="910"/>
      <c r="AX51" s="911"/>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x14ac:dyDescent="0.15">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423</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454</v>
      </c>
      <c r="AF58" s="231"/>
      <c r="AG58" s="231"/>
      <c r="AH58" s="232"/>
      <c r="AI58" s="230" t="s">
        <v>450</v>
      </c>
      <c r="AJ58" s="231"/>
      <c r="AK58" s="231"/>
      <c r="AL58" s="232"/>
      <c r="AM58" s="236" t="s">
        <v>445</v>
      </c>
      <c r="AN58" s="236"/>
      <c r="AO58" s="236"/>
      <c r="AP58" s="230"/>
      <c r="AQ58" s="137" t="s">
        <v>306</v>
      </c>
      <c r="AR58" s="138"/>
      <c r="AS58" s="138"/>
      <c r="AT58" s="139"/>
      <c r="AU58" s="910" t="s">
        <v>252</v>
      </c>
      <c r="AV58" s="910"/>
      <c r="AW58" s="910"/>
      <c r="AX58" s="911"/>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423</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453</v>
      </c>
      <c r="AF65" s="231"/>
      <c r="AG65" s="231"/>
      <c r="AH65" s="232"/>
      <c r="AI65" s="230" t="s">
        <v>450</v>
      </c>
      <c r="AJ65" s="231"/>
      <c r="AK65" s="231"/>
      <c r="AL65" s="232"/>
      <c r="AM65" s="236" t="s">
        <v>445</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413</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413</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414</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412</v>
      </c>
      <c r="X70" s="297"/>
      <c r="Y70" s="256" t="s">
        <v>12</v>
      </c>
      <c r="Z70" s="256"/>
      <c r="AA70" s="257"/>
      <c r="AB70" s="258" t="s">
        <v>413</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413</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414</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453</v>
      </c>
      <c r="AF73" s="231"/>
      <c r="AG73" s="231"/>
      <c r="AH73" s="232"/>
      <c r="AI73" s="230" t="s">
        <v>450</v>
      </c>
      <c r="AJ73" s="231"/>
      <c r="AK73" s="231"/>
      <c r="AL73" s="232"/>
      <c r="AM73" s="236" t="s">
        <v>445</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x14ac:dyDescent="0.15">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6"/>
      <c r="AF77" s="877"/>
      <c r="AG77" s="877"/>
      <c r="AH77" s="877"/>
      <c r="AI77" s="876"/>
      <c r="AJ77" s="877"/>
      <c r="AK77" s="877"/>
      <c r="AL77" s="877"/>
      <c r="AM77" s="876"/>
      <c r="AN77" s="877"/>
      <c r="AO77" s="877"/>
      <c r="AP77" s="877"/>
      <c r="AQ77" s="326"/>
      <c r="AR77" s="193"/>
      <c r="AS77" s="193"/>
      <c r="AT77" s="327"/>
      <c r="AU77" s="205"/>
      <c r="AV77" s="205"/>
      <c r="AW77" s="205"/>
      <c r="AX77" s="207"/>
    </row>
    <row r="78" spans="1:50" ht="69.75" hidden="1" customHeight="1" x14ac:dyDescent="0.15">
      <c r="A78" s="321" t="s">
        <v>426</v>
      </c>
      <c r="B78" s="322"/>
      <c r="C78" s="322"/>
      <c r="D78" s="322"/>
      <c r="E78" s="319" t="s">
        <v>372</v>
      </c>
      <c r="F78" s="320"/>
      <c r="G78" s="48" t="s">
        <v>309</v>
      </c>
      <c r="H78" s="573"/>
      <c r="I78" s="574"/>
      <c r="J78" s="574"/>
      <c r="K78" s="574"/>
      <c r="L78" s="574"/>
      <c r="M78" s="574"/>
      <c r="N78" s="574"/>
      <c r="O78" s="575"/>
      <c r="P78" s="133"/>
      <c r="Q78" s="133"/>
      <c r="R78" s="133"/>
      <c r="S78" s="133"/>
      <c r="T78" s="133"/>
      <c r="U78" s="133"/>
      <c r="V78" s="133"/>
      <c r="W78" s="133"/>
      <c r="X78" s="133"/>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15">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3"/>
    </row>
    <row r="80" spans="1:50" ht="18.75" hidden="1" customHeight="1" x14ac:dyDescent="0.15">
      <c r="A80" s="850"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470</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1"/>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453</v>
      </c>
      <c r="AF85" s="231"/>
      <c r="AG85" s="231"/>
      <c r="AH85" s="232"/>
      <c r="AI85" s="230" t="s">
        <v>450</v>
      </c>
      <c r="AJ85" s="231"/>
      <c r="AK85" s="231"/>
      <c r="AL85" s="232"/>
      <c r="AM85" s="236" t="s">
        <v>445</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1"/>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1"/>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1"/>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1"/>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1"/>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453</v>
      </c>
      <c r="AF90" s="231"/>
      <c r="AG90" s="231"/>
      <c r="AH90" s="232"/>
      <c r="AI90" s="230" t="s">
        <v>450</v>
      </c>
      <c r="AJ90" s="231"/>
      <c r="AK90" s="231"/>
      <c r="AL90" s="232"/>
      <c r="AM90" s="236" t="s">
        <v>445</v>
      </c>
      <c r="AN90" s="236"/>
      <c r="AO90" s="236"/>
      <c r="AP90" s="230"/>
      <c r="AQ90" s="145" t="s">
        <v>306</v>
      </c>
      <c r="AR90" s="116"/>
      <c r="AS90" s="116"/>
      <c r="AT90" s="117"/>
      <c r="AU90" s="519" t="s">
        <v>252</v>
      </c>
      <c r="AV90" s="519"/>
      <c r="AW90" s="519"/>
      <c r="AX90" s="520"/>
    </row>
    <row r="91" spans="1:60" ht="18.75" hidden="1" customHeight="1" x14ac:dyDescent="0.15">
      <c r="A91" s="851"/>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1"/>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1"/>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1"/>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1"/>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453</v>
      </c>
      <c r="AF95" s="231"/>
      <c r="AG95" s="231"/>
      <c r="AH95" s="232"/>
      <c r="AI95" s="230" t="s">
        <v>450</v>
      </c>
      <c r="AJ95" s="231"/>
      <c r="AK95" s="231"/>
      <c r="AL95" s="232"/>
      <c r="AM95" s="236" t="s">
        <v>445</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1"/>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1"/>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1"/>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2"/>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1" t="s">
        <v>13</v>
      </c>
      <c r="Z99" s="882"/>
      <c r="AA99" s="883"/>
      <c r="AB99" s="878" t="s">
        <v>14</v>
      </c>
      <c r="AC99" s="879"/>
      <c r="AD99" s="880"/>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0"/>
      <c r="Z100" s="841"/>
      <c r="AA100" s="842"/>
      <c r="AB100" s="467" t="s">
        <v>11</v>
      </c>
      <c r="AC100" s="467"/>
      <c r="AD100" s="467"/>
      <c r="AE100" s="525" t="s">
        <v>453</v>
      </c>
      <c r="AF100" s="526"/>
      <c r="AG100" s="526"/>
      <c r="AH100" s="527"/>
      <c r="AI100" s="525" t="s">
        <v>450</v>
      </c>
      <c r="AJ100" s="526"/>
      <c r="AK100" s="526"/>
      <c r="AL100" s="527"/>
      <c r="AM100" s="525" t="s">
        <v>446</v>
      </c>
      <c r="AN100" s="526"/>
      <c r="AO100" s="526"/>
      <c r="AP100" s="527"/>
      <c r="AQ100" s="306" t="s">
        <v>439</v>
      </c>
      <c r="AR100" s="307"/>
      <c r="AS100" s="307"/>
      <c r="AT100" s="308"/>
      <c r="AU100" s="306" t="s">
        <v>436</v>
      </c>
      <c r="AV100" s="307"/>
      <c r="AW100" s="307"/>
      <c r="AX100" s="309"/>
    </row>
    <row r="101" spans="1:60" ht="23.25" customHeight="1" x14ac:dyDescent="0.15">
      <c r="A101" s="408"/>
      <c r="B101" s="409"/>
      <c r="C101" s="409"/>
      <c r="D101" s="409"/>
      <c r="E101" s="409"/>
      <c r="F101" s="410"/>
      <c r="G101" s="91" t="s">
        <v>499</v>
      </c>
      <c r="H101" s="91"/>
      <c r="I101" s="91"/>
      <c r="J101" s="91"/>
      <c r="K101" s="91"/>
      <c r="L101" s="91"/>
      <c r="M101" s="91"/>
      <c r="N101" s="91"/>
      <c r="O101" s="91"/>
      <c r="P101" s="91"/>
      <c r="Q101" s="91"/>
      <c r="R101" s="91"/>
      <c r="S101" s="91"/>
      <c r="T101" s="91"/>
      <c r="U101" s="91"/>
      <c r="V101" s="91"/>
      <c r="W101" s="91"/>
      <c r="X101" s="92"/>
      <c r="Y101" s="528" t="s">
        <v>54</v>
      </c>
      <c r="Z101" s="529"/>
      <c r="AA101" s="530"/>
      <c r="AB101" s="447" t="s">
        <v>485</v>
      </c>
      <c r="AC101" s="447"/>
      <c r="AD101" s="447"/>
      <c r="AE101" s="204" t="s">
        <v>494</v>
      </c>
      <c r="AF101" s="205"/>
      <c r="AG101" s="205"/>
      <c r="AH101" s="206"/>
      <c r="AI101" s="204">
        <v>2</v>
      </c>
      <c r="AJ101" s="205"/>
      <c r="AK101" s="205"/>
      <c r="AL101" s="206"/>
      <c r="AM101" s="204">
        <v>2</v>
      </c>
      <c r="AN101" s="205"/>
      <c r="AO101" s="205"/>
      <c r="AP101" s="206"/>
      <c r="AQ101" s="204" t="s">
        <v>484</v>
      </c>
      <c r="AR101" s="205"/>
      <c r="AS101" s="205"/>
      <c r="AT101" s="206"/>
      <c r="AU101" s="204" t="s">
        <v>484</v>
      </c>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485</v>
      </c>
      <c r="AC102" s="447"/>
      <c r="AD102" s="447"/>
      <c r="AE102" s="404" t="s">
        <v>494</v>
      </c>
      <c r="AF102" s="404"/>
      <c r="AG102" s="404"/>
      <c r="AH102" s="404"/>
      <c r="AI102" s="404">
        <v>2</v>
      </c>
      <c r="AJ102" s="404"/>
      <c r="AK102" s="404"/>
      <c r="AL102" s="404"/>
      <c r="AM102" s="404">
        <v>2</v>
      </c>
      <c r="AN102" s="404"/>
      <c r="AO102" s="404"/>
      <c r="AP102" s="404"/>
      <c r="AQ102" s="259">
        <v>2</v>
      </c>
      <c r="AR102" s="260"/>
      <c r="AS102" s="260"/>
      <c r="AT102" s="305"/>
      <c r="AU102" s="259" t="s">
        <v>494</v>
      </c>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453</v>
      </c>
      <c r="AF103" s="402"/>
      <c r="AG103" s="402"/>
      <c r="AH103" s="403"/>
      <c r="AI103" s="401" t="s">
        <v>450</v>
      </c>
      <c r="AJ103" s="402"/>
      <c r="AK103" s="402"/>
      <c r="AL103" s="403"/>
      <c r="AM103" s="401" t="s">
        <v>446</v>
      </c>
      <c r="AN103" s="402"/>
      <c r="AO103" s="402"/>
      <c r="AP103" s="403"/>
      <c r="AQ103" s="270" t="s">
        <v>439</v>
      </c>
      <c r="AR103" s="271"/>
      <c r="AS103" s="271"/>
      <c r="AT103" s="310"/>
      <c r="AU103" s="270" t="s">
        <v>436</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453</v>
      </c>
      <c r="AF106" s="402"/>
      <c r="AG106" s="402"/>
      <c r="AH106" s="403"/>
      <c r="AI106" s="401" t="s">
        <v>450</v>
      </c>
      <c r="AJ106" s="402"/>
      <c r="AK106" s="402"/>
      <c r="AL106" s="403"/>
      <c r="AM106" s="401" t="s">
        <v>445</v>
      </c>
      <c r="AN106" s="402"/>
      <c r="AO106" s="402"/>
      <c r="AP106" s="403"/>
      <c r="AQ106" s="270" t="s">
        <v>439</v>
      </c>
      <c r="AR106" s="271"/>
      <c r="AS106" s="271"/>
      <c r="AT106" s="310"/>
      <c r="AU106" s="270" t="s">
        <v>436</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t="s">
        <v>494</v>
      </c>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453</v>
      </c>
      <c r="AF109" s="402"/>
      <c r="AG109" s="402"/>
      <c r="AH109" s="403"/>
      <c r="AI109" s="401" t="s">
        <v>450</v>
      </c>
      <c r="AJ109" s="402"/>
      <c r="AK109" s="402"/>
      <c r="AL109" s="403"/>
      <c r="AM109" s="401" t="s">
        <v>446</v>
      </c>
      <c r="AN109" s="402"/>
      <c r="AO109" s="402"/>
      <c r="AP109" s="403"/>
      <c r="AQ109" s="270" t="s">
        <v>439</v>
      </c>
      <c r="AR109" s="271"/>
      <c r="AS109" s="271"/>
      <c r="AT109" s="310"/>
      <c r="AU109" s="270" t="s">
        <v>436</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453</v>
      </c>
      <c r="AF112" s="402"/>
      <c r="AG112" s="402"/>
      <c r="AH112" s="403"/>
      <c r="AI112" s="401" t="s">
        <v>450</v>
      </c>
      <c r="AJ112" s="402"/>
      <c r="AK112" s="402"/>
      <c r="AL112" s="403"/>
      <c r="AM112" s="401" t="s">
        <v>445</v>
      </c>
      <c r="AN112" s="402"/>
      <c r="AO112" s="402"/>
      <c r="AP112" s="403"/>
      <c r="AQ112" s="270" t="s">
        <v>439</v>
      </c>
      <c r="AR112" s="271"/>
      <c r="AS112" s="271"/>
      <c r="AT112" s="310"/>
      <c r="AU112" s="270" t="s">
        <v>436</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453</v>
      </c>
      <c r="AF115" s="402"/>
      <c r="AG115" s="402"/>
      <c r="AH115" s="403"/>
      <c r="AI115" s="401" t="s">
        <v>450</v>
      </c>
      <c r="AJ115" s="402"/>
      <c r="AK115" s="402"/>
      <c r="AL115" s="403"/>
      <c r="AM115" s="401" t="s">
        <v>445</v>
      </c>
      <c r="AN115" s="402"/>
      <c r="AO115" s="402"/>
      <c r="AP115" s="403"/>
      <c r="AQ115" s="577" t="s">
        <v>440</v>
      </c>
      <c r="AR115" s="578"/>
      <c r="AS115" s="578"/>
      <c r="AT115" s="578"/>
      <c r="AU115" s="578"/>
      <c r="AV115" s="578"/>
      <c r="AW115" s="578"/>
      <c r="AX115" s="579"/>
    </row>
    <row r="116" spans="1:50" ht="23.25" customHeight="1" x14ac:dyDescent="0.15">
      <c r="A116" s="425"/>
      <c r="B116" s="426"/>
      <c r="C116" s="426"/>
      <c r="D116" s="426"/>
      <c r="E116" s="426"/>
      <c r="F116" s="427"/>
      <c r="G116" s="379" t="s">
        <v>500</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486</v>
      </c>
      <c r="AC116" s="449"/>
      <c r="AD116" s="450"/>
      <c r="AE116" s="404" t="s">
        <v>494</v>
      </c>
      <c r="AF116" s="404"/>
      <c r="AG116" s="404"/>
      <c r="AH116" s="404"/>
      <c r="AI116" s="404">
        <v>30</v>
      </c>
      <c r="AJ116" s="404"/>
      <c r="AK116" s="404"/>
      <c r="AL116" s="404"/>
      <c r="AM116" s="404">
        <v>25</v>
      </c>
      <c r="AN116" s="404"/>
      <c r="AO116" s="404"/>
      <c r="AP116" s="404"/>
      <c r="AQ116" s="204">
        <v>17.5</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402</v>
      </c>
      <c r="AC117" s="459"/>
      <c r="AD117" s="460"/>
      <c r="AE117" s="537" t="s">
        <v>494</v>
      </c>
      <c r="AF117" s="537"/>
      <c r="AG117" s="537"/>
      <c r="AH117" s="537"/>
      <c r="AI117" s="537" t="s">
        <v>501</v>
      </c>
      <c r="AJ117" s="537"/>
      <c r="AK117" s="537"/>
      <c r="AL117" s="537"/>
      <c r="AM117" s="537" t="s">
        <v>502</v>
      </c>
      <c r="AN117" s="537"/>
      <c r="AO117" s="537"/>
      <c r="AP117" s="537"/>
      <c r="AQ117" s="537" t="s">
        <v>503</v>
      </c>
      <c r="AR117" s="537"/>
      <c r="AS117" s="537"/>
      <c r="AT117" s="537"/>
      <c r="AU117" s="537"/>
      <c r="AV117" s="537"/>
      <c r="AW117" s="537"/>
      <c r="AX117" s="538"/>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453</v>
      </c>
      <c r="AF118" s="402"/>
      <c r="AG118" s="402"/>
      <c r="AH118" s="403"/>
      <c r="AI118" s="401" t="s">
        <v>450</v>
      </c>
      <c r="AJ118" s="402"/>
      <c r="AK118" s="402"/>
      <c r="AL118" s="403"/>
      <c r="AM118" s="401" t="s">
        <v>445</v>
      </c>
      <c r="AN118" s="402"/>
      <c r="AO118" s="402"/>
      <c r="AP118" s="403"/>
      <c r="AQ118" s="577" t="s">
        <v>440</v>
      </c>
      <c r="AR118" s="578"/>
      <c r="AS118" s="578"/>
      <c r="AT118" s="578"/>
      <c r="AU118" s="578"/>
      <c r="AV118" s="578"/>
      <c r="AW118" s="578"/>
      <c r="AX118" s="579"/>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453</v>
      </c>
      <c r="AF121" s="402"/>
      <c r="AG121" s="402"/>
      <c r="AH121" s="403"/>
      <c r="AI121" s="401" t="s">
        <v>450</v>
      </c>
      <c r="AJ121" s="402"/>
      <c r="AK121" s="402"/>
      <c r="AL121" s="403"/>
      <c r="AM121" s="401" t="s">
        <v>445</v>
      </c>
      <c r="AN121" s="402"/>
      <c r="AO121" s="402"/>
      <c r="AP121" s="403"/>
      <c r="AQ121" s="577" t="s">
        <v>440</v>
      </c>
      <c r="AR121" s="578"/>
      <c r="AS121" s="578"/>
      <c r="AT121" s="578"/>
      <c r="AU121" s="578"/>
      <c r="AV121" s="578"/>
      <c r="AW121" s="578"/>
      <c r="AX121" s="579"/>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454</v>
      </c>
      <c r="AF124" s="402"/>
      <c r="AG124" s="402"/>
      <c r="AH124" s="403"/>
      <c r="AI124" s="401" t="s">
        <v>450</v>
      </c>
      <c r="AJ124" s="402"/>
      <c r="AK124" s="402"/>
      <c r="AL124" s="403"/>
      <c r="AM124" s="401" t="s">
        <v>445</v>
      </c>
      <c r="AN124" s="402"/>
      <c r="AO124" s="402"/>
      <c r="AP124" s="403"/>
      <c r="AQ124" s="577" t="s">
        <v>440</v>
      </c>
      <c r="AR124" s="578"/>
      <c r="AS124" s="578"/>
      <c r="AT124" s="578"/>
      <c r="AU124" s="578"/>
      <c r="AV124" s="578"/>
      <c r="AW124" s="578"/>
      <c r="AX124" s="579"/>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5"/>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6"/>
      <c r="Y126" s="457" t="s">
        <v>48</v>
      </c>
      <c r="Z126" s="432"/>
      <c r="AA126" s="433"/>
      <c r="AB126" s="458" t="s">
        <v>402</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2"/>
      <c r="Z127" s="913"/>
      <c r="AA127" s="914"/>
      <c r="AB127" s="233" t="s">
        <v>11</v>
      </c>
      <c r="AC127" s="234"/>
      <c r="AD127" s="235"/>
      <c r="AE127" s="401" t="s">
        <v>453</v>
      </c>
      <c r="AF127" s="402"/>
      <c r="AG127" s="402"/>
      <c r="AH127" s="403"/>
      <c r="AI127" s="401" t="s">
        <v>450</v>
      </c>
      <c r="AJ127" s="402"/>
      <c r="AK127" s="402"/>
      <c r="AL127" s="403"/>
      <c r="AM127" s="401" t="s">
        <v>445</v>
      </c>
      <c r="AN127" s="402"/>
      <c r="AO127" s="402"/>
      <c r="AP127" s="403"/>
      <c r="AQ127" s="577" t="s">
        <v>440</v>
      </c>
      <c r="AR127" s="578"/>
      <c r="AS127" s="578"/>
      <c r="AT127" s="578"/>
      <c r="AU127" s="578"/>
      <c r="AV127" s="578"/>
      <c r="AW127" s="578"/>
      <c r="AX127" s="579"/>
    </row>
    <row r="128" spans="1:50" ht="23.25" hidden="1" customHeight="1" x14ac:dyDescent="0.15">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74" t="s">
        <v>475</v>
      </c>
      <c r="B130" s="171"/>
      <c r="C130" s="170" t="s">
        <v>310</v>
      </c>
      <c r="D130" s="171"/>
      <c r="E130" s="155" t="s">
        <v>339</v>
      </c>
      <c r="F130" s="156"/>
      <c r="G130" s="157" t="s">
        <v>487</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488</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453</v>
      </c>
      <c r="AF132" s="141"/>
      <c r="AG132" s="141"/>
      <c r="AH132" s="141"/>
      <c r="AI132" s="141" t="s">
        <v>450</v>
      </c>
      <c r="AJ132" s="141"/>
      <c r="AK132" s="141"/>
      <c r="AL132" s="141"/>
      <c r="AM132" s="141" t="s">
        <v>445</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535</v>
      </c>
      <c r="AR133" s="185"/>
      <c r="AS133" s="119" t="s">
        <v>307</v>
      </c>
      <c r="AT133" s="120"/>
      <c r="AU133" s="186" t="s">
        <v>535</v>
      </c>
      <c r="AV133" s="186"/>
      <c r="AW133" s="119" t="s">
        <v>296</v>
      </c>
      <c r="AX133" s="181"/>
    </row>
    <row r="134" spans="1:50" ht="39.75" customHeight="1" x14ac:dyDescent="0.15">
      <c r="A134" s="175"/>
      <c r="B134" s="172"/>
      <c r="C134" s="166"/>
      <c r="D134" s="172"/>
      <c r="E134" s="166"/>
      <c r="F134" s="167"/>
      <c r="G134" s="90" t="s">
        <v>535</v>
      </c>
      <c r="H134" s="91"/>
      <c r="I134" s="91"/>
      <c r="J134" s="91"/>
      <c r="K134" s="91"/>
      <c r="L134" s="91"/>
      <c r="M134" s="91"/>
      <c r="N134" s="91"/>
      <c r="O134" s="91"/>
      <c r="P134" s="91"/>
      <c r="Q134" s="91"/>
      <c r="R134" s="91"/>
      <c r="S134" s="91"/>
      <c r="T134" s="91"/>
      <c r="U134" s="91"/>
      <c r="V134" s="91"/>
      <c r="W134" s="91"/>
      <c r="X134" s="92"/>
      <c r="Y134" s="187" t="s">
        <v>321</v>
      </c>
      <c r="Z134" s="188"/>
      <c r="AA134" s="189"/>
      <c r="AB134" s="190" t="s">
        <v>535</v>
      </c>
      <c r="AC134" s="191"/>
      <c r="AD134" s="191"/>
      <c r="AE134" s="192" t="s">
        <v>535</v>
      </c>
      <c r="AF134" s="193"/>
      <c r="AG134" s="193"/>
      <c r="AH134" s="193"/>
      <c r="AI134" s="192" t="s">
        <v>535</v>
      </c>
      <c r="AJ134" s="193"/>
      <c r="AK134" s="193"/>
      <c r="AL134" s="193"/>
      <c r="AM134" s="192" t="s">
        <v>535</v>
      </c>
      <c r="AN134" s="193"/>
      <c r="AO134" s="193"/>
      <c r="AP134" s="193"/>
      <c r="AQ134" s="192" t="s">
        <v>535</v>
      </c>
      <c r="AR134" s="193"/>
      <c r="AS134" s="193"/>
      <c r="AT134" s="193"/>
      <c r="AU134" s="192" t="s">
        <v>535</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535</v>
      </c>
      <c r="AC135" s="199"/>
      <c r="AD135" s="199"/>
      <c r="AE135" s="192" t="s">
        <v>535</v>
      </c>
      <c r="AF135" s="193"/>
      <c r="AG135" s="193"/>
      <c r="AH135" s="193"/>
      <c r="AI135" s="192" t="s">
        <v>535</v>
      </c>
      <c r="AJ135" s="193"/>
      <c r="AK135" s="193"/>
      <c r="AL135" s="193"/>
      <c r="AM135" s="192" t="s">
        <v>535</v>
      </c>
      <c r="AN135" s="193"/>
      <c r="AO135" s="193"/>
      <c r="AP135" s="193"/>
      <c r="AQ135" s="192" t="s">
        <v>535</v>
      </c>
      <c r="AR135" s="193"/>
      <c r="AS135" s="193"/>
      <c r="AT135" s="193"/>
      <c r="AU135" s="192" t="s">
        <v>535</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453</v>
      </c>
      <c r="AF136" s="141"/>
      <c r="AG136" s="141"/>
      <c r="AH136" s="141"/>
      <c r="AI136" s="141" t="s">
        <v>450</v>
      </c>
      <c r="AJ136" s="141"/>
      <c r="AK136" s="141"/>
      <c r="AL136" s="141"/>
      <c r="AM136" s="141" t="s">
        <v>445</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453</v>
      </c>
      <c r="AF140" s="141"/>
      <c r="AG140" s="141"/>
      <c r="AH140" s="141"/>
      <c r="AI140" s="141" t="s">
        <v>450</v>
      </c>
      <c r="AJ140" s="141"/>
      <c r="AK140" s="141"/>
      <c r="AL140" s="141"/>
      <c r="AM140" s="141" t="s">
        <v>445</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453</v>
      </c>
      <c r="AF144" s="141"/>
      <c r="AG144" s="141"/>
      <c r="AH144" s="141"/>
      <c r="AI144" s="141" t="s">
        <v>450</v>
      </c>
      <c r="AJ144" s="141"/>
      <c r="AK144" s="141"/>
      <c r="AL144" s="141"/>
      <c r="AM144" s="141" t="s">
        <v>445</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453</v>
      </c>
      <c r="AF148" s="141"/>
      <c r="AG148" s="141"/>
      <c r="AH148" s="141"/>
      <c r="AI148" s="141" t="s">
        <v>450</v>
      </c>
      <c r="AJ148" s="141"/>
      <c r="AK148" s="141"/>
      <c r="AL148" s="141"/>
      <c r="AM148" s="141" t="s">
        <v>445</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504</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453</v>
      </c>
      <c r="AF192" s="141"/>
      <c r="AG192" s="141"/>
      <c r="AH192" s="141"/>
      <c r="AI192" s="141" t="s">
        <v>450</v>
      </c>
      <c r="AJ192" s="141"/>
      <c r="AK192" s="141"/>
      <c r="AL192" s="141"/>
      <c r="AM192" s="141" t="s">
        <v>445</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454</v>
      </c>
      <c r="AF196" s="141"/>
      <c r="AG196" s="141"/>
      <c r="AH196" s="141"/>
      <c r="AI196" s="141" t="s">
        <v>450</v>
      </c>
      <c r="AJ196" s="141"/>
      <c r="AK196" s="141"/>
      <c r="AL196" s="141"/>
      <c r="AM196" s="141" t="s">
        <v>445</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453</v>
      </c>
      <c r="AF200" s="141"/>
      <c r="AG200" s="141"/>
      <c r="AH200" s="141"/>
      <c r="AI200" s="141" t="s">
        <v>450</v>
      </c>
      <c r="AJ200" s="141"/>
      <c r="AK200" s="141"/>
      <c r="AL200" s="141"/>
      <c r="AM200" s="141" t="s">
        <v>445</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453</v>
      </c>
      <c r="AF204" s="141"/>
      <c r="AG204" s="141"/>
      <c r="AH204" s="141"/>
      <c r="AI204" s="141" t="s">
        <v>450</v>
      </c>
      <c r="AJ204" s="141"/>
      <c r="AK204" s="141"/>
      <c r="AL204" s="141"/>
      <c r="AM204" s="141" t="s">
        <v>445</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453</v>
      </c>
      <c r="AF208" s="141"/>
      <c r="AG208" s="141"/>
      <c r="AH208" s="141"/>
      <c r="AI208" s="141" t="s">
        <v>450</v>
      </c>
      <c r="AJ208" s="141"/>
      <c r="AK208" s="141"/>
      <c r="AL208" s="141"/>
      <c r="AM208" s="141" t="s">
        <v>445</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453</v>
      </c>
      <c r="AF252" s="141"/>
      <c r="AG252" s="141"/>
      <c r="AH252" s="141"/>
      <c r="AI252" s="141" t="s">
        <v>450</v>
      </c>
      <c r="AJ252" s="141"/>
      <c r="AK252" s="141"/>
      <c r="AL252" s="141"/>
      <c r="AM252" s="141" t="s">
        <v>445</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453</v>
      </c>
      <c r="AF256" s="141"/>
      <c r="AG256" s="141"/>
      <c r="AH256" s="141"/>
      <c r="AI256" s="141" t="s">
        <v>450</v>
      </c>
      <c r="AJ256" s="141"/>
      <c r="AK256" s="141"/>
      <c r="AL256" s="141"/>
      <c r="AM256" s="141" t="s">
        <v>446</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453</v>
      </c>
      <c r="AF260" s="141"/>
      <c r="AG260" s="141"/>
      <c r="AH260" s="141"/>
      <c r="AI260" s="141" t="s">
        <v>450</v>
      </c>
      <c r="AJ260" s="141"/>
      <c r="AK260" s="141"/>
      <c r="AL260" s="141"/>
      <c r="AM260" s="141" t="s">
        <v>446</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453</v>
      </c>
      <c r="AF264" s="203"/>
      <c r="AG264" s="203"/>
      <c r="AH264" s="203"/>
      <c r="AI264" s="203" t="s">
        <v>450</v>
      </c>
      <c r="AJ264" s="203"/>
      <c r="AK264" s="203"/>
      <c r="AL264" s="203"/>
      <c r="AM264" s="203" t="s">
        <v>445</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454</v>
      </c>
      <c r="AF268" s="141"/>
      <c r="AG268" s="141"/>
      <c r="AH268" s="141"/>
      <c r="AI268" s="141" t="s">
        <v>450</v>
      </c>
      <c r="AJ268" s="141"/>
      <c r="AK268" s="141"/>
      <c r="AL268" s="141"/>
      <c r="AM268" s="141" t="s">
        <v>445</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453</v>
      </c>
      <c r="AF312" s="141"/>
      <c r="AG312" s="141"/>
      <c r="AH312" s="141"/>
      <c r="AI312" s="141" t="s">
        <v>450</v>
      </c>
      <c r="AJ312" s="141"/>
      <c r="AK312" s="141"/>
      <c r="AL312" s="141"/>
      <c r="AM312" s="141" t="s">
        <v>445</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453</v>
      </c>
      <c r="AF316" s="141"/>
      <c r="AG316" s="141"/>
      <c r="AH316" s="141"/>
      <c r="AI316" s="141" t="s">
        <v>450</v>
      </c>
      <c r="AJ316" s="141"/>
      <c r="AK316" s="141"/>
      <c r="AL316" s="141"/>
      <c r="AM316" s="141" t="s">
        <v>445</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453</v>
      </c>
      <c r="AF320" s="141"/>
      <c r="AG320" s="141"/>
      <c r="AH320" s="141"/>
      <c r="AI320" s="141" t="s">
        <v>450</v>
      </c>
      <c r="AJ320" s="141"/>
      <c r="AK320" s="141"/>
      <c r="AL320" s="141"/>
      <c r="AM320" s="141" t="s">
        <v>446</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453</v>
      </c>
      <c r="AF324" s="141"/>
      <c r="AG324" s="141"/>
      <c r="AH324" s="141"/>
      <c r="AI324" s="141" t="s">
        <v>450</v>
      </c>
      <c r="AJ324" s="141"/>
      <c r="AK324" s="141"/>
      <c r="AL324" s="141"/>
      <c r="AM324" s="141" t="s">
        <v>445</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454</v>
      </c>
      <c r="AF328" s="141"/>
      <c r="AG328" s="141"/>
      <c r="AH328" s="141"/>
      <c r="AI328" s="141" t="s">
        <v>450</v>
      </c>
      <c r="AJ328" s="141"/>
      <c r="AK328" s="141"/>
      <c r="AL328" s="141"/>
      <c r="AM328" s="141" t="s">
        <v>446</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453</v>
      </c>
      <c r="AF372" s="141"/>
      <c r="AG372" s="141"/>
      <c r="AH372" s="141"/>
      <c r="AI372" s="141" t="s">
        <v>450</v>
      </c>
      <c r="AJ372" s="141"/>
      <c r="AK372" s="141"/>
      <c r="AL372" s="141"/>
      <c r="AM372" s="141" t="s">
        <v>445</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453</v>
      </c>
      <c r="AF376" s="141"/>
      <c r="AG376" s="141"/>
      <c r="AH376" s="141"/>
      <c r="AI376" s="141" t="s">
        <v>450</v>
      </c>
      <c r="AJ376" s="141"/>
      <c r="AK376" s="141"/>
      <c r="AL376" s="141"/>
      <c r="AM376" s="141" t="s">
        <v>445</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453</v>
      </c>
      <c r="AF380" s="141"/>
      <c r="AG380" s="141"/>
      <c r="AH380" s="141"/>
      <c r="AI380" s="141" t="s">
        <v>450</v>
      </c>
      <c r="AJ380" s="141"/>
      <c r="AK380" s="141"/>
      <c r="AL380" s="141"/>
      <c r="AM380" s="141" t="s">
        <v>445</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453</v>
      </c>
      <c r="AF384" s="141"/>
      <c r="AG384" s="141"/>
      <c r="AH384" s="141"/>
      <c r="AI384" s="141" t="s">
        <v>450</v>
      </c>
      <c r="AJ384" s="141"/>
      <c r="AK384" s="141"/>
      <c r="AL384" s="141"/>
      <c r="AM384" s="141" t="s">
        <v>445</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453</v>
      </c>
      <c r="AF388" s="141"/>
      <c r="AG388" s="141"/>
      <c r="AH388" s="141"/>
      <c r="AI388" s="141" t="s">
        <v>450</v>
      </c>
      <c r="AJ388" s="141"/>
      <c r="AK388" s="141"/>
      <c r="AL388" s="141"/>
      <c r="AM388" s="141" t="s">
        <v>445</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471</v>
      </c>
      <c r="D430" s="917"/>
      <c r="E430" s="160" t="s">
        <v>463</v>
      </c>
      <c r="F430" s="884"/>
      <c r="G430" s="885" t="s">
        <v>326</v>
      </c>
      <c r="H430" s="109"/>
      <c r="I430" s="109"/>
      <c r="J430" s="886" t="s">
        <v>483</v>
      </c>
      <c r="K430" s="887"/>
      <c r="L430" s="887"/>
      <c r="M430" s="887"/>
      <c r="N430" s="887"/>
      <c r="O430" s="887"/>
      <c r="P430" s="887"/>
      <c r="Q430" s="887"/>
      <c r="R430" s="887"/>
      <c r="S430" s="887"/>
      <c r="T430" s="888"/>
      <c r="U430" s="574" t="s">
        <v>535</v>
      </c>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446</v>
      </c>
      <c r="AJ431" s="203"/>
      <c r="AK431" s="203"/>
      <c r="AL431" s="145"/>
      <c r="AM431" s="203" t="s">
        <v>441</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535</v>
      </c>
      <c r="AF432" s="186"/>
      <c r="AG432" s="119" t="s">
        <v>307</v>
      </c>
      <c r="AH432" s="120"/>
      <c r="AI432" s="142"/>
      <c r="AJ432" s="142"/>
      <c r="AK432" s="142"/>
      <c r="AL432" s="140"/>
      <c r="AM432" s="142"/>
      <c r="AN432" s="142"/>
      <c r="AO432" s="142"/>
      <c r="AP432" s="140"/>
      <c r="AQ432" s="576" t="s">
        <v>535</v>
      </c>
      <c r="AR432" s="186"/>
      <c r="AS432" s="119" t="s">
        <v>307</v>
      </c>
      <c r="AT432" s="120"/>
      <c r="AU432" s="186" t="s">
        <v>535</v>
      </c>
      <c r="AV432" s="186"/>
      <c r="AW432" s="119" t="s">
        <v>296</v>
      </c>
      <c r="AX432" s="181"/>
    </row>
    <row r="433" spans="1:50" ht="23.25" customHeight="1" x14ac:dyDescent="0.15">
      <c r="A433" s="175"/>
      <c r="B433" s="172"/>
      <c r="C433" s="166"/>
      <c r="D433" s="172"/>
      <c r="E433" s="328"/>
      <c r="F433" s="329"/>
      <c r="G433" s="90" t="s">
        <v>535</v>
      </c>
      <c r="H433" s="91"/>
      <c r="I433" s="91"/>
      <c r="J433" s="91"/>
      <c r="K433" s="91"/>
      <c r="L433" s="91"/>
      <c r="M433" s="91"/>
      <c r="N433" s="91"/>
      <c r="O433" s="91"/>
      <c r="P433" s="91"/>
      <c r="Q433" s="91"/>
      <c r="R433" s="91"/>
      <c r="S433" s="91"/>
      <c r="T433" s="91"/>
      <c r="U433" s="91"/>
      <c r="V433" s="91"/>
      <c r="W433" s="91"/>
      <c r="X433" s="92"/>
      <c r="Y433" s="187" t="s">
        <v>12</v>
      </c>
      <c r="Z433" s="188"/>
      <c r="AA433" s="189"/>
      <c r="AB433" s="199" t="s">
        <v>535</v>
      </c>
      <c r="AC433" s="199"/>
      <c r="AD433" s="199"/>
      <c r="AE433" s="326" t="s">
        <v>535</v>
      </c>
      <c r="AF433" s="193"/>
      <c r="AG433" s="193"/>
      <c r="AH433" s="193"/>
      <c r="AI433" s="326" t="s">
        <v>535</v>
      </c>
      <c r="AJ433" s="193"/>
      <c r="AK433" s="193"/>
      <c r="AL433" s="193"/>
      <c r="AM433" s="326" t="s">
        <v>535</v>
      </c>
      <c r="AN433" s="193"/>
      <c r="AO433" s="193"/>
      <c r="AP433" s="327"/>
      <c r="AQ433" s="326" t="s">
        <v>535</v>
      </c>
      <c r="AR433" s="193"/>
      <c r="AS433" s="193"/>
      <c r="AT433" s="327"/>
      <c r="AU433" s="193" t="s">
        <v>535</v>
      </c>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535</v>
      </c>
      <c r="AC434" s="191"/>
      <c r="AD434" s="191"/>
      <c r="AE434" s="326" t="s">
        <v>535</v>
      </c>
      <c r="AF434" s="193"/>
      <c r="AG434" s="193"/>
      <c r="AH434" s="327"/>
      <c r="AI434" s="326" t="s">
        <v>535</v>
      </c>
      <c r="AJ434" s="193"/>
      <c r="AK434" s="193"/>
      <c r="AL434" s="193"/>
      <c r="AM434" s="326" t="s">
        <v>535</v>
      </c>
      <c r="AN434" s="193"/>
      <c r="AO434" s="193"/>
      <c r="AP434" s="327"/>
      <c r="AQ434" s="326" t="s">
        <v>535</v>
      </c>
      <c r="AR434" s="193"/>
      <c r="AS434" s="193"/>
      <c r="AT434" s="327"/>
      <c r="AU434" s="193" t="s">
        <v>535</v>
      </c>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t="s">
        <v>535</v>
      </c>
      <c r="AF435" s="193"/>
      <c r="AG435" s="193"/>
      <c r="AH435" s="327"/>
      <c r="AI435" s="326" t="s">
        <v>535</v>
      </c>
      <c r="AJ435" s="193"/>
      <c r="AK435" s="193"/>
      <c r="AL435" s="193"/>
      <c r="AM435" s="326" t="s">
        <v>535</v>
      </c>
      <c r="AN435" s="193"/>
      <c r="AO435" s="193"/>
      <c r="AP435" s="327"/>
      <c r="AQ435" s="326" t="s">
        <v>535</v>
      </c>
      <c r="AR435" s="193"/>
      <c r="AS435" s="193"/>
      <c r="AT435" s="327"/>
      <c r="AU435" s="193" t="s">
        <v>535</v>
      </c>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445</v>
      </c>
      <c r="AJ436" s="203"/>
      <c r="AK436" s="203"/>
      <c r="AL436" s="145"/>
      <c r="AM436" s="203" t="s">
        <v>441</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445</v>
      </c>
      <c r="AJ441" s="203"/>
      <c r="AK441" s="203"/>
      <c r="AL441" s="145"/>
      <c r="AM441" s="203" t="s">
        <v>437</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445</v>
      </c>
      <c r="AJ446" s="203"/>
      <c r="AK446" s="203"/>
      <c r="AL446" s="145"/>
      <c r="AM446" s="203" t="s">
        <v>442</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445</v>
      </c>
      <c r="AJ451" s="203"/>
      <c r="AK451" s="203"/>
      <c r="AL451" s="145"/>
      <c r="AM451" s="203" t="s">
        <v>441</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445</v>
      </c>
      <c r="AJ456" s="203"/>
      <c r="AK456" s="203"/>
      <c r="AL456" s="145"/>
      <c r="AM456" s="203" t="s">
        <v>441</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535</v>
      </c>
      <c r="AF457" s="186"/>
      <c r="AG457" s="119" t="s">
        <v>307</v>
      </c>
      <c r="AH457" s="120"/>
      <c r="AI457" s="142"/>
      <c r="AJ457" s="142"/>
      <c r="AK457" s="142"/>
      <c r="AL457" s="140"/>
      <c r="AM457" s="142"/>
      <c r="AN457" s="142"/>
      <c r="AO457" s="142"/>
      <c r="AP457" s="140"/>
      <c r="AQ457" s="576" t="s">
        <v>535</v>
      </c>
      <c r="AR457" s="186"/>
      <c r="AS457" s="119" t="s">
        <v>307</v>
      </c>
      <c r="AT457" s="120"/>
      <c r="AU457" s="186" t="s">
        <v>535</v>
      </c>
      <c r="AV457" s="186"/>
      <c r="AW457" s="119" t="s">
        <v>296</v>
      </c>
      <c r="AX457" s="181"/>
    </row>
    <row r="458" spans="1:50" ht="23.25" customHeight="1" x14ac:dyDescent="0.15">
      <c r="A458" s="175"/>
      <c r="B458" s="172"/>
      <c r="C458" s="166"/>
      <c r="D458" s="172"/>
      <c r="E458" s="328"/>
      <c r="F458" s="329"/>
      <c r="G458" s="90" t="s">
        <v>535</v>
      </c>
      <c r="H458" s="91"/>
      <c r="I458" s="91"/>
      <c r="J458" s="91"/>
      <c r="K458" s="91"/>
      <c r="L458" s="91"/>
      <c r="M458" s="91"/>
      <c r="N458" s="91"/>
      <c r="O458" s="91"/>
      <c r="P458" s="91"/>
      <c r="Q458" s="91"/>
      <c r="R458" s="91"/>
      <c r="S458" s="91"/>
      <c r="T458" s="91"/>
      <c r="U458" s="91"/>
      <c r="V458" s="91"/>
      <c r="W458" s="91"/>
      <c r="X458" s="92"/>
      <c r="Y458" s="187" t="s">
        <v>12</v>
      </c>
      <c r="Z458" s="188"/>
      <c r="AA458" s="189"/>
      <c r="AB458" s="199" t="s">
        <v>535</v>
      </c>
      <c r="AC458" s="199"/>
      <c r="AD458" s="199"/>
      <c r="AE458" s="326" t="s">
        <v>535</v>
      </c>
      <c r="AF458" s="193"/>
      <c r="AG458" s="193"/>
      <c r="AH458" s="193"/>
      <c r="AI458" s="326" t="s">
        <v>535</v>
      </c>
      <c r="AJ458" s="193"/>
      <c r="AK458" s="193"/>
      <c r="AL458" s="193"/>
      <c r="AM458" s="326" t="s">
        <v>535</v>
      </c>
      <c r="AN458" s="193"/>
      <c r="AO458" s="193"/>
      <c r="AP458" s="327"/>
      <c r="AQ458" s="326" t="s">
        <v>535</v>
      </c>
      <c r="AR458" s="193"/>
      <c r="AS458" s="193"/>
      <c r="AT458" s="327"/>
      <c r="AU458" s="193" t="s">
        <v>535</v>
      </c>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535</v>
      </c>
      <c r="AC459" s="191"/>
      <c r="AD459" s="191"/>
      <c r="AE459" s="326" t="s">
        <v>535</v>
      </c>
      <c r="AF459" s="193"/>
      <c r="AG459" s="193"/>
      <c r="AH459" s="327"/>
      <c r="AI459" s="326" t="s">
        <v>535</v>
      </c>
      <c r="AJ459" s="193"/>
      <c r="AK459" s="193"/>
      <c r="AL459" s="193"/>
      <c r="AM459" s="326" t="s">
        <v>535</v>
      </c>
      <c r="AN459" s="193"/>
      <c r="AO459" s="193"/>
      <c r="AP459" s="327"/>
      <c r="AQ459" s="326" t="s">
        <v>535</v>
      </c>
      <c r="AR459" s="193"/>
      <c r="AS459" s="193"/>
      <c r="AT459" s="327"/>
      <c r="AU459" s="193" t="s">
        <v>535</v>
      </c>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t="s">
        <v>535</v>
      </c>
      <c r="AF460" s="193"/>
      <c r="AG460" s="193"/>
      <c r="AH460" s="327"/>
      <c r="AI460" s="326" t="s">
        <v>535</v>
      </c>
      <c r="AJ460" s="193"/>
      <c r="AK460" s="193"/>
      <c r="AL460" s="193"/>
      <c r="AM460" s="326" t="s">
        <v>535</v>
      </c>
      <c r="AN460" s="193"/>
      <c r="AO460" s="193"/>
      <c r="AP460" s="327"/>
      <c r="AQ460" s="326" t="s">
        <v>535</v>
      </c>
      <c r="AR460" s="193"/>
      <c r="AS460" s="193"/>
      <c r="AT460" s="327"/>
      <c r="AU460" s="193" t="s">
        <v>535</v>
      </c>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445</v>
      </c>
      <c r="AJ461" s="203"/>
      <c r="AK461" s="203"/>
      <c r="AL461" s="145"/>
      <c r="AM461" s="203" t="s">
        <v>443</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445</v>
      </c>
      <c r="AJ466" s="203"/>
      <c r="AK466" s="203"/>
      <c r="AL466" s="145"/>
      <c r="AM466" s="203" t="s">
        <v>441</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445</v>
      </c>
      <c r="AJ471" s="203"/>
      <c r="AK471" s="203"/>
      <c r="AL471" s="145"/>
      <c r="AM471" s="203" t="s">
        <v>437</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445</v>
      </c>
      <c r="AJ476" s="203"/>
      <c r="AK476" s="203"/>
      <c r="AL476" s="145"/>
      <c r="AM476" s="203" t="s">
        <v>441</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477</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535</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472</v>
      </c>
      <c r="F484" s="161"/>
      <c r="G484" s="885" t="s">
        <v>326</v>
      </c>
      <c r="H484" s="109"/>
      <c r="I484" s="109"/>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446</v>
      </c>
      <c r="AJ485" s="203"/>
      <c r="AK485" s="203"/>
      <c r="AL485" s="145"/>
      <c r="AM485" s="203" t="s">
        <v>443</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445</v>
      </c>
      <c r="AJ490" s="203"/>
      <c r="AK490" s="203"/>
      <c r="AL490" s="145"/>
      <c r="AM490" s="203" t="s">
        <v>443</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445</v>
      </c>
      <c r="AJ495" s="203"/>
      <c r="AK495" s="203"/>
      <c r="AL495" s="145"/>
      <c r="AM495" s="203" t="s">
        <v>441</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445</v>
      </c>
      <c r="AJ500" s="203"/>
      <c r="AK500" s="203"/>
      <c r="AL500" s="145"/>
      <c r="AM500" s="203" t="s">
        <v>442</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445</v>
      </c>
      <c r="AJ505" s="203"/>
      <c r="AK505" s="203"/>
      <c r="AL505" s="145"/>
      <c r="AM505" s="203" t="s">
        <v>443</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445</v>
      </c>
      <c r="AJ510" s="203"/>
      <c r="AK510" s="203"/>
      <c r="AL510" s="145"/>
      <c r="AM510" s="203" t="s">
        <v>441</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446</v>
      </c>
      <c r="AJ515" s="203"/>
      <c r="AK515" s="203"/>
      <c r="AL515" s="145"/>
      <c r="AM515" s="203" t="s">
        <v>441</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446</v>
      </c>
      <c r="AJ520" s="203"/>
      <c r="AK520" s="203"/>
      <c r="AL520" s="145"/>
      <c r="AM520" s="203" t="s">
        <v>441</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445</v>
      </c>
      <c r="AJ525" s="203"/>
      <c r="AK525" s="203"/>
      <c r="AL525" s="145"/>
      <c r="AM525" s="203" t="s">
        <v>437</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445</v>
      </c>
      <c r="AJ530" s="203"/>
      <c r="AK530" s="203"/>
      <c r="AL530" s="145"/>
      <c r="AM530" s="203" t="s">
        <v>441</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478</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473</v>
      </c>
      <c r="F538" s="161"/>
      <c r="G538" s="885" t="s">
        <v>326</v>
      </c>
      <c r="H538" s="109"/>
      <c r="I538" s="109"/>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446</v>
      </c>
      <c r="AJ539" s="203"/>
      <c r="AK539" s="203"/>
      <c r="AL539" s="145"/>
      <c r="AM539" s="203" t="s">
        <v>441</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445</v>
      </c>
      <c r="AJ544" s="203"/>
      <c r="AK544" s="203"/>
      <c r="AL544" s="145"/>
      <c r="AM544" s="203" t="s">
        <v>443</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445</v>
      </c>
      <c r="AJ549" s="203"/>
      <c r="AK549" s="203"/>
      <c r="AL549" s="145"/>
      <c r="AM549" s="203" t="s">
        <v>437</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445</v>
      </c>
      <c r="AJ554" s="203"/>
      <c r="AK554" s="203"/>
      <c r="AL554" s="145"/>
      <c r="AM554" s="203" t="s">
        <v>437</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445</v>
      </c>
      <c r="AJ559" s="203"/>
      <c r="AK559" s="203"/>
      <c r="AL559" s="145"/>
      <c r="AM559" s="203" t="s">
        <v>441</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445</v>
      </c>
      <c r="AJ564" s="203"/>
      <c r="AK564" s="203"/>
      <c r="AL564" s="145"/>
      <c r="AM564" s="203" t="s">
        <v>437</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446</v>
      </c>
      <c r="AJ569" s="203"/>
      <c r="AK569" s="203"/>
      <c r="AL569" s="145"/>
      <c r="AM569" s="203" t="s">
        <v>437</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445</v>
      </c>
      <c r="AJ574" s="203"/>
      <c r="AK574" s="203"/>
      <c r="AL574" s="145"/>
      <c r="AM574" s="203" t="s">
        <v>437</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445</v>
      </c>
      <c r="AJ579" s="203"/>
      <c r="AK579" s="203"/>
      <c r="AL579" s="145"/>
      <c r="AM579" s="203" t="s">
        <v>437</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445</v>
      </c>
      <c r="AJ584" s="203"/>
      <c r="AK584" s="203"/>
      <c r="AL584" s="145"/>
      <c r="AM584" s="203" t="s">
        <v>441</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478</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472</v>
      </c>
      <c r="F592" s="161"/>
      <c r="G592" s="885" t="s">
        <v>326</v>
      </c>
      <c r="H592" s="109"/>
      <c r="I592" s="109"/>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445</v>
      </c>
      <c r="AJ593" s="203"/>
      <c r="AK593" s="203"/>
      <c r="AL593" s="145"/>
      <c r="AM593" s="203" t="s">
        <v>437</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446</v>
      </c>
      <c r="AJ598" s="203"/>
      <c r="AK598" s="203"/>
      <c r="AL598" s="145"/>
      <c r="AM598" s="203" t="s">
        <v>442</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445</v>
      </c>
      <c r="AJ603" s="203"/>
      <c r="AK603" s="203"/>
      <c r="AL603" s="145"/>
      <c r="AM603" s="203" t="s">
        <v>437</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445</v>
      </c>
      <c r="AJ608" s="203"/>
      <c r="AK608" s="203"/>
      <c r="AL608" s="145"/>
      <c r="AM608" s="203" t="s">
        <v>437</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445</v>
      </c>
      <c r="AJ613" s="203"/>
      <c r="AK613" s="203"/>
      <c r="AL613" s="145"/>
      <c r="AM613" s="203" t="s">
        <v>441</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445</v>
      </c>
      <c r="AJ618" s="203"/>
      <c r="AK618" s="203"/>
      <c r="AL618" s="145"/>
      <c r="AM618" s="203" t="s">
        <v>441</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445</v>
      </c>
      <c r="AJ623" s="203"/>
      <c r="AK623" s="203"/>
      <c r="AL623" s="145"/>
      <c r="AM623" s="203" t="s">
        <v>442</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445</v>
      </c>
      <c r="AJ628" s="203"/>
      <c r="AK628" s="203"/>
      <c r="AL628" s="145"/>
      <c r="AM628" s="203" t="s">
        <v>441</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445</v>
      </c>
      <c r="AJ633" s="203"/>
      <c r="AK633" s="203"/>
      <c r="AL633" s="145"/>
      <c r="AM633" s="203" t="s">
        <v>437</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445</v>
      </c>
      <c r="AJ638" s="203"/>
      <c r="AK638" s="203"/>
      <c r="AL638" s="145"/>
      <c r="AM638" s="203" t="s">
        <v>441</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478</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473</v>
      </c>
      <c r="F646" s="161"/>
      <c r="G646" s="885" t="s">
        <v>326</v>
      </c>
      <c r="H646" s="109"/>
      <c r="I646" s="109"/>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446</v>
      </c>
      <c r="AJ647" s="203"/>
      <c r="AK647" s="203"/>
      <c r="AL647" s="145"/>
      <c r="AM647" s="203" t="s">
        <v>437</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445</v>
      </c>
      <c r="AJ652" s="203"/>
      <c r="AK652" s="203"/>
      <c r="AL652" s="145"/>
      <c r="AM652" s="203" t="s">
        <v>437</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445</v>
      </c>
      <c r="AJ657" s="203"/>
      <c r="AK657" s="203"/>
      <c r="AL657" s="145"/>
      <c r="AM657" s="203" t="s">
        <v>441</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445</v>
      </c>
      <c r="AJ662" s="203"/>
      <c r="AK662" s="203"/>
      <c r="AL662" s="145"/>
      <c r="AM662" s="203" t="s">
        <v>437</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445</v>
      </c>
      <c r="AJ667" s="203"/>
      <c r="AK667" s="203"/>
      <c r="AL667" s="145"/>
      <c r="AM667" s="203" t="s">
        <v>437</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446</v>
      </c>
      <c r="AJ672" s="203"/>
      <c r="AK672" s="203"/>
      <c r="AL672" s="145"/>
      <c r="AM672" s="203" t="s">
        <v>437</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445</v>
      </c>
      <c r="AJ677" s="203"/>
      <c r="AK677" s="203"/>
      <c r="AL677" s="145"/>
      <c r="AM677" s="203" t="s">
        <v>443</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446</v>
      </c>
      <c r="AJ682" s="203"/>
      <c r="AK682" s="203"/>
      <c r="AL682" s="145"/>
      <c r="AM682" s="203" t="s">
        <v>441</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445</v>
      </c>
      <c r="AJ687" s="203"/>
      <c r="AK687" s="203"/>
      <c r="AL687" s="145"/>
      <c r="AM687" s="203" t="s">
        <v>437</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445</v>
      </c>
      <c r="AJ692" s="203"/>
      <c r="AK692" s="203"/>
      <c r="AL692" s="145"/>
      <c r="AM692" s="203" t="s">
        <v>442</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478</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41.25" customHeight="1" x14ac:dyDescent="0.15">
      <c r="A702" s="856" t="s">
        <v>258</v>
      </c>
      <c r="B702" s="857"/>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482</v>
      </c>
      <c r="AE702" s="332"/>
      <c r="AF702" s="332"/>
      <c r="AG702" s="371" t="s">
        <v>505</v>
      </c>
      <c r="AH702" s="372"/>
      <c r="AI702" s="372"/>
      <c r="AJ702" s="372"/>
      <c r="AK702" s="372"/>
      <c r="AL702" s="372"/>
      <c r="AM702" s="372"/>
      <c r="AN702" s="372"/>
      <c r="AO702" s="372"/>
      <c r="AP702" s="372"/>
      <c r="AQ702" s="372"/>
      <c r="AR702" s="372"/>
      <c r="AS702" s="372"/>
      <c r="AT702" s="372"/>
      <c r="AU702" s="372"/>
      <c r="AV702" s="372"/>
      <c r="AW702" s="372"/>
      <c r="AX702" s="373"/>
    </row>
    <row r="703" spans="1:50" ht="41.25"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4" t="s">
        <v>482</v>
      </c>
      <c r="AE703" s="315"/>
      <c r="AF703" s="315"/>
      <c r="AG703" s="87" t="s">
        <v>506</v>
      </c>
      <c r="AH703" s="88"/>
      <c r="AI703" s="88"/>
      <c r="AJ703" s="88"/>
      <c r="AK703" s="88"/>
      <c r="AL703" s="88"/>
      <c r="AM703" s="88"/>
      <c r="AN703" s="88"/>
      <c r="AO703" s="88"/>
      <c r="AP703" s="88"/>
      <c r="AQ703" s="88"/>
      <c r="AR703" s="88"/>
      <c r="AS703" s="88"/>
      <c r="AT703" s="88"/>
      <c r="AU703" s="88"/>
      <c r="AV703" s="88"/>
      <c r="AW703" s="88"/>
      <c r="AX703" s="89"/>
    </row>
    <row r="704" spans="1:50" ht="41.25" customHeight="1" x14ac:dyDescent="0.15">
      <c r="A704" s="860"/>
      <c r="B704" s="861"/>
      <c r="C704" s="804" t="s">
        <v>260</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482</v>
      </c>
      <c r="AE704" s="769"/>
      <c r="AF704" s="769"/>
      <c r="AG704" s="153" t="s">
        <v>507</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482</v>
      </c>
      <c r="AE705" s="701"/>
      <c r="AF705" s="701"/>
      <c r="AG705" s="111" t="s">
        <v>509</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8"/>
      <c r="B706" s="629"/>
      <c r="C706" s="780"/>
      <c r="D706" s="781"/>
      <c r="E706" s="716" t="s">
        <v>424</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t="s">
        <v>508</v>
      </c>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8"/>
      <c r="B707" s="629"/>
      <c r="C707" s="782"/>
      <c r="D707" s="783"/>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490</v>
      </c>
      <c r="AE707" s="822"/>
      <c r="AF707" s="822"/>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489</v>
      </c>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48.75" customHeight="1" x14ac:dyDescent="0.15">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482</v>
      </c>
      <c r="AE709" s="315"/>
      <c r="AF709" s="315"/>
      <c r="AG709" s="87" t="s">
        <v>510</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489</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34.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482</v>
      </c>
      <c r="AE711" s="315"/>
      <c r="AF711" s="315"/>
      <c r="AG711" s="87" t="s">
        <v>511</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8"/>
      <c r="B712" s="630"/>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489</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34" t="s">
        <v>392</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14" t="s">
        <v>489</v>
      </c>
      <c r="AE713" s="315"/>
      <c r="AF713" s="649"/>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1"/>
      <c r="B714" s="632"/>
      <c r="C714" s="633" t="s">
        <v>368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489</v>
      </c>
      <c r="AE714" s="794"/>
      <c r="AF714" s="795"/>
      <c r="AG714" s="722"/>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369</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482</v>
      </c>
      <c r="AE715" s="591"/>
      <c r="AF715" s="642"/>
      <c r="AG715" s="728" t="s">
        <v>512</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489</v>
      </c>
      <c r="AE716" s="613"/>
      <c r="AF716" s="613"/>
      <c r="AG716" s="87"/>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482</v>
      </c>
      <c r="AE717" s="315"/>
      <c r="AF717" s="315"/>
      <c r="AG717" s="87" t="s">
        <v>513</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489</v>
      </c>
      <c r="AE718" s="315"/>
      <c r="AF718" s="315"/>
      <c r="AG718" s="113"/>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489</v>
      </c>
      <c r="AE719" s="591"/>
      <c r="AF719" s="591"/>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4"/>
      <c r="B720" s="765"/>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4"/>
      <c r="B721" s="765"/>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6" t="s">
        <v>47</v>
      </c>
      <c r="B726" s="788"/>
      <c r="C726" s="801" t="s">
        <v>52</v>
      </c>
      <c r="D726" s="823"/>
      <c r="E726" s="823"/>
      <c r="F726" s="824"/>
      <c r="G726" s="563" t="s">
        <v>514</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515</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t="s">
        <v>536</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t="s">
        <v>538</v>
      </c>
      <c r="B731" s="786"/>
      <c r="C731" s="786"/>
      <c r="D731" s="786"/>
      <c r="E731" s="787"/>
      <c r="F731" s="715" t="s">
        <v>537</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t="s">
        <v>425</v>
      </c>
      <c r="B733" s="660"/>
      <c r="C733" s="660"/>
      <c r="D733" s="660"/>
      <c r="E733" s="661"/>
      <c r="F733" s="623" t="s">
        <v>541</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397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7" t="s">
        <v>467</v>
      </c>
      <c r="B737" s="196"/>
      <c r="C737" s="196"/>
      <c r="D737" s="197"/>
      <c r="E737" s="976" t="s">
        <v>484</v>
      </c>
      <c r="F737" s="976"/>
      <c r="G737" s="976"/>
      <c r="H737" s="976"/>
      <c r="I737" s="976"/>
      <c r="J737" s="976"/>
      <c r="K737" s="976"/>
      <c r="L737" s="976"/>
      <c r="M737" s="976"/>
      <c r="N737" s="351" t="s">
        <v>460</v>
      </c>
      <c r="O737" s="351"/>
      <c r="P737" s="351"/>
      <c r="Q737" s="351"/>
      <c r="R737" s="976" t="s">
        <v>476</v>
      </c>
      <c r="S737" s="976"/>
      <c r="T737" s="976"/>
      <c r="U737" s="976"/>
      <c r="V737" s="976"/>
      <c r="W737" s="976"/>
      <c r="X737" s="976"/>
      <c r="Y737" s="976"/>
      <c r="Z737" s="976"/>
      <c r="AA737" s="351" t="s">
        <v>459</v>
      </c>
      <c r="AB737" s="351"/>
      <c r="AC737" s="351"/>
      <c r="AD737" s="351"/>
      <c r="AE737" s="976" t="s">
        <v>476</v>
      </c>
      <c r="AF737" s="976"/>
      <c r="AG737" s="976"/>
      <c r="AH737" s="976"/>
      <c r="AI737" s="976"/>
      <c r="AJ737" s="976"/>
      <c r="AK737" s="976"/>
      <c r="AL737" s="976"/>
      <c r="AM737" s="976"/>
      <c r="AN737" s="351" t="s">
        <v>458</v>
      </c>
      <c r="AO737" s="351"/>
      <c r="AP737" s="351"/>
      <c r="AQ737" s="351"/>
      <c r="AR737" s="968" t="s">
        <v>476</v>
      </c>
      <c r="AS737" s="969"/>
      <c r="AT737" s="969"/>
      <c r="AU737" s="969"/>
      <c r="AV737" s="969"/>
      <c r="AW737" s="969"/>
      <c r="AX737" s="970"/>
      <c r="AY737" s="75"/>
      <c r="AZ737" s="75"/>
    </row>
    <row r="738" spans="1:52" ht="24.75" customHeight="1" x14ac:dyDescent="0.15">
      <c r="A738" s="977" t="s">
        <v>457</v>
      </c>
      <c r="B738" s="196"/>
      <c r="C738" s="196"/>
      <c r="D738" s="197"/>
      <c r="E738" s="976" t="s">
        <v>476</v>
      </c>
      <c r="F738" s="976"/>
      <c r="G738" s="976"/>
      <c r="H738" s="976"/>
      <c r="I738" s="976"/>
      <c r="J738" s="976"/>
      <c r="K738" s="976"/>
      <c r="L738" s="976"/>
      <c r="M738" s="976"/>
      <c r="N738" s="351" t="s">
        <v>456</v>
      </c>
      <c r="O738" s="351"/>
      <c r="P738" s="351"/>
      <c r="Q738" s="351"/>
      <c r="R738" s="976" t="s">
        <v>476</v>
      </c>
      <c r="S738" s="976"/>
      <c r="T738" s="976"/>
      <c r="U738" s="976"/>
      <c r="V738" s="976"/>
      <c r="W738" s="976"/>
      <c r="X738" s="976"/>
      <c r="Y738" s="976"/>
      <c r="Z738" s="976"/>
      <c r="AA738" s="351" t="s">
        <v>455</v>
      </c>
      <c r="AB738" s="351"/>
      <c r="AC738" s="351"/>
      <c r="AD738" s="351"/>
      <c r="AE738" s="976" t="s">
        <v>476</v>
      </c>
      <c r="AF738" s="976"/>
      <c r="AG738" s="976"/>
      <c r="AH738" s="976"/>
      <c r="AI738" s="976"/>
      <c r="AJ738" s="976"/>
      <c r="AK738" s="976"/>
      <c r="AL738" s="976"/>
      <c r="AM738" s="976"/>
      <c r="AN738" s="351" t="s">
        <v>451</v>
      </c>
      <c r="AO738" s="351"/>
      <c r="AP738" s="351"/>
      <c r="AQ738" s="351"/>
      <c r="AR738" s="968" t="s">
        <v>527</v>
      </c>
      <c r="AS738" s="969"/>
      <c r="AT738" s="969"/>
      <c r="AU738" s="969"/>
      <c r="AV738" s="969"/>
      <c r="AW738" s="969"/>
      <c r="AX738" s="970"/>
    </row>
    <row r="739" spans="1:52" ht="24.75" customHeight="1" thickBot="1" x14ac:dyDescent="0.2">
      <c r="A739" s="978" t="s">
        <v>447</v>
      </c>
      <c r="B739" s="979"/>
      <c r="C739" s="979"/>
      <c r="D739" s="980"/>
      <c r="E739" s="981" t="s">
        <v>479</v>
      </c>
      <c r="F739" s="971"/>
      <c r="G739" s="971"/>
      <c r="H739" s="79" t="str">
        <f>IF(E739="", "", "(")</f>
        <v>(</v>
      </c>
      <c r="I739" s="971"/>
      <c r="J739" s="971"/>
      <c r="K739" s="79" t="str">
        <f>IF(OR(I739="　", I739=""), "", "-")</f>
        <v/>
      </c>
      <c r="L739" s="972">
        <v>295</v>
      </c>
      <c r="M739" s="972"/>
      <c r="N739" s="80" t="str">
        <f>IF(O739="", "", "-")</f>
        <v/>
      </c>
      <c r="O739" s="81"/>
      <c r="P739" s="80" t="str">
        <f>IF(E739="", "", ")")</f>
        <v>)</v>
      </c>
      <c r="Q739" s="981"/>
      <c r="R739" s="971"/>
      <c r="S739" s="971"/>
      <c r="T739" s="79" t="str">
        <f>IF(Q739="", "", "(")</f>
        <v/>
      </c>
      <c r="U739" s="971"/>
      <c r="V739" s="971"/>
      <c r="W739" s="79" t="str">
        <f>IF(OR(U739="　", U739=""), "", "-")</f>
        <v/>
      </c>
      <c r="X739" s="972"/>
      <c r="Y739" s="972"/>
      <c r="Z739" s="80" t="str">
        <f>IF(AA739="", "", "-")</f>
        <v/>
      </c>
      <c r="AA739" s="81"/>
      <c r="AB739" s="80" t="str">
        <f>IF(Q739="", "", ")")</f>
        <v/>
      </c>
      <c r="AC739" s="981"/>
      <c r="AD739" s="971"/>
      <c r="AE739" s="971"/>
      <c r="AF739" s="79" t="str">
        <f>IF(AC739="", "", "(")</f>
        <v/>
      </c>
      <c r="AG739" s="971"/>
      <c r="AH739" s="971"/>
      <c r="AI739" s="79" t="str">
        <f>IF(OR(AG739="　", AG739=""), "", "-")</f>
        <v/>
      </c>
      <c r="AJ739" s="972"/>
      <c r="AK739" s="972"/>
      <c r="AL739" s="80" t="str">
        <f>IF(AM739="", "", "-")</f>
        <v/>
      </c>
      <c r="AM739" s="81"/>
      <c r="AN739" s="80" t="str">
        <f>IF(AC739="", "", ")")</f>
        <v/>
      </c>
      <c r="AO739" s="973"/>
      <c r="AP739" s="974"/>
      <c r="AQ739" s="974"/>
      <c r="AR739" s="974"/>
      <c r="AS739" s="974"/>
      <c r="AT739" s="974"/>
      <c r="AU739" s="974"/>
      <c r="AV739" s="974"/>
      <c r="AW739" s="974"/>
      <c r="AX739" s="975"/>
    </row>
    <row r="740" spans="1:52" ht="28.35" customHeight="1" x14ac:dyDescent="0.15">
      <c r="A740" s="600" t="s">
        <v>427</v>
      </c>
      <c r="B740" s="601"/>
      <c r="C740" s="601"/>
      <c r="D740" s="601"/>
      <c r="E740" s="601"/>
      <c r="F740" s="602"/>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thickBot="1" x14ac:dyDescent="0.2">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4" t="s">
        <v>429</v>
      </c>
      <c r="B779" s="615"/>
      <c r="C779" s="615"/>
      <c r="D779" s="615"/>
      <c r="E779" s="615"/>
      <c r="F779" s="616"/>
      <c r="G779" s="581" t="s">
        <v>518</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516</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9"/>
    </row>
    <row r="780" spans="1:50" ht="24.75" customHeight="1" x14ac:dyDescent="0.15">
      <c r="A780" s="617"/>
      <c r="B780" s="618"/>
      <c r="C780" s="618"/>
      <c r="D780" s="618"/>
      <c r="E780" s="618"/>
      <c r="F780" s="619"/>
      <c r="G780" s="801"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4"/>
      <c r="AC780" s="801"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24.75" customHeight="1" x14ac:dyDescent="0.15">
      <c r="A781" s="617"/>
      <c r="B781" s="618"/>
      <c r="C781" s="618"/>
      <c r="D781" s="618"/>
      <c r="E781" s="618"/>
      <c r="F781" s="619"/>
      <c r="G781" s="656" t="s">
        <v>528</v>
      </c>
      <c r="H781" s="657"/>
      <c r="I781" s="657"/>
      <c r="J781" s="657"/>
      <c r="K781" s="658"/>
      <c r="L781" s="650" t="s">
        <v>530</v>
      </c>
      <c r="M781" s="651"/>
      <c r="N781" s="651"/>
      <c r="O781" s="651"/>
      <c r="P781" s="651"/>
      <c r="Q781" s="651"/>
      <c r="R781" s="651"/>
      <c r="S781" s="651"/>
      <c r="T781" s="651"/>
      <c r="U781" s="651"/>
      <c r="V781" s="651"/>
      <c r="W781" s="651"/>
      <c r="X781" s="652"/>
      <c r="Y781" s="374">
        <v>0.8</v>
      </c>
      <c r="Z781" s="375"/>
      <c r="AA781" s="375"/>
      <c r="AB781" s="791"/>
      <c r="AC781" s="656" t="s">
        <v>529</v>
      </c>
      <c r="AD781" s="657"/>
      <c r="AE781" s="657"/>
      <c r="AF781" s="657"/>
      <c r="AG781" s="658"/>
      <c r="AH781" s="650" t="s">
        <v>517</v>
      </c>
      <c r="AI781" s="651"/>
      <c r="AJ781" s="651"/>
      <c r="AK781" s="651"/>
      <c r="AL781" s="651"/>
      <c r="AM781" s="651"/>
      <c r="AN781" s="651"/>
      <c r="AO781" s="651"/>
      <c r="AP781" s="651"/>
      <c r="AQ781" s="651"/>
      <c r="AR781" s="651"/>
      <c r="AS781" s="651"/>
      <c r="AT781" s="652"/>
      <c r="AU781" s="374">
        <v>23</v>
      </c>
      <c r="AV781" s="375"/>
      <c r="AW781" s="375"/>
      <c r="AX781" s="376"/>
    </row>
    <row r="782" spans="1:50" ht="24.75" customHeight="1" x14ac:dyDescent="0.15">
      <c r="A782" s="617"/>
      <c r="B782" s="618"/>
      <c r="C782" s="618"/>
      <c r="D782" s="618"/>
      <c r="E782" s="618"/>
      <c r="F782" s="619"/>
      <c r="G782" s="592"/>
      <c r="H782" s="593"/>
      <c r="I782" s="593"/>
      <c r="J782" s="593"/>
      <c r="K782" s="594"/>
      <c r="L782" s="584"/>
      <c r="M782" s="585"/>
      <c r="N782" s="585"/>
      <c r="O782" s="585"/>
      <c r="P782" s="585"/>
      <c r="Q782" s="585"/>
      <c r="R782" s="585"/>
      <c r="S782" s="585"/>
      <c r="T782" s="585"/>
      <c r="U782" s="585"/>
      <c r="V782" s="585"/>
      <c r="W782" s="585"/>
      <c r="X782" s="586"/>
      <c r="Y782" s="587"/>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thickBot="1" x14ac:dyDescent="0.2">
      <c r="A791" s="617"/>
      <c r="B791" s="618"/>
      <c r="C791" s="618"/>
      <c r="D791" s="618"/>
      <c r="E791" s="618"/>
      <c r="F791" s="619"/>
      <c r="G791" s="812" t="s">
        <v>20</v>
      </c>
      <c r="H791" s="813"/>
      <c r="I791" s="813"/>
      <c r="J791" s="813"/>
      <c r="K791" s="813"/>
      <c r="L791" s="814"/>
      <c r="M791" s="815"/>
      <c r="N791" s="815"/>
      <c r="O791" s="815"/>
      <c r="P791" s="815"/>
      <c r="Q791" s="815"/>
      <c r="R791" s="815"/>
      <c r="S791" s="815"/>
      <c r="T791" s="815"/>
      <c r="U791" s="815"/>
      <c r="V791" s="815"/>
      <c r="W791" s="815"/>
      <c r="X791" s="816"/>
      <c r="Y791" s="817">
        <f>SUM(Y781:AB790)</f>
        <v>0.8</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23</v>
      </c>
      <c r="AV791" s="818"/>
      <c r="AW791" s="818"/>
      <c r="AX791" s="820"/>
    </row>
    <row r="792" spans="1:50" ht="24.75" customHeight="1" x14ac:dyDescent="0.15">
      <c r="A792" s="617"/>
      <c r="B792" s="618"/>
      <c r="C792" s="618"/>
      <c r="D792" s="618"/>
      <c r="E792" s="618"/>
      <c r="F792" s="619"/>
      <c r="G792" s="581" t="s">
        <v>364</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9"/>
    </row>
    <row r="793" spans="1:50" ht="24.75" customHeight="1" x14ac:dyDescent="0.15">
      <c r="A793" s="617"/>
      <c r="B793" s="618"/>
      <c r="C793" s="618"/>
      <c r="D793" s="618"/>
      <c r="E793" s="618"/>
      <c r="F793" s="619"/>
      <c r="G793" s="801"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4"/>
      <c r="AC793" s="801"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customHeight="1" x14ac:dyDescent="0.15">
      <c r="A794" s="617"/>
      <c r="B794" s="618"/>
      <c r="C794" s="618"/>
      <c r="D794" s="618"/>
      <c r="E794" s="618"/>
      <c r="F794" s="619"/>
      <c r="G794" s="656"/>
      <c r="H794" s="657"/>
      <c r="I794" s="657"/>
      <c r="J794" s="657"/>
      <c r="K794" s="658"/>
      <c r="L794" s="650"/>
      <c r="M794" s="651"/>
      <c r="N794" s="651"/>
      <c r="O794" s="651"/>
      <c r="P794" s="651"/>
      <c r="Q794" s="651"/>
      <c r="R794" s="651"/>
      <c r="S794" s="651"/>
      <c r="T794" s="651"/>
      <c r="U794" s="651"/>
      <c r="V794" s="651"/>
      <c r="W794" s="651"/>
      <c r="X794" s="652"/>
      <c r="Y794" s="374"/>
      <c r="Z794" s="375"/>
      <c r="AA794" s="375"/>
      <c r="AB794" s="791"/>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customHeight="1" thickBot="1" x14ac:dyDescent="0.2">
      <c r="A804" s="617"/>
      <c r="B804" s="618"/>
      <c r="C804" s="618"/>
      <c r="D804" s="618"/>
      <c r="E804" s="618"/>
      <c r="F804" s="619"/>
      <c r="G804" s="812" t="s">
        <v>20</v>
      </c>
      <c r="H804" s="813"/>
      <c r="I804" s="813"/>
      <c r="J804" s="813"/>
      <c r="K804" s="813"/>
      <c r="L804" s="814"/>
      <c r="M804" s="815"/>
      <c r="N804" s="815"/>
      <c r="O804" s="815"/>
      <c r="P804" s="815"/>
      <c r="Q804" s="815"/>
      <c r="R804" s="815"/>
      <c r="S804" s="815"/>
      <c r="T804" s="815"/>
      <c r="U804" s="815"/>
      <c r="V804" s="815"/>
      <c r="W804" s="815"/>
      <c r="X804" s="816"/>
      <c r="Y804" s="817">
        <f>SUM(Y794:AB803)</f>
        <v>0</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0</v>
      </c>
      <c r="AV804" s="818"/>
      <c r="AW804" s="818"/>
      <c r="AX804" s="820"/>
    </row>
    <row r="805" spans="1:50" ht="24.75" customHeight="1" x14ac:dyDescent="0.15">
      <c r="A805" s="617"/>
      <c r="B805" s="618"/>
      <c r="C805" s="618"/>
      <c r="D805" s="618"/>
      <c r="E805" s="618"/>
      <c r="F805" s="619"/>
      <c r="G805" s="581" t="s">
        <v>365</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366</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9"/>
    </row>
    <row r="806" spans="1:50" ht="24.75" customHeight="1" x14ac:dyDescent="0.15">
      <c r="A806" s="617"/>
      <c r="B806" s="618"/>
      <c r="C806" s="618"/>
      <c r="D806" s="618"/>
      <c r="E806" s="618"/>
      <c r="F806" s="619"/>
      <c r="G806" s="801"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4"/>
      <c r="AC806" s="801"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customHeight="1" x14ac:dyDescent="0.15">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1"/>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customHeight="1" thickBot="1" x14ac:dyDescent="0.2">
      <c r="A817" s="617"/>
      <c r="B817" s="618"/>
      <c r="C817" s="618"/>
      <c r="D817" s="618"/>
      <c r="E817" s="618"/>
      <c r="F817" s="619"/>
      <c r="G817" s="812" t="s">
        <v>20</v>
      </c>
      <c r="H817" s="813"/>
      <c r="I817" s="813"/>
      <c r="J817" s="813"/>
      <c r="K817" s="813"/>
      <c r="L817" s="814"/>
      <c r="M817" s="815"/>
      <c r="N817" s="815"/>
      <c r="O817" s="815"/>
      <c r="P817" s="815"/>
      <c r="Q817" s="815"/>
      <c r="R817" s="815"/>
      <c r="S817" s="815"/>
      <c r="T817" s="815"/>
      <c r="U817" s="815"/>
      <c r="V817" s="815"/>
      <c r="W817" s="815"/>
      <c r="X817" s="816"/>
      <c r="Y817" s="817">
        <f>SUM(Y807:AB816)</f>
        <v>0</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0</v>
      </c>
      <c r="AV817" s="818"/>
      <c r="AW817" s="818"/>
      <c r="AX817" s="820"/>
    </row>
    <row r="818" spans="1:50" ht="24.75" customHeight="1" x14ac:dyDescent="0.15">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9"/>
    </row>
    <row r="819" spans="1:50" ht="24.75" customHeight="1" x14ac:dyDescent="0.15">
      <c r="A819" s="617"/>
      <c r="B819" s="618"/>
      <c r="C819" s="618"/>
      <c r="D819" s="618"/>
      <c r="E819" s="618"/>
      <c r="F819" s="619"/>
      <c r="G819" s="801"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4"/>
      <c r="AC819" s="801"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customHeight="1" x14ac:dyDescent="0.15">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1"/>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customHeight="1" x14ac:dyDescent="0.15">
      <c r="A830" s="617"/>
      <c r="B830" s="618"/>
      <c r="C830" s="618"/>
      <c r="D830" s="618"/>
      <c r="E830" s="618"/>
      <c r="F830" s="619"/>
      <c r="G830" s="812" t="s">
        <v>20</v>
      </c>
      <c r="H830" s="813"/>
      <c r="I830" s="813"/>
      <c r="J830" s="813"/>
      <c r="K830" s="813"/>
      <c r="L830" s="814"/>
      <c r="M830" s="815"/>
      <c r="N830" s="815"/>
      <c r="O830" s="815"/>
      <c r="P830" s="815"/>
      <c r="Q830" s="815"/>
      <c r="R830" s="815"/>
      <c r="S830" s="815"/>
      <c r="T830" s="815"/>
      <c r="U830" s="815"/>
      <c r="V830" s="815"/>
      <c r="W830" s="815"/>
      <c r="X830" s="816"/>
      <c r="Y830" s="817">
        <f>SUM(Y820:AB829)</f>
        <v>0</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24.75" customHeight="1" thickBot="1" x14ac:dyDescent="0.2">
      <c r="A831" s="890" t="s">
        <v>266</v>
      </c>
      <c r="B831" s="891"/>
      <c r="C831" s="891"/>
      <c r="D831" s="891"/>
      <c r="E831" s="891"/>
      <c r="F831" s="891"/>
      <c r="G831" s="891"/>
      <c r="H831" s="891"/>
      <c r="I831" s="891"/>
      <c r="J831" s="891"/>
      <c r="K831" s="891"/>
      <c r="L831" s="891"/>
      <c r="M831" s="891"/>
      <c r="N831" s="891"/>
      <c r="O831" s="891"/>
      <c r="P831" s="891"/>
      <c r="Q831" s="891"/>
      <c r="R831" s="891"/>
      <c r="S831" s="891"/>
      <c r="T831" s="891"/>
      <c r="U831" s="891"/>
      <c r="V831" s="891"/>
      <c r="W831" s="891"/>
      <c r="X831" s="891"/>
      <c r="Y831" s="891"/>
      <c r="Z831" s="891"/>
      <c r="AA831" s="891"/>
      <c r="AB831" s="891"/>
      <c r="AC831" s="891"/>
      <c r="AD831" s="891"/>
      <c r="AE831" s="891"/>
      <c r="AF831" s="891"/>
      <c r="AG831" s="891"/>
      <c r="AH831" s="891"/>
      <c r="AI831" s="891"/>
      <c r="AJ831" s="891"/>
      <c r="AK831" s="892"/>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411</v>
      </c>
      <c r="AI836" s="350"/>
      <c r="AJ836" s="350"/>
      <c r="AK836" s="350"/>
      <c r="AL836" s="350" t="s">
        <v>21</v>
      </c>
      <c r="AM836" s="350"/>
      <c r="AN836" s="350"/>
      <c r="AO836" s="355"/>
      <c r="AP836" s="356" t="s">
        <v>344</v>
      </c>
      <c r="AQ836" s="356"/>
      <c r="AR836" s="356"/>
      <c r="AS836" s="356"/>
      <c r="AT836" s="356"/>
      <c r="AU836" s="356"/>
      <c r="AV836" s="356"/>
      <c r="AW836" s="356"/>
      <c r="AX836" s="356"/>
    </row>
    <row r="837" spans="1:50" ht="30" customHeight="1" x14ac:dyDescent="0.15">
      <c r="A837" s="362">
        <v>1</v>
      </c>
      <c r="B837" s="362">
        <v>1</v>
      </c>
      <c r="C837" s="347" t="s">
        <v>519</v>
      </c>
      <c r="D837" s="333"/>
      <c r="E837" s="333"/>
      <c r="F837" s="333"/>
      <c r="G837" s="333"/>
      <c r="H837" s="333"/>
      <c r="I837" s="333"/>
      <c r="J837" s="334">
        <v>9011101039249</v>
      </c>
      <c r="K837" s="335"/>
      <c r="L837" s="335"/>
      <c r="M837" s="335"/>
      <c r="N837" s="335"/>
      <c r="O837" s="335"/>
      <c r="P837" s="348" t="s">
        <v>520</v>
      </c>
      <c r="Q837" s="336"/>
      <c r="R837" s="336"/>
      <c r="S837" s="336"/>
      <c r="T837" s="336"/>
      <c r="U837" s="336"/>
      <c r="V837" s="336"/>
      <c r="W837" s="336"/>
      <c r="X837" s="336"/>
      <c r="Y837" s="337">
        <v>0.8</v>
      </c>
      <c r="Z837" s="338"/>
      <c r="AA837" s="338"/>
      <c r="AB837" s="339"/>
      <c r="AC837" s="349" t="s">
        <v>421</v>
      </c>
      <c r="AD837" s="357"/>
      <c r="AE837" s="357"/>
      <c r="AF837" s="357"/>
      <c r="AG837" s="357"/>
      <c r="AH837" s="358" t="s">
        <v>534</v>
      </c>
      <c r="AI837" s="359"/>
      <c r="AJ837" s="359"/>
      <c r="AK837" s="359"/>
      <c r="AL837" s="343">
        <v>93.6</v>
      </c>
      <c r="AM837" s="344"/>
      <c r="AN837" s="344"/>
      <c r="AO837" s="345"/>
      <c r="AP837" s="346"/>
      <c r="AQ837" s="346"/>
      <c r="AR837" s="346"/>
      <c r="AS837" s="346"/>
      <c r="AT837" s="346"/>
      <c r="AU837" s="346"/>
      <c r="AV837" s="346"/>
      <c r="AW837" s="346"/>
      <c r="AX837" s="346"/>
    </row>
    <row r="838" spans="1:50" ht="30" customHeight="1" x14ac:dyDescent="0.15">
      <c r="A838" s="362">
        <v>2</v>
      </c>
      <c r="B838" s="362">
        <v>1</v>
      </c>
      <c r="C838" s="347" t="s">
        <v>521</v>
      </c>
      <c r="D838" s="333"/>
      <c r="E838" s="333"/>
      <c r="F838" s="333"/>
      <c r="G838" s="333"/>
      <c r="H838" s="333"/>
      <c r="I838" s="333"/>
      <c r="J838" s="334" t="s">
        <v>531</v>
      </c>
      <c r="K838" s="335"/>
      <c r="L838" s="335"/>
      <c r="M838" s="335"/>
      <c r="N838" s="335"/>
      <c r="O838" s="335"/>
      <c r="P838" s="348" t="s">
        <v>520</v>
      </c>
      <c r="Q838" s="336"/>
      <c r="R838" s="336"/>
      <c r="S838" s="336"/>
      <c r="T838" s="336"/>
      <c r="U838" s="336"/>
      <c r="V838" s="336"/>
      <c r="W838" s="336"/>
      <c r="X838" s="336"/>
      <c r="Y838" s="337">
        <v>0.8</v>
      </c>
      <c r="Z838" s="338"/>
      <c r="AA838" s="338"/>
      <c r="AB838" s="339"/>
      <c r="AC838" s="349" t="s">
        <v>421</v>
      </c>
      <c r="AD838" s="349"/>
      <c r="AE838" s="349"/>
      <c r="AF838" s="349"/>
      <c r="AG838" s="349"/>
      <c r="AH838" s="358" t="s">
        <v>534</v>
      </c>
      <c r="AI838" s="359"/>
      <c r="AJ838" s="359"/>
      <c r="AK838" s="359"/>
      <c r="AL838" s="343">
        <v>95.5</v>
      </c>
      <c r="AM838" s="344"/>
      <c r="AN838" s="344"/>
      <c r="AO838" s="345"/>
      <c r="AP838" s="346"/>
      <c r="AQ838" s="346"/>
      <c r="AR838" s="346"/>
      <c r="AS838" s="346"/>
      <c r="AT838" s="346"/>
      <c r="AU838" s="346"/>
      <c r="AV838" s="346"/>
      <c r="AW838" s="346"/>
      <c r="AX838" s="346"/>
    </row>
    <row r="839" spans="1:50" ht="30" customHeight="1" x14ac:dyDescent="0.15">
      <c r="A839" s="362">
        <v>3</v>
      </c>
      <c r="B839" s="362">
        <v>1</v>
      </c>
      <c r="C839" s="347" t="s">
        <v>522</v>
      </c>
      <c r="D839" s="333"/>
      <c r="E839" s="333"/>
      <c r="F839" s="333"/>
      <c r="G839" s="333"/>
      <c r="H839" s="333"/>
      <c r="I839" s="333"/>
      <c r="J839" s="334">
        <v>5011002000461</v>
      </c>
      <c r="K839" s="335"/>
      <c r="L839" s="335"/>
      <c r="M839" s="335"/>
      <c r="N839" s="335"/>
      <c r="O839" s="335"/>
      <c r="P839" s="348" t="s">
        <v>523</v>
      </c>
      <c r="Q839" s="336"/>
      <c r="R839" s="336"/>
      <c r="S839" s="336"/>
      <c r="T839" s="336"/>
      <c r="U839" s="336"/>
      <c r="V839" s="336"/>
      <c r="W839" s="336"/>
      <c r="X839" s="336"/>
      <c r="Y839" s="337">
        <v>0.2</v>
      </c>
      <c r="Z839" s="338"/>
      <c r="AA839" s="338"/>
      <c r="AB839" s="339"/>
      <c r="AC839" s="349" t="s">
        <v>421</v>
      </c>
      <c r="AD839" s="349"/>
      <c r="AE839" s="349"/>
      <c r="AF839" s="349"/>
      <c r="AG839" s="349"/>
      <c r="AH839" s="341" t="s">
        <v>534</v>
      </c>
      <c r="AI839" s="342"/>
      <c r="AJ839" s="342"/>
      <c r="AK839" s="342"/>
      <c r="AL839" s="343">
        <v>100</v>
      </c>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411</v>
      </c>
      <c r="AI869" s="350"/>
      <c r="AJ869" s="350"/>
      <c r="AK869" s="350"/>
      <c r="AL869" s="350" t="s">
        <v>21</v>
      </c>
      <c r="AM869" s="350"/>
      <c r="AN869" s="350"/>
      <c r="AO869" s="355"/>
      <c r="AP869" s="356" t="s">
        <v>344</v>
      </c>
      <c r="AQ869" s="356"/>
      <c r="AR869" s="356"/>
      <c r="AS869" s="356"/>
      <c r="AT869" s="356"/>
      <c r="AU869" s="356"/>
      <c r="AV869" s="356"/>
      <c r="AW869" s="356"/>
      <c r="AX869" s="356"/>
    </row>
    <row r="870" spans="1:50" ht="30" customHeight="1" x14ac:dyDescent="0.15">
      <c r="A870" s="362">
        <v>1</v>
      </c>
      <c r="B870" s="362">
        <v>1</v>
      </c>
      <c r="C870" s="347" t="s">
        <v>524</v>
      </c>
      <c r="D870" s="333"/>
      <c r="E870" s="333"/>
      <c r="F870" s="333"/>
      <c r="G870" s="333"/>
      <c r="H870" s="333"/>
      <c r="I870" s="333"/>
      <c r="J870" s="334" t="s">
        <v>533</v>
      </c>
      <c r="K870" s="335"/>
      <c r="L870" s="335"/>
      <c r="M870" s="335"/>
      <c r="N870" s="335"/>
      <c r="O870" s="335"/>
      <c r="P870" s="348" t="s">
        <v>525</v>
      </c>
      <c r="Q870" s="336"/>
      <c r="R870" s="336"/>
      <c r="S870" s="336"/>
      <c r="T870" s="336"/>
      <c r="U870" s="336"/>
      <c r="V870" s="336"/>
      <c r="W870" s="336"/>
      <c r="X870" s="336"/>
      <c r="Y870" s="337">
        <v>23</v>
      </c>
      <c r="Z870" s="338"/>
      <c r="AA870" s="338"/>
      <c r="AB870" s="339"/>
      <c r="AC870" s="349" t="s">
        <v>420</v>
      </c>
      <c r="AD870" s="357"/>
      <c r="AE870" s="357"/>
      <c r="AF870" s="357"/>
      <c r="AG870" s="357"/>
      <c r="AH870" s="358" t="s">
        <v>534</v>
      </c>
      <c r="AI870" s="359"/>
      <c r="AJ870" s="359"/>
      <c r="AK870" s="359"/>
      <c r="AL870" s="343" t="s">
        <v>494</v>
      </c>
      <c r="AM870" s="344"/>
      <c r="AN870" s="344"/>
      <c r="AO870" s="345"/>
      <c r="AP870" s="346"/>
      <c r="AQ870" s="346"/>
      <c r="AR870" s="346"/>
      <c r="AS870" s="346"/>
      <c r="AT870" s="346"/>
      <c r="AU870" s="346"/>
      <c r="AV870" s="346"/>
      <c r="AW870" s="346"/>
      <c r="AX870" s="346"/>
    </row>
    <row r="871" spans="1:50" ht="30" customHeight="1" x14ac:dyDescent="0.15">
      <c r="A871" s="362">
        <v>2</v>
      </c>
      <c r="B871" s="362">
        <v>1</v>
      </c>
      <c r="C871" s="347" t="s">
        <v>532</v>
      </c>
      <c r="D871" s="333"/>
      <c r="E871" s="333"/>
      <c r="F871" s="333"/>
      <c r="G871" s="333"/>
      <c r="H871" s="333"/>
      <c r="I871" s="333"/>
      <c r="J871" s="334">
        <v>5700150061477</v>
      </c>
      <c r="K871" s="335"/>
      <c r="L871" s="335"/>
      <c r="M871" s="335"/>
      <c r="N871" s="335"/>
      <c r="O871" s="335"/>
      <c r="P871" s="348" t="s">
        <v>525</v>
      </c>
      <c r="Q871" s="336"/>
      <c r="R871" s="336"/>
      <c r="S871" s="336"/>
      <c r="T871" s="336"/>
      <c r="U871" s="336"/>
      <c r="V871" s="336"/>
      <c r="W871" s="336"/>
      <c r="X871" s="336"/>
      <c r="Y871" s="337">
        <v>19</v>
      </c>
      <c r="Z871" s="338"/>
      <c r="AA871" s="338"/>
      <c r="AB871" s="339"/>
      <c r="AC871" s="349" t="s">
        <v>420</v>
      </c>
      <c r="AD871" s="349"/>
      <c r="AE871" s="349"/>
      <c r="AF871" s="349"/>
      <c r="AG871" s="349"/>
      <c r="AH871" s="358" t="s">
        <v>534</v>
      </c>
      <c r="AI871" s="359"/>
      <c r="AJ871" s="359"/>
      <c r="AK871" s="359"/>
      <c r="AL871" s="343" t="s">
        <v>494</v>
      </c>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411</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411</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411</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411</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411</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411</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hidden="1"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35" max="16383" man="1"/>
    <brk id="778"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482</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482</v>
      </c>
      <c r="R3" s="13" t="str">
        <f t="shared" ref="R3:R8" si="3">IF(Q3="","",P3)</f>
        <v>委託・請負</v>
      </c>
      <c r="S3" s="13" t="str">
        <f t="shared" ref="S3:S8" si="4">IF(R3="",S2,IF(S2&lt;&gt;"",CONCATENATE(S2,"、",R3),R3))</f>
        <v>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482</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t="s">
        <v>482</v>
      </c>
      <c r="C22" s="13" t="str">
        <f t="shared" si="0"/>
        <v>地方創生</v>
      </c>
      <c r="D22" s="13" t="str">
        <f t="shared" si="8"/>
        <v>地方創生</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地方創生</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地方創生</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地方創生</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地方創生</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2019-08-27T09:41:08Z</cp:lastPrinted>
  <dcterms:created xsi:type="dcterms:W3CDTF">2012-03-13T00:50:25Z</dcterms:created>
  <dcterms:modified xsi:type="dcterms:W3CDTF">2019-08-27T09:41:18Z</dcterms:modified>
</cp:coreProperties>
</file>