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新）国際課【保存期間１年未満文書】\00　作業中フォルダ【保存期間１年未満】\01_総務関係\03_ 政策評価・行政事業レビュー\行政事業レビューシート\H31行政事業レビューシート\20190827 最終公表に向けた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<sst xmlns="http://schemas.openxmlformats.org/spreadsheetml/2006/main" count="2154" uniqueCount="542">
  <si>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</si>
  <si>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</si>
  <si>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</si>
  <si>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</si>
  <si>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</si>
  <si>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</si>
  <si>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</si>
  <si>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</si>
  <si>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</si>
  <si>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</si>
  <si>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</si>
  <si>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</si>
  <si>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</si>
  <si>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</si>
  <si>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</si>
  <si>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</si>
  <si>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</si>
  <si>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</si>
  <si>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</si>
  <si>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</si>
  <si>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</si>
  <si>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</si>
  <si>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</si>
  <si>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</si>
  <si>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</si>
  <si>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</si>
  <si>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</si>
  <si>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</si>
  <si>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</si>
  <si>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</si>
  <si>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</si>
  <si>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</si>
  <si>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</si>
  <si>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</si>
  <si>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</si>
  <si>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</si>
  <si>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</si>
  <si>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</si>
  <si>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</si>
  <si>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</si>
  <si>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</si>
  <si>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</si>
  <si>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</si>
  <si>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</si>
  <si>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</si>
  <si>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</si>
  <si>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</si>
  <si>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</si>
  <si>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</si>
  <si>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</si>
  <si>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</si>
  <si>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</si>
  <si>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</si>
  <si>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</si>
  <si>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</si>
  <si>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</si>
  <si>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</si>
  <si>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</si>
  <si>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</si>
  <si>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</si>
  <si>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</si>
  <si>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</si>
  <si>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</si>
  <si>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</si>
  <si>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</si>
  <si>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</si>
  <si>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</si>
  <si>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</si>
  <si>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</si>
  <si>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</si>
  <si>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</si>
  <si>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</si>
  <si>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</si>
  <si>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</si>
  <si>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</si>
  <si>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</si>
  <si>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</si>
  <si>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</si>
  <si>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</si>
  <si>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</si>
  <si>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</si>
  <si>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</si>
  <si>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</si>
  <si>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</si>
  <si>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</si>
  <si>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</si>
  <si>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</si>
  <si>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</si>
  <si>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</si>
  <si>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</si>
  <si>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</si>
  <si>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</si>
  <si>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</si>
  <si>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</si>
  <si>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</si>
  <si>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</si>
  <si>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</si>
  <si>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</si>
  <si>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</si>
  <si>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</si>
  <si>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</si>
  <si>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</si>
  <si>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</si>
  <si>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</si>
  <si>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</si>
  <si>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</si>
  <si>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</si>
  <si>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</si>
  <si>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</si>
  <si>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</si>
  <si>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</si>
  <si>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</si>
  <si>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</si>
  <si>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</si>
  <si>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</si>
  <si>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</si>
  <si>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</si>
  <si>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</si>
  <si>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</si>
  <si>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</si>
  <si>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</si>
  <si>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</si>
  <si>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</si>
  <si>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</si>
  <si>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</si>
  <si>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</si>
  <si>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</si>
  <si>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</si>
  <si>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</si>
  <si>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</si>
  <si>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</si>
  <si>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</si>
  <si>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</si>
  <si>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</si>
  <si>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</si>
  <si>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</si>
  <si>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</si>
  <si>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</si>
  <si>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</si>
  <si>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</si>
  <si>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</si>
  <si>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</si>
  <si>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</si>
  <si>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</si>
  <si>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</si>
  <si>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</si>
  <si>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</si>
  <si>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</si>
  <si>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</si>
  <si>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</si>
  <si>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</si>
  <si>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</si>
  <si>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</si>
  <si>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</si>
  <si>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</si>
  <si>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</si>
  <si>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</si>
  <si>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</si>
  <si>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</si>
  <si>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</si>
  <si>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</si>
  <si>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</si>
  <si>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</si>
  <si>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</si>
  <si>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</si>
  <si>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</si>
  <si>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</si>
  <si>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</si>
  <si>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</si>
  <si>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</si>
  <si>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</si>
  <si>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</si>
  <si>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</si>
  <si>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</si>
  <si>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</si>
  <si>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</si>
  <si>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</si>
  <si>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</si>
  <si>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</si>
  <si>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</si>
  <si>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</si>
  <si>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</si>
  <si>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</si>
  <si>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</si>
  <si>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</si>
  <si>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</si>
  <si>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</si>
  <si>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</si>
  <si>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</si>
  <si>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</si>
  <si>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</si>
  <si>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</si>
  <si>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</si>
  <si>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</si>
  <si>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</si>
  <si>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</si>
  <si>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</si>
  <si>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</si>
  <si>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</si>
  <si>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</si>
  <si>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</si>
  <si>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</si>
  <si>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</si>
  <si>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</si>
  <si>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</si>
  <si>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</si>
  <si>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</si>
  <si>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</si>
  <si>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</si>
  <si>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</si>
  <si>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</si>
  <si>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</si>
  <si>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</si>
  <si>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</si>
  <si>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</si>
  <si>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</si>
  <si>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</si>
  <si>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</si>
  <si>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</si>
  <si>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</si>
  <si>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</si>
  <si>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</si>
  <si>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</si>
  <si>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</si>
  <si>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</si>
  <si>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</si>
  <si>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</si>
  <si>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</si>
  <si>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</si>
  <si>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</si>
  <si>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</si>
  <si>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</si>
  <si>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</si>
  <si>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</si>
  <si>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</si>
  <si>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</si>
  <si>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</si>
  <si>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</si>
  <si>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</si>
  <si>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</si>
  <si>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</si>
  <si>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</si>
  <si>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</si>
  <si>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</si>
  <si>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</si>
  <si>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</si>
  <si>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</si>
  <si>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</si>
  <si>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</si>
  <si>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</si>
  <si>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</si>
  <si>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</si>
  <si>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</si>
  <si>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</si>
  <si>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</si>
  <si>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</si>
  <si>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</si>
  <si>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</si>
  <si>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</si>
  <si>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</si>
  <si>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</si>
  <si>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</si>
  <si>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</si>
  <si>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</si>
  <si>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</si>
  <si>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</si>
  <si>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</si>
  <si>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</si>
  <si>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</si>
  <si>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</si>
  <si>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</si>
  <si>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</si>
  <si>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</si>
  <si>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</si>
  <si>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</si>
  <si>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</si>
  <si>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</si>
  <si>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</si>
  <si>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</si>
  <si>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</si>
  <si>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</si>
  <si>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</si>
  <si>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</si>
  <si>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</si>
  <si>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</si>
  <si>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</si>
  <si>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</si>
  <si>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</si>
  <si>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</si>
  <si>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</si>
  <si>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</si>
  <si>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</si>
  <si>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</si>
  <si>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</si>
  <si>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</si>
  <si>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</si>
  <si>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</si>
  <si>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</si>
  <si>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</si>
  <si>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</si>
  <si>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</si>
  <si>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</si>
  <si>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</si>
  <si>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</si>
  <si>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</si>
  <si>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</si>
  <si>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</si>
  <si>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</si>
  <si>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</si>
  <si>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</si>
  <si>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</si>
  <si>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</si>
  <si>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</si>
  <si>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</si>
  <si>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</si>
  <si>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</si>
  <si>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</si>
  <si>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</si>
  <si>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</si>
  <si>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</si>
  <si>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</si>
  <si>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</si>
  <si>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</si>
  <si>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</si>
  <si>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</si>
  <si>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</si>
  <si>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</si>
  <si>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</si>
  <si>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</si>
  <si>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</si>
  <si>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</si>
  <si>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</si>
  <si>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</si>
  <si>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</si>
  <si>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</si>
  <si>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</si>
  <si>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</si>
  <si>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</si>
  <si>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</si>
  <si>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</si>
  <si>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</si>
  <si>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</si>
  <si>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</si>
  <si>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</si>
  <si>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</si>
  <si>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</si>
  <si>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</si>
  <si>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</si>
  <si>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</si>
  <si>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</si>
  <si>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</si>
  <si>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</si>
  <si>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</si>
  <si>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</si>
  <si>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</si>
  <si>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</si>
  <si>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</si>
  <si>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</si>
  <si>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</si>
  <si>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</si>
  <si>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</si>
  <si>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</si>
  <si>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</si>
  <si>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</si>
  <si>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</si>
  <si>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</si>
  <si>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</si>
  <si>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</si>
  <si>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</si>
  <si>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</si>
  <si>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</si>
  <si>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</si>
  <si>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</si>
  <si>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</si>
  <si>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</si>
  <si>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</si>
  <si>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</si>
  <si>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</si>
  <si>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</si>
  <si>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</si>
  <si>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</si>
  <si>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</si>
  <si>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</si>
  <si>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</si>
  <si>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</si>
  <si>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</si>
  <si>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</si>
  <si>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</si>
  <si>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</si>
  <si>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</si>
  <si>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</si>
  <si>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</si>
  <si>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</si>
  <si>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</si>
  <si>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</si>
  <si>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</si>
  <si>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</si>
  <si>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</si>
  <si>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</si>
  <si>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</si>
  <si>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</si>
  <si>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</si>
  <si>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</si>
  <si>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</si>
  <si>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</si>
  <si>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</si>
  <si>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</si>
  <si>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</si>
  <si>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</si>
  <si>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</si>
  <si>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</si>
  <si>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</si>
  <si>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</si>
  <si>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</si>
  <si>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</si>
  <si>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</si>
  <si>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</si>
  <si>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</si>
  <si>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</si>
  <si>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</si>
  <si>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</si>
  <si>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</si>
  <si>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</si>
  <si>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</si>
  <si>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</si>
  <si>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</si>
  <si>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</si>
  <si>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</si>
  <si>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</si>
  <si>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</si>
  <si>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</si>
  <si>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</si>
  <si>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</si>
  <si>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</si>
  <si>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</si>
  <si>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</si>
  <si>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</si>
  <si>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</si>
  <si>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</si>
  <si>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</si>
  <si>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</si>
  <si>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</si>
  <si>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</si>
  <si>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</si>
  <si>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</si>
  <si>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</si>
  <si>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</si>
  <si>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</si>
  <si>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</si>
  <si>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</si>
  <si>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</si>
  <si>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</si>
  <si>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</si>
  <si>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</si>
  <si>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</si>
  <si>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</si>
  <si>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</si>
  <si>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</si>
  <si>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</si>
  <si>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</si>
  <si>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</si>
  <si>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</si>
  <si>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</si>
  <si>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</si>
  <si>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</si>
  <si>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</si>
  <si>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</si>
  <si>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</si>
  <si>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</si>
  <si>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</si>
  <si>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</si>
  <si>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</si>
  <si>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</si>
  <si>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</si>
  <si>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</si>
  <si>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</si>
  <si>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</si>
  <si>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</si>
  <si>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</si>
  <si>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</si>
  <si>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不動産市場国際化への対応</t>
    <phoneticPr fontId="5"/>
  </si>
  <si>
    <t>土地・建設産業局</t>
    <phoneticPr fontId="5"/>
  </si>
  <si>
    <t>-</t>
    <phoneticPr fontId="5"/>
  </si>
  <si>
    <t>○</t>
  </si>
  <si>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phoneticPr fontId="5"/>
  </si>
  <si>
    <t>我が国不動産業の国際展開にあたり、特に進出に有望な市場におけるアプローチ方法等についての調査・検討を踏まえ、進出に有望な国/都市について、訪問団を派遣し、現地視察を行うとともに、現地投資誘致担当当局等との重点地域・アセットタイプ、誘致策、外国投資規制の現状、市場動向等に関する意見交換や現地不動産企業とのビジネスマッチングを含む投資誘致セミナーを開催する。</t>
    <phoneticPr fontId="5"/>
  </si>
  <si>
    <t>不動産市場整備等
推進調査費</t>
    <rPh sb="0" eb="3">
      <t>フドウサン</t>
    </rPh>
    <rPh sb="3" eb="5">
      <t>シジョウ</t>
    </rPh>
    <rPh sb="5" eb="7">
      <t>セイビ</t>
    </rPh>
    <rPh sb="7" eb="8">
      <t>トウ</t>
    </rPh>
    <rPh sb="9" eb="11">
      <t>スイシン</t>
    </rPh>
    <rPh sb="11" eb="14">
      <t>チョウサヒ</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</si>
  <si>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</si>
  <si>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</si>
  <si>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</si>
  <si>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我が国不動産企業等の海外進出案件数を前年度から増加させる。</t>
    <rPh sb="18" eb="21">
      <t>ゼンネンド</t>
    </rPh>
    <rPh sb="23" eb="25">
      <t>ゾウカ</t>
    </rPh>
    <phoneticPr fontId="5"/>
  </si>
  <si>
    <t>我が国不動産企業等の海外進出案件数</t>
    <rPh sb="10" eb="12">
      <t>カイガイ</t>
    </rPh>
    <rPh sb="12" eb="14">
      <t>シンシュツ</t>
    </rPh>
    <rPh sb="14" eb="16">
      <t>アンケン</t>
    </rPh>
    <rPh sb="16" eb="17">
      <t>スウ</t>
    </rPh>
    <phoneticPr fontId="5"/>
  </si>
  <si>
    <t>件</t>
    <rPh sb="0" eb="1">
      <t>ケン</t>
    </rPh>
    <phoneticPr fontId="5"/>
  </si>
  <si>
    <t>各社報道発表資料</t>
    <phoneticPr fontId="5"/>
  </si>
  <si>
    <t>執行（予定）額／活動実績（当初見込み）件数から算出　　　　　　　　　　　</t>
    <phoneticPr fontId="5"/>
  </si>
  <si>
    <t>千円</t>
    <rPh sb="0" eb="2">
      <t>センエン</t>
    </rPh>
    <phoneticPr fontId="5"/>
  </si>
  <si>
    <t>千円/件数</t>
    <rPh sb="0" eb="2">
      <t>センエン</t>
    </rPh>
    <rPh sb="3" eb="5">
      <t>ケンスウ</t>
    </rPh>
    <phoneticPr fontId="5"/>
  </si>
  <si>
    <t>9482/1</t>
    <phoneticPr fontId="5"/>
  </si>
  <si>
    <t>９　市場環境の整備、産業の生産性向上、消費者利益の保護</t>
    <phoneticPr fontId="5"/>
  </si>
  <si>
    <t>３１　不動産市場の整備や適正な土地利用のための条件整備を推進する</t>
    <phoneticPr fontId="5"/>
  </si>
  <si>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rPh sb="57" eb="59">
      <t>シジョウ</t>
    </rPh>
    <rPh sb="59" eb="61">
      <t>カンキョウ</t>
    </rPh>
    <rPh sb="62" eb="64">
      <t>ガイコク</t>
    </rPh>
    <rPh sb="64" eb="66">
      <t>トウシ</t>
    </rPh>
    <rPh sb="66" eb="68">
      <t>キセイ</t>
    </rPh>
    <rPh sb="68" eb="69">
      <t>トウ</t>
    </rPh>
    <rPh sb="74" eb="76">
      <t>チョウサ</t>
    </rPh>
    <rPh sb="77" eb="80">
      <t>アイテコク</t>
    </rPh>
    <rPh sb="80" eb="82">
      <t>セイフ</t>
    </rPh>
    <phoneticPr fontId="5"/>
  </si>
  <si>
    <t>政府の「未来投資戦略」に掲げられた目標を実現するため、国として早急に実施すべき優先度の高い事業である。</t>
    <phoneticPr fontId="5"/>
  </si>
  <si>
    <t>企画競争入札により事業者を選定しており、競争性は確保されており、支出先の選定は妥当である。</t>
    <phoneticPr fontId="5"/>
  </si>
  <si>
    <t>-</t>
    <phoneticPr fontId="5"/>
  </si>
  <si>
    <t>競争性を確保しつつ、経費の効率化に努めている。</t>
    <phoneticPr fontId="5"/>
  </si>
  <si>
    <t>業界のニーズを踏まえて優先度の高い事業を行うこととしている。</t>
    <phoneticPr fontId="5"/>
  </si>
  <si>
    <t>業界のニーズを踏まえて、必要性と実現可能性を十分考慮して事業を計画しており、活動実績は見込みに見合ったものとなっている。</t>
    <phoneticPr fontId="5"/>
  </si>
  <si>
    <t>有</t>
  </si>
  <si>
    <t>無</t>
  </si>
  <si>
    <t>‐</t>
  </si>
  <si>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phoneticPr fontId="5"/>
  </si>
  <si>
    <t>-</t>
  </si>
  <si>
    <t>新26-050</t>
    <rPh sb="0" eb="1">
      <t>シン</t>
    </rPh>
    <phoneticPr fontId="5"/>
  </si>
  <si>
    <t>328</t>
    <phoneticPr fontId="5"/>
  </si>
  <si>
    <t>340</t>
    <phoneticPr fontId="5"/>
  </si>
  <si>
    <t>329</t>
    <phoneticPr fontId="5"/>
  </si>
  <si>
    <t>国土交通省</t>
  </si>
  <si>
    <t>事務費</t>
    <rPh sb="0" eb="3">
      <t>ジムヒ</t>
    </rPh>
    <phoneticPr fontId="5"/>
  </si>
  <si>
    <t>人件費</t>
    <rPh sb="0" eb="3">
      <t>ジンケンヒ</t>
    </rPh>
    <phoneticPr fontId="5"/>
  </si>
  <si>
    <t>直接人件費</t>
    <rPh sb="0" eb="2">
      <t>チョクセツ</t>
    </rPh>
    <rPh sb="2" eb="5">
      <t>ジンケンヒ</t>
    </rPh>
    <phoneticPr fontId="5"/>
  </si>
  <si>
    <t>外国旅費、資料翻訳料、会場借上料等</t>
    <rPh sb="0" eb="2">
      <t>ガイコク</t>
    </rPh>
    <rPh sb="2" eb="4">
      <t>リョヒ</t>
    </rPh>
    <rPh sb="5" eb="7">
      <t>シリョウ</t>
    </rPh>
    <rPh sb="7" eb="9">
      <t>ホンヤク</t>
    </rPh>
    <rPh sb="9" eb="10">
      <t>リョウ</t>
    </rPh>
    <rPh sb="11" eb="13">
      <t>カイジョウ</t>
    </rPh>
    <rPh sb="13" eb="14">
      <t>カ</t>
    </rPh>
    <rPh sb="14" eb="15">
      <t>ア</t>
    </rPh>
    <rPh sb="15" eb="16">
      <t>リョウ</t>
    </rPh>
    <rPh sb="16" eb="17">
      <t>ナド</t>
    </rPh>
    <phoneticPr fontId="5"/>
  </si>
  <si>
    <t>（一財）日本不動産研究所</t>
    <rPh sb="1" eb="2">
      <t>イチ</t>
    </rPh>
    <rPh sb="2" eb="3">
      <t>ザイ</t>
    </rPh>
    <rPh sb="4" eb="6">
      <t>ニホン</t>
    </rPh>
    <rPh sb="6" eb="9">
      <t>フドウサン</t>
    </rPh>
    <rPh sb="9" eb="12">
      <t>ケンキュウジョ</t>
    </rPh>
    <phoneticPr fontId="5"/>
  </si>
  <si>
    <t>我が国不動産企業の国際展開支援業務</t>
    <rPh sb="0" eb="1">
      <t>ワ</t>
    </rPh>
    <rPh sb="2" eb="3">
      <t>クニ</t>
    </rPh>
    <rPh sb="3" eb="6">
      <t>フドウサン</t>
    </rPh>
    <rPh sb="6" eb="8">
      <t>キギョウ</t>
    </rPh>
    <rPh sb="9" eb="11">
      <t>コクサイ</t>
    </rPh>
    <rPh sb="11" eb="13">
      <t>テンカイ</t>
    </rPh>
    <rPh sb="13" eb="15">
      <t>シエン</t>
    </rPh>
    <rPh sb="15" eb="17">
      <t>ギョウム</t>
    </rPh>
    <phoneticPr fontId="5"/>
  </si>
  <si>
    <t>－</t>
    <phoneticPr fontId="5"/>
  </si>
  <si>
    <t>-</t>
    <phoneticPr fontId="5"/>
  </si>
  <si>
    <t>4479/1</t>
    <phoneticPr fontId="5"/>
  </si>
  <si>
    <t>5592/1</t>
    <phoneticPr fontId="5"/>
  </si>
  <si>
    <t>10223/2</t>
    <phoneticPr fontId="5"/>
  </si>
  <si>
    <t>成果目標を達成しており、見合ったものとなっている。（達成度：105%）</t>
    <rPh sb="0" eb="2">
      <t>セイカ</t>
    </rPh>
    <rPh sb="2" eb="4">
      <t>モクヒョウ</t>
    </rPh>
    <rPh sb="5" eb="7">
      <t>タッセイ</t>
    </rPh>
    <rPh sb="12" eb="14">
      <t>ミア</t>
    </rPh>
    <phoneticPr fontId="5"/>
  </si>
  <si>
    <t>相手国政府のニーズ及び事業者へのヒアリング等を通じた業界ニーズを踏まえて、優先度の高い事業を実施した。また、事業の実施にあたっては、特定の者しか参加できない事の無いよう適正な入札に努めている。</t>
    <phoneticPr fontId="5"/>
  </si>
  <si>
    <t>調査等を通じて得られた情報等について、関係者との共有等に努めている。</t>
    <rPh sb="0" eb="2">
      <t>チョウサ</t>
    </rPh>
    <rPh sb="2" eb="3">
      <t>トウ</t>
    </rPh>
    <rPh sb="4" eb="5">
      <t>ツウ</t>
    </rPh>
    <rPh sb="7" eb="8">
      <t>エ</t>
    </rPh>
    <rPh sb="11" eb="13">
      <t>ジョウホウ</t>
    </rPh>
    <rPh sb="13" eb="14">
      <t>トウ</t>
    </rPh>
    <rPh sb="19" eb="22">
      <t>カンケイシャ</t>
    </rPh>
    <rPh sb="24" eb="26">
      <t>キョウユウ</t>
    </rPh>
    <rPh sb="26" eb="27">
      <t>トウ</t>
    </rPh>
    <rPh sb="28" eb="29">
      <t>ツト</t>
    </rPh>
    <phoneticPr fontId="5"/>
  </si>
  <si>
    <t>-</t>
    <phoneticPr fontId="5"/>
  </si>
  <si>
    <t>A.(一財）日本不動産研究所</t>
    <rPh sb="3" eb="4">
      <t>イチ</t>
    </rPh>
    <rPh sb="4" eb="5">
      <t>ザイ</t>
    </rPh>
    <rPh sb="6" eb="8">
      <t>ニホン</t>
    </rPh>
    <rPh sb="8" eb="11">
      <t>フドウサン</t>
    </rPh>
    <rPh sb="11" eb="14">
      <t>ケンキュウジョ</t>
    </rPh>
    <phoneticPr fontId="5"/>
  </si>
  <si>
    <t>-</t>
    <phoneticPr fontId="5"/>
  </si>
  <si>
    <t>活動指標の「不動産市場国際化への対応に向けた業務の実施件数」では、どのような活動をしたのか、どのように「優先度の高い事業」を実施したのか不明確であるため、具体的な活動内容がわかる指標にすべき。</t>
    <rPh sb="0" eb="2">
      <t>カツドウ</t>
    </rPh>
    <rPh sb="2" eb="4">
      <t>シヒョウ</t>
    </rPh>
    <rPh sb="6" eb="9">
      <t>フドウサン</t>
    </rPh>
    <rPh sb="9" eb="11">
      <t>シジョウ</t>
    </rPh>
    <rPh sb="11" eb="14">
      <t>コクサイカ</t>
    </rPh>
    <rPh sb="16" eb="18">
      <t>タイオウ</t>
    </rPh>
    <rPh sb="19" eb="20">
      <t>ム</t>
    </rPh>
    <rPh sb="22" eb="24">
      <t>ギョウム</t>
    </rPh>
    <rPh sb="25" eb="27">
      <t>ジッシ</t>
    </rPh>
    <rPh sb="27" eb="29">
      <t>ケンスウ</t>
    </rPh>
    <rPh sb="38" eb="40">
      <t>カツドウ</t>
    </rPh>
    <rPh sb="52" eb="55">
      <t>ユウセンド</t>
    </rPh>
    <rPh sb="56" eb="57">
      <t>タカ</t>
    </rPh>
    <rPh sb="58" eb="60">
      <t>ジギョウ</t>
    </rPh>
    <rPh sb="62" eb="64">
      <t>ジッシ</t>
    </rPh>
    <rPh sb="68" eb="71">
      <t>フメイカク</t>
    </rPh>
    <rPh sb="77" eb="80">
      <t>グタイテキ</t>
    </rPh>
    <rPh sb="81" eb="83">
      <t>カツドウ</t>
    </rPh>
    <rPh sb="83" eb="85">
      <t>ナイヨウ</t>
    </rPh>
    <rPh sb="89" eb="91">
      <t>シヒョウ</t>
    </rPh>
    <phoneticPr fontId="5"/>
  </si>
  <si>
    <t>総務課国際室</t>
    <rPh sb="0" eb="3">
      <t>ソウムカ</t>
    </rPh>
    <rPh sb="5" eb="6">
      <t>シツ</t>
    </rPh>
    <phoneticPr fontId="5"/>
  </si>
  <si>
    <t>室長　南　　衛</t>
    <rPh sb="0" eb="2">
      <t>シツチョウ</t>
    </rPh>
    <rPh sb="3" eb="4">
      <t>ミナミ</t>
    </rPh>
    <rPh sb="6" eb="7">
      <t>マモル</t>
    </rPh>
    <phoneticPr fontId="5"/>
  </si>
  <si>
    <t>成長戦略フォローアップ（令和元年6月閣議決定）
インフラシステム輸出戦略（令和元年6月改訂）
国土交通省インフラシステム海外展開行動計画2019」（平成31年3月改定）　等</t>
    <rPh sb="0" eb="2">
      <t>セイチョウ</t>
    </rPh>
    <rPh sb="2" eb="4">
      <t>センリャク</t>
    </rPh>
    <rPh sb="12" eb="14">
      <t>レイワ</t>
    </rPh>
    <rPh sb="14" eb="15">
      <t>ガン</t>
    </rPh>
    <rPh sb="37" eb="39">
      <t>レイワ</t>
    </rPh>
    <rPh sb="39" eb="40">
      <t>モト</t>
    </rPh>
    <rPh sb="40" eb="41">
      <t>ネン</t>
    </rPh>
    <phoneticPr fontId="5"/>
  </si>
  <si>
    <t>我が国不動産企業の参入対象となり得る市場の動向や相手国政府の不動産投資に対する方針等の調査及びミッション団派遣等を通じて、政府のチャネルを活用した信頼性の高い情報を提供すること等により、海外事業に対するハードルを下げ、海外事業に挑戦する我が国不動産事業者の裾野を更に拡大することが必要なため、増額。</t>
    <rPh sb="131" eb="132">
      <t>サラ</t>
    </rPh>
    <phoneticPr fontId="5"/>
  </si>
  <si>
    <t>「不動産市場国際化への対応に向けた業務」では、我が国不動産業の国際展開にあたり、特に進出に有望な市場におけるアプローチ方法等についての調査・検討を実施したうえで、進出有望地域へのミッション団の派遣、国外においてマッチング等を目的とした会議等の開催を行っている。具体的な活動内容を反映し、「我が国不動産企業の海外展開の推進のためにミッション団派遣、会議開催等を行った回数」を活動指標とする。</t>
    <rPh sb="1" eb="4">
      <t>フドウサン</t>
    </rPh>
    <rPh sb="4" eb="6">
      <t>シジョウ</t>
    </rPh>
    <rPh sb="6" eb="8">
      <t>コクサイ</t>
    </rPh>
    <rPh sb="8" eb="9">
      <t>バ</t>
    </rPh>
    <rPh sb="11" eb="13">
      <t>タイオウ</t>
    </rPh>
    <rPh sb="14" eb="15">
      <t>ム</t>
    </rPh>
    <rPh sb="17" eb="19">
      <t>ギョウム</t>
    </rPh>
    <rPh sb="73" eb="75">
      <t>ジッシ</t>
    </rPh>
    <rPh sb="81" eb="83">
      <t>シンシュツ</t>
    </rPh>
    <rPh sb="83" eb="85">
      <t>ユウボウ</t>
    </rPh>
    <rPh sb="85" eb="87">
      <t>チイキ</t>
    </rPh>
    <rPh sb="94" eb="95">
      <t>ダン</t>
    </rPh>
    <rPh sb="96" eb="98">
      <t>ハケン</t>
    </rPh>
    <rPh sb="99" eb="101">
      <t>コクガイ</t>
    </rPh>
    <rPh sb="110" eb="111">
      <t>ナド</t>
    </rPh>
    <rPh sb="112" eb="114">
      <t>モクテキ</t>
    </rPh>
    <rPh sb="117" eb="119">
      <t>カイギ</t>
    </rPh>
    <rPh sb="119" eb="120">
      <t>トウ</t>
    </rPh>
    <rPh sb="121" eb="123">
      <t>カイサイ</t>
    </rPh>
    <rPh sb="124" eb="125">
      <t>オコナ</t>
    </rPh>
    <rPh sb="130" eb="133">
      <t>グタイテキ</t>
    </rPh>
    <rPh sb="134" eb="136">
      <t>カツドウ</t>
    </rPh>
    <rPh sb="136" eb="138">
      <t>ナイヨウ</t>
    </rPh>
    <rPh sb="139" eb="141">
      <t>ハンエイ</t>
    </rPh>
    <rPh sb="147" eb="150">
      <t>フドウサン</t>
    </rPh>
    <rPh sb="150" eb="152">
      <t>キギョウ</t>
    </rPh>
    <rPh sb="173" eb="175">
      <t>カイギ</t>
    </rPh>
    <rPh sb="175" eb="177">
      <t>カイサイ</t>
    </rPh>
    <rPh sb="182" eb="184">
      <t>カイスウ</t>
    </rPh>
    <rPh sb="186" eb="188">
      <t>カツドウ</t>
    </rPh>
    <rPh sb="188" eb="190">
      <t>シヒョウ</t>
    </rPh>
    <phoneticPr fontId="5"/>
  </si>
  <si>
    <t>執行等改善</t>
  </si>
  <si>
    <t>我が国不動産企業の海外展開の推進のためにミッション団派遣、会議開催等を行った回数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</si>
</sst>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38615</xdr:colOff>
      <xdr:row>740</xdr:row>
      <xdr:rowOff>321791</xdr:rowOff>
    </xdr:from>
    <xdr:to>
      <xdr:col>45</xdr:col>
      <xdr:colOff>191015</xdr:colOff>
      <xdr:row>746</xdr:row>
      <xdr:rowOff>107607</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6183" y="38807940"/>
          <a:ext cx="7772400" cy="1871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c r="AP2" s="929"/>
      <c r="AQ2" s="929"/>
      <c r="AR2" s="65" t="str">
        <f>IF(OR(AO2="　", AO2=""), "", "-")</f>
        <v/>
      </c>
      <c r="AS2" s="930">
        <v>339</v>
      </c>
      <c r="AT2" s="930"/>
      <c r="AU2" s="930"/>
      <c r="AV2" s="43" t="str">
        <f>IF(AW2="", "", "-")</f>
        <v/>
      </c>
      <c r="AW2" s="901"/>
      <c r="AX2" s="901"/>
    </row>
    <row r="3" spans="1:50" ht="21" customHeight="1" thickBot="1" x14ac:dyDescent="0.2">
      <c r="A3" s="857" t="s">
        <v>462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516</v>
      </c>
      <c r="AK3" s="859"/>
      <c r="AL3" s="859"/>
      <c r="AM3" s="859"/>
      <c r="AN3" s="859"/>
      <c r="AO3" s="859"/>
      <c r="AP3" s="859"/>
      <c r="AQ3" s="859"/>
      <c r="AR3" s="859"/>
      <c r="AS3" s="859"/>
      <c r="AT3" s="859"/>
      <c r="AU3" s="859"/>
      <c r="AV3" s="859"/>
      <c r="AW3" s="859"/>
      <c r="AX3" s="24" t="s">
        <v>64</v>
      </c>
    </row>
    <row r="4" spans="1:50" ht="24.75" customHeight="1" x14ac:dyDescent="0.15">
      <c r="A4" s="694" t="s">
        <v>25</v>
      </c>
      <c r="B4" s="695"/>
      <c r="C4" s="695"/>
      <c r="D4" s="695"/>
      <c r="E4" s="695"/>
      <c r="F4" s="695"/>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9" t="s">
        <v>70</v>
      </c>
      <c r="H5" s="830"/>
      <c r="I5" s="830"/>
      <c r="J5" s="830"/>
      <c r="K5" s="830"/>
      <c r="L5" s="830"/>
      <c r="M5" s="831" t="s">
        <v>65</v>
      </c>
      <c r="N5" s="832"/>
      <c r="O5" s="832"/>
      <c r="P5" s="832"/>
      <c r="Q5" s="832"/>
      <c r="R5" s="833"/>
      <c r="S5" s="834" t="s">
        <v>130</v>
      </c>
      <c r="T5" s="830"/>
      <c r="U5" s="830"/>
      <c r="V5" s="830"/>
      <c r="W5" s="830"/>
      <c r="X5" s="835"/>
      <c r="Y5" s="687" t="s">
        <v>3</v>
      </c>
      <c r="Z5" s="529"/>
      <c r="AA5" s="529"/>
      <c r="AB5" s="529"/>
      <c r="AC5" s="529"/>
      <c r="AD5" s="530"/>
      <c r="AE5" s="688" t="s">
        <v>535</v>
      </c>
      <c r="AF5" s="689"/>
      <c r="AG5" s="689"/>
      <c r="AH5" s="689"/>
      <c r="AI5" s="689"/>
      <c r="AJ5" s="689"/>
      <c r="AK5" s="689"/>
      <c r="AL5" s="689"/>
      <c r="AM5" s="689"/>
      <c r="AN5" s="689"/>
      <c r="AO5" s="689"/>
      <c r="AP5" s="690"/>
      <c r="AQ5" s="691" t="s">
        <v>536</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1.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12" t="s">
        <v>434</v>
      </c>
      <c r="Z7" s="429"/>
      <c r="AA7" s="429"/>
      <c r="AB7" s="429"/>
      <c r="AC7" s="429"/>
      <c r="AD7" s="913"/>
      <c r="AE7" s="902" t="s">
        <v>537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330</v>
      </c>
      <c r="B8" s="482"/>
      <c r="C8" s="482"/>
      <c r="D8" s="482"/>
      <c r="E8" s="482"/>
      <c r="F8" s="483"/>
      <c r="G8" s="931" t="str">
        <f>入力規則等!A28</f>
        <v>-</v>
      </c>
      <c r="H8" s="710"/>
      <c r="I8" s="710"/>
      <c r="J8" s="710"/>
      <c r="K8" s="710"/>
      <c r="L8" s="710"/>
      <c r="M8" s="710"/>
      <c r="N8" s="710"/>
      <c r="O8" s="710"/>
      <c r="P8" s="710"/>
      <c r="Q8" s="710"/>
      <c r="R8" s="710"/>
      <c r="S8" s="710"/>
      <c r="T8" s="710"/>
      <c r="U8" s="710"/>
      <c r="V8" s="710"/>
      <c r="W8" s="710"/>
      <c r="X8" s="932"/>
      <c r="Y8" s="836" t="s">
        <v>331</v>
      </c>
      <c r="Z8" s="837"/>
      <c r="AA8" s="837"/>
      <c r="AB8" s="837"/>
      <c r="AC8" s="837"/>
      <c r="AD8" s="838"/>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484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9" t="s">
        <v>29</v>
      </c>
      <c r="B10" s="650"/>
      <c r="C10" s="650"/>
      <c r="D10" s="650"/>
      <c r="E10" s="650"/>
      <c r="F10" s="650"/>
      <c r="G10" s="744" t="s">
        <v>485</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3" t="s">
        <v>24</v>
      </c>
      <c r="B12" s="934"/>
      <c r="C12" s="934"/>
      <c r="D12" s="934"/>
      <c r="E12" s="934"/>
      <c r="F12" s="935"/>
      <c r="G12" s="750"/>
      <c r="H12" s="751"/>
      <c r="I12" s="751"/>
      <c r="J12" s="751"/>
      <c r="K12" s="751"/>
      <c r="L12" s="751"/>
      <c r="M12" s="751"/>
      <c r="N12" s="751"/>
      <c r="O12" s="751"/>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2"/>
    </row>
    <row r="13" spans="1:50" ht="21" customHeight="1" x14ac:dyDescent="0.15">
      <c r="A13" s="603"/>
      <c r="B13" s="604"/>
      <c r="C13" s="604"/>
      <c r="D13" s="604"/>
      <c r="E13" s="604"/>
      <c r="F13" s="605"/>
      <c r="G13" s="713" t="s">
        <v>6</v>
      </c>
      <c r="H13" s="714"/>
      <c r="I13" s="754" t="s">
        <v>7</v>
      </c>
      <c r="J13" s="755"/>
      <c r="K13" s="755"/>
      <c r="L13" s="755"/>
      <c r="M13" s="755"/>
      <c r="N13" s="755"/>
      <c r="O13" s="756"/>
      <c r="P13" s="646">
        <v>10</v>
      </c>
      <c r="Q13" s="647"/>
      <c r="R13" s="647"/>
      <c r="S13" s="647"/>
      <c r="T13" s="647"/>
      <c r="U13" s="647"/>
      <c r="V13" s="648"/>
      <c r="W13" s="646">
        <v>6</v>
      </c>
      <c r="X13" s="647"/>
      <c r="Y13" s="647"/>
      <c r="Z13" s="647"/>
      <c r="AA13" s="647"/>
      <c r="AB13" s="647"/>
      <c r="AC13" s="648"/>
      <c r="AD13" s="646">
        <v>7</v>
      </c>
      <c r="AE13" s="647"/>
      <c r="AF13" s="647"/>
      <c r="AG13" s="647"/>
      <c r="AH13" s="647"/>
      <c r="AI13" s="647"/>
      <c r="AJ13" s="648"/>
      <c r="AK13" s="646">
        <v>10</v>
      </c>
      <c r="AL13" s="647"/>
      <c r="AM13" s="647"/>
      <c r="AN13" s="647"/>
      <c r="AO13" s="647"/>
      <c r="AP13" s="647"/>
      <c r="AQ13" s="648"/>
      <c r="AR13" s="909">
        <v>40</v>
      </c>
      <c r="AS13" s="910"/>
      <c r="AT13" s="910"/>
      <c r="AU13" s="910"/>
      <c r="AV13" s="910"/>
      <c r="AW13" s="910"/>
      <c r="AX13" s="911"/>
    </row>
    <row r="14" spans="1:50" ht="21" customHeight="1" x14ac:dyDescent="0.15">
      <c r="A14" s="603"/>
      <c r="B14" s="604"/>
      <c r="C14" s="604"/>
      <c r="D14" s="604"/>
      <c r="E14" s="604"/>
      <c r="F14" s="605"/>
      <c r="G14" s="715"/>
      <c r="H14" s="716"/>
      <c r="I14" s="701" t="s">
        <v>8</v>
      </c>
      <c r="J14" s="752"/>
      <c r="K14" s="752"/>
      <c r="L14" s="752"/>
      <c r="M14" s="752"/>
      <c r="N14" s="752"/>
      <c r="O14" s="753"/>
      <c r="P14" s="646" t="s">
        <v>524</v>
      </c>
      <c r="Q14" s="647"/>
      <c r="R14" s="647"/>
      <c r="S14" s="647"/>
      <c r="T14" s="647"/>
      <c r="U14" s="647"/>
      <c r="V14" s="648"/>
      <c r="W14" s="646" t="s">
        <v>524</v>
      </c>
      <c r="X14" s="647"/>
      <c r="Y14" s="647"/>
      <c r="Z14" s="647"/>
      <c r="AA14" s="647"/>
      <c r="AB14" s="647"/>
      <c r="AC14" s="648"/>
      <c r="AD14" s="646" t="s">
        <v>524</v>
      </c>
      <c r="AE14" s="647"/>
      <c r="AF14" s="647"/>
      <c r="AG14" s="647"/>
      <c r="AH14" s="647"/>
      <c r="AI14" s="647"/>
      <c r="AJ14" s="648"/>
      <c r="AK14" s="646" t="s">
        <v>524</v>
      </c>
      <c r="AL14" s="647"/>
      <c r="AM14" s="647"/>
      <c r="AN14" s="647"/>
      <c r="AO14" s="647"/>
      <c r="AP14" s="647"/>
      <c r="AQ14" s="648"/>
      <c r="AR14" s="778"/>
      <c r="AS14" s="778"/>
      <c r="AT14" s="778"/>
      <c r="AU14" s="778"/>
      <c r="AV14" s="778"/>
      <c r="AW14" s="778"/>
      <c r="AX14" s="779"/>
    </row>
    <row r="15" spans="1:50" ht="21" customHeight="1" x14ac:dyDescent="0.15">
      <c r="A15" s="603"/>
      <c r="B15" s="604"/>
      <c r="C15" s="604"/>
      <c r="D15" s="604"/>
      <c r="E15" s="604"/>
      <c r="F15" s="605"/>
      <c r="G15" s="715"/>
      <c r="H15" s="716"/>
      <c r="I15" s="701" t="s">
        <v>50</v>
      </c>
      <c r="J15" s="702"/>
      <c r="K15" s="702"/>
      <c r="L15" s="702"/>
      <c r="M15" s="702"/>
      <c r="N15" s="702"/>
      <c r="O15" s="703"/>
      <c r="P15" s="646" t="s">
        <v>524</v>
      </c>
      <c r="Q15" s="647"/>
      <c r="R15" s="647"/>
      <c r="S15" s="647"/>
      <c r="T15" s="647"/>
      <c r="U15" s="647"/>
      <c r="V15" s="648"/>
      <c r="W15" s="646" t="s">
        <v>524</v>
      </c>
      <c r="X15" s="647"/>
      <c r="Y15" s="647"/>
      <c r="Z15" s="647"/>
      <c r="AA15" s="647"/>
      <c r="AB15" s="647"/>
      <c r="AC15" s="648"/>
      <c r="AD15" s="646" t="s">
        <v>524</v>
      </c>
      <c r="AE15" s="647"/>
      <c r="AF15" s="647"/>
      <c r="AG15" s="647"/>
      <c r="AH15" s="647"/>
      <c r="AI15" s="647"/>
      <c r="AJ15" s="648"/>
      <c r="AK15" s="646" t="s">
        <v>524</v>
      </c>
      <c r="AL15" s="647"/>
      <c r="AM15" s="647"/>
      <c r="AN15" s="647"/>
      <c r="AO15" s="647"/>
      <c r="AP15" s="647"/>
      <c r="AQ15" s="648"/>
      <c r="AR15" s="646"/>
      <c r="AS15" s="647"/>
      <c r="AT15" s="647"/>
      <c r="AU15" s="647"/>
      <c r="AV15" s="647"/>
      <c r="AW15" s="647"/>
      <c r="AX15" s="796"/>
    </row>
    <row r="16" spans="1:50" ht="21" customHeight="1" x14ac:dyDescent="0.15">
      <c r="A16" s="603"/>
      <c r="B16" s="604"/>
      <c r="C16" s="604"/>
      <c r="D16" s="604"/>
      <c r="E16" s="604"/>
      <c r="F16" s="605"/>
      <c r="G16" s="715"/>
      <c r="H16" s="716"/>
      <c r="I16" s="701" t="s">
        <v>51</v>
      </c>
      <c r="J16" s="702"/>
      <c r="K16" s="702"/>
      <c r="L16" s="702"/>
      <c r="M16" s="702"/>
      <c r="N16" s="702"/>
      <c r="O16" s="703"/>
      <c r="P16" s="646" t="s">
        <v>524</v>
      </c>
      <c r="Q16" s="647"/>
      <c r="R16" s="647"/>
      <c r="S16" s="647"/>
      <c r="T16" s="647"/>
      <c r="U16" s="647"/>
      <c r="V16" s="648"/>
      <c r="W16" s="646" t="s">
        <v>524</v>
      </c>
      <c r="X16" s="647"/>
      <c r="Y16" s="647"/>
      <c r="Z16" s="647"/>
      <c r="AA16" s="647"/>
      <c r="AB16" s="647"/>
      <c r="AC16" s="648"/>
      <c r="AD16" s="646" t="s">
        <v>524</v>
      </c>
      <c r="AE16" s="647"/>
      <c r="AF16" s="647"/>
      <c r="AG16" s="647"/>
      <c r="AH16" s="647"/>
      <c r="AI16" s="647"/>
      <c r="AJ16" s="648"/>
      <c r="AK16" s="646" t="s">
        <v>524</v>
      </c>
      <c r="AL16" s="647"/>
      <c r="AM16" s="647"/>
      <c r="AN16" s="647"/>
      <c r="AO16" s="647"/>
      <c r="AP16" s="647"/>
      <c r="AQ16" s="648"/>
      <c r="AR16" s="747"/>
      <c r="AS16" s="748"/>
      <c r="AT16" s="748"/>
      <c r="AU16" s="748"/>
      <c r="AV16" s="748"/>
      <c r="AW16" s="748"/>
      <c r="AX16" s="749"/>
    </row>
    <row r="17" spans="1:50" ht="24.75" customHeight="1" x14ac:dyDescent="0.15">
      <c r="A17" s="603"/>
      <c r="B17" s="604"/>
      <c r="C17" s="604"/>
      <c r="D17" s="604"/>
      <c r="E17" s="604"/>
      <c r="F17" s="605"/>
      <c r="G17" s="715"/>
      <c r="H17" s="716"/>
      <c r="I17" s="701" t="s">
        <v>49</v>
      </c>
      <c r="J17" s="752"/>
      <c r="K17" s="752"/>
      <c r="L17" s="752"/>
      <c r="M17" s="752"/>
      <c r="N17" s="752"/>
      <c r="O17" s="753"/>
      <c r="P17" s="646" t="s">
        <v>524</v>
      </c>
      <c r="Q17" s="647"/>
      <c r="R17" s="647"/>
      <c r="S17" s="647"/>
      <c r="T17" s="647"/>
      <c r="U17" s="647"/>
      <c r="V17" s="648"/>
      <c r="W17" s="646" t="s">
        <v>524</v>
      </c>
      <c r="X17" s="647"/>
      <c r="Y17" s="647"/>
      <c r="Z17" s="647"/>
      <c r="AA17" s="647"/>
      <c r="AB17" s="647"/>
      <c r="AC17" s="648"/>
      <c r="AD17" s="646" t="s">
        <v>524</v>
      </c>
      <c r="AE17" s="647"/>
      <c r="AF17" s="647"/>
      <c r="AG17" s="647"/>
      <c r="AH17" s="647"/>
      <c r="AI17" s="647"/>
      <c r="AJ17" s="648"/>
      <c r="AK17" s="646" t="s">
        <v>524</v>
      </c>
      <c r="AL17" s="647"/>
      <c r="AM17" s="647"/>
      <c r="AN17" s="647"/>
      <c r="AO17" s="647"/>
      <c r="AP17" s="647"/>
      <c r="AQ17" s="648"/>
      <c r="AR17" s="907"/>
      <c r="AS17" s="907"/>
      <c r="AT17" s="907"/>
      <c r="AU17" s="907"/>
      <c r="AV17" s="907"/>
      <c r="AW17" s="907"/>
      <c r="AX17" s="908"/>
    </row>
    <row r="18" spans="1:50" ht="24.75" customHeight="1" x14ac:dyDescent="0.15">
      <c r="A18" s="603"/>
      <c r="B18" s="604"/>
      <c r="C18" s="604"/>
      <c r="D18" s="604"/>
      <c r="E18" s="604"/>
      <c r="F18" s="605"/>
      <c r="G18" s="717"/>
      <c r="H18" s="718"/>
      <c r="I18" s="706" t="s">
        <v>20</v>
      </c>
      <c r="J18" s="707"/>
      <c r="K18" s="707"/>
      <c r="L18" s="707"/>
      <c r="M18" s="707"/>
      <c r="N18" s="707"/>
      <c r="O18" s="708"/>
      <c r="P18" s="868">
        <f>SUM(P13:V17)</f>
        <v>10</v>
      </c>
      <c r="Q18" s="869"/>
      <c r="R18" s="869"/>
      <c r="S18" s="869"/>
      <c r="T18" s="869"/>
      <c r="U18" s="869"/>
      <c r="V18" s="870"/>
      <c r="W18" s="868">
        <f>SUM(W13:AC17)</f>
        <v>6</v>
      </c>
      <c r="X18" s="869"/>
      <c r="Y18" s="869"/>
      <c r="Z18" s="869"/>
      <c r="AA18" s="869"/>
      <c r="AB18" s="869"/>
      <c r="AC18" s="870"/>
      <c r="AD18" s="868">
        <f>SUM(AD13:AJ17)</f>
        <v>7</v>
      </c>
      <c r="AE18" s="869"/>
      <c r="AF18" s="869"/>
      <c r="AG18" s="869"/>
      <c r="AH18" s="869"/>
      <c r="AI18" s="869"/>
      <c r="AJ18" s="870"/>
      <c r="AK18" s="868">
        <f>SUM(AK13:AQ17)</f>
        <v>10</v>
      </c>
      <c r="AL18" s="869"/>
      <c r="AM18" s="869"/>
      <c r="AN18" s="869"/>
      <c r="AO18" s="869"/>
      <c r="AP18" s="869"/>
      <c r="AQ18" s="870"/>
      <c r="AR18" s="868">
        <f>SUM(AR13:AX17)</f>
        <v>40</v>
      </c>
      <c r="AS18" s="869"/>
      <c r="AT18" s="869"/>
      <c r="AU18" s="869"/>
      <c r="AV18" s="869"/>
      <c r="AW18" s="869"/>
      <c r="AX18" s="871"/>
    </row>
    <row r="19" spans="1:50" ht="24.75" customHeight="1" x14ac:dyDescent="0.15">
      <c r="A19" s="603"/>
      <c r="B19" s="604"/>
      <c r="C19" s="604"/>
      <c r="D19" s="604"/>
      <c r="E19" s="604"/>
      <c r="F19" s="605"/>
      <c r="G19" s="866" t="s">
        <v>9</v>
      </c>
      <c r="H19" s="867"/>
      <c r="I19" s="867"/>
      <c r="J19" s="867"/>
      <c r="K19" s="867"/>
      <c r="L19" s="867"/>
      <c r="M19" s="867"/>
      <c r="N19" s="867"/>
      <c r="O19" s="867"/>
      <c r="P19" s="646">
        <v>10</v>
      </c>
      <c r="Q19" s="647"/>
      <c r="R19" s="647"/>
      <c r="S19" s="647"/>
      <c r="T19" s="647"/>
      <c r="U19" s="647"/>
      <c r="V19" s="648"/>
      <c r="W19" s="646">
        <v>5</v>
      </c>
      <c r="X19" s="647"/>
      <c r="Y19" s="647"/>
      <c r="Z19" s="647"/>
      <c r="AA19" s="647"/>
      <c r="AB19" s="647"/>
      <c r="AC19" s="648"/>
      <c r="AD19" s="646">
        <v>6</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6" t="s">
        <v>10</v>
      </c>
      <c r="H20" s="867"/>
      <c r="I20" s="867"/>
      <c r="J20" s="867"/>
      <c r="K20" s="867"/>
      <c r="L20" s="867"/>
      <c r="M20" s="867"/>
      <c r="N20" s="867"/>
      <c r="O20" s="867"/>
      <c r="P20" s="304">
        <f>IF(P18=0, "-", SUM(P19)/P18)</f>
        <v>1</v>
      </c>
      <c r="Q20" s="304"/>
      <c r="R20" s="304"/>
      <c r="S20" s="304"/>
      <c r="T20" s="304"/>
      <c r="U20" s="304"/>
      <c r="V20" s="304"/>
      <c r="W20" s="304">
        <f t="shared" ref="W20" si="0">IF(W18=0, "-", SUM(W19)/W18)</f>
        <v>0.83333333333333337</v>
      </c>
      <c r="X20" s="304"/>
      <c r="Y20" s="304"/>
      <c r="Z20" s="304"/>
      <c r="AA20" s="304"/>
      <c r="AB20" s="304"/>
      <c r="AC20" s="304"/>
      <c r="AD20" s="304">
        <f t="shared" ref="AD20" si="1">IF(AD18=0, "-", SUM(AD19)/AD18)</f>
        <v>0.8571428571428571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6"/>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0.83333333333333337</v>
      </c>
      <c r="X21" s="304"/>
      <c r="Y21" s="304"/>
      <c r="Z21" s="304"/>
      <c r="AA21" s="304"/>
      <c r="AB21" s="304"/>
      <c r="AC21" s="304"/>
      <c r="AD21" s="304">
        <f t="shared" ref="AD21" si="3">IF(AD19=0, "-", SUM(AD19)/SUM(AD13,AD14))</f>
        <v>0.8571428571428571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4" t="s">
        <v>470</v>
      </c>
      <c r="B22" s="955"/>
      <c r="C22" s="955"/>
      <c r="D22" s="955"/>
      <c r="E22" s="955"/>
      <c r="F22" s="956"/>
      <c r="G22" s="941" t="s">
        <v>378</v>
      </c>
      <c r="H22" s="208"/>
      <c r="I22" s="208"/>
      <c r="J22" s="208"/>
      <c r="K22" s="208"/>
      <c r="L22" s="208"/>
      <c r="M22" s="208"/>
      <c r="N22" s="208"/>
      <c r="O22" s="209"/>
      <c r="P22" s="926" t="s">
        <v>439</v>
      </c>
      <c r="Q22" s="208"/>
      <c r="R22" s="208"/>
      <c r="S22" s="208"/>
      <c r="T22" s="208"/>
      <c r="U22" s="208"/>
      <c r="V22" s="209"/>
      <c r="W22" s="926" t="s">
        <v>435</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42" t="s">
        <v>486</v>
      </c>
      <c r="H23" s="943"/>
      <c r="I23" s="943"/>
      <c r="J23" s="943"/>
      <c r="K23" s="943"/>
      <c r="L23" s="943"/>
      <c r="M23" s="943"/>
      <c r="N23" s="943"/>
      <c r="O23" s="944"/>
      <c r="P23" s="909">
        <v>10</v>
      </c>
      <c r="Q23" s="910"/>
      <c r="R23" s="910"/>
      <c r="S23" s="910"/>
      <c r="T23" s="910"/>
      <c r="U23" s="910"/>
      <c r="V23" s="927"/>
      <c r="W23" s="909">
        <v>40</v>
      </c>
      <c r="X23" s="910"/>
      <c r="Y23" s="910"/>
      <c r="Z23" s="910"/>
      <c r="AA23" s="910"/>
      <c r="AB23" s="910"/>
      <c r="AC23" s="927"/>
      <c r="AD23" s="964" t="s">
        <v>538</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487</v>
      </c>
      <c r="H24" s="946"/>
      <c r="I24" s="946"/>
      <c r="J24" s="946"/>
      <c r="K24" s="946"/>
      <c r="L24" s="946"/>
      <c r="M24" s="946"/>
      <c r="N24" s="946"/>
      <c r="O24" s="947"/>
      <c r="P24" s="646">
        <v>7.0000000000000007E-2</v>
      </c>
      <c r="Q24" s="647"/>
      <c r="R24" s="647"/>
      <c r="S24" s="647"/>
      <c r="T24" s="647"/>
      <c r="U24" s="647"/>
      <c r="V24" s="648"/>
      <c r="W24" s="646">
        <v>0.1</v>
      </c>
      <c r="X24" s="647"/>
      <c r="Y24" s="647"/>
      <c r="Z24" s="647"/>
      <c r="AA24" s="647"/>
      <c r="AB24" s="647"/>
      <c r="AC24" s="648"/>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488</v>
      </c>
      <c r="H25" s="946"/>
      <c r="I25" s="946"/>
      <c r="J25" s="946"/>
      <c r="K25" s="946"/>
      <c r="L25" s="946"/>
      <c r="M25" s="946"/>
      <c r="N25" s="946"/>
      <c r="O25" s="947"/>
      <c r="P25" s="646">
        <v>7.0000000000000007E-2</v>
      </c>
      <c r="Q25" s="647"/>
      <c r="R25" s="647"/>
      <c r="S25" s="647"/>
      <c r="T25" s="647"/>
      <c r="U25" s="647"/>
      <c r="V25" s="648"/>
      <c r="W25" s="646">
        <v>0.1</v>
      </c>
      <c r="X25" s="647"/>
      <c r="Y25" s="647"/>
      <c r="Z25" s="647"/>
      <c r="AA25" s="647"/>
      <c r="AB25" s="647"/>
      <c r="AC25" s="648"/>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t="s">
        <v>489</v>
      </c>
      <c r="H26" s="946"/>
      <c r="I26" s="946"/>
      <c r="J26" s="946"/>
      <c r="K26" s="946"/>
      <c r="L26" s="946"/>
      <c r="M26" s="946"/>
      <c r="N26" s="946"/>
      <c r="O26" s="947"/>
      <c r="P26" s="646">
        <v>0.1</v>
      </c>
      <c r="Q26" s="647"/>
      <c r="R26" s="647"/>
      <c r="S26" s="647"/>
      <c r="T26" s="647"/>
      <c r="U26" s="647"/>
      <c r="V26" s="648"/>
      <c r="W26" s="646">
        <v>0.1</v>
      </c>
      <c r="X26" s="647"/>
      <c r="Y26" s="647"/>
      <c r="Z26" s="647"/>
      <c r="AA26" s="647"/>
      <c r="AB26" s="647"/>
      <c r="AC26" s="648"/>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c r="H27" s="946"/>
      <c r="I27" s="946"/>
      <c r="J27" s="946"/>
      <c r="K27" s="946"/>
      <c r="L27" s="946"/>
      <c r="M27" s="946"/>
      <c r="N27" s="946"/>
      <c r="O27" s="947"/>
      <c r="P27" s="646"/>
      <c r="Q27" s="647"/>
      <c r="R27" s="647"/>
      <c r="S27" s="647"/>
      <c r="T27" s="647"/>
      <c r="U27" s="647"/>
      <c r="V27" s="648"/>
      <c r="W27" s="646"/>
      <c r="X27" s="647"/>
      <c r="Y27" s="647"/>
      <c r="Z27" s="647"/>
      <c r="AA27" s="647"/>
      <c r="AB27" s="647"/>
      <c r="AC27" s="648"/>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382</v>
      </c>
      <c r="H28" s="949"/>
      <c r="I28" s="949"/>
      <c r="J28" s="949"/>
      <c r="K28" s="949"/>
      <c r="L28" s="949"/>
      <c r="M28" s="949"/>
      <c r="N28" s="949"/>
      <c r="O28" s="950"/>
      <c r="P28" s="868">
        <f>P29-SUM(P23:P27)</f>
        <v>-0.24000000000000021</v>
      </c>
      <c r="Q28" s="869"/>
      <c r="R28" s="869"/>
      <c r="S28" s="869"/>
      <c r="T28" s="869"/>
      <c r="U28" s="869"/>
      <c r="V28" s="870"/>
      <c r="W28" s="868">
        <f>W29-SUM(W23:W27)</f>
        <v>-0.30000000000000426</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379</v>
      </c>
      <c r="H29" s="952"/>
      <c r="I29" s="952"/>
      <c r="J29" s="952"/>
      <c r="K29" s="952"/>
      <c r="L29" s="952"/>
      <c r="M29" s="952"/>
      <c r="N29" s="952"/>
      <c r="O29" s="953"/>
      <c r="P29" s="646">
        <f>AK13</f>
        <v>10</v>
      </c>
      <c r="Q29" s="647"/>
      <c r="R29" s="647"/>
      <c r="S29" s="647"/>
      <c r="T29" s="647"/>
      <c r="U29" s="647"/>
      <c r="V29" s="648"/>
      <c r="W29" s="923">
        <f>AR13</f>
        <v>40</v>
      </c>
      <c r="X29" s="924"/>
      <c r="Y29" s="924"/>
      <c r="Z29" s="924"/>
      <c r="AA29" s="924"/>
      <c r="AB29" s="924"/>
      <c r="AC29" s="925"/>
      <c r="AD29" s="970"/>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454</v>
      </c>
      <c r="AF30" s="849"/>
      <c r="AG30" s="849"/>
      <c r="AH30" s="850"/>
      <c r="AI30" s="848" t="s">
        <v>451</v>
      </c>
      <c r="AJ30" s="849"/>
      <c r="AK30" s="849"/>
      <c r="AL30" s="850"/>
      <c r="AM30" s="905" t="s">
        <v>446</v>
      </c>
      <c r="AN30" s="905"/>
      <c r="AO30" s="905"/>
      <c r="AP30" s="848"/>
      <c r="AQ30" s="757" t="s">
        <v>306</v>
      </c>
      <c r="AR30" s="758"/>
      <c r="AS30" s="758"/>
      <c r="AT30" s="759"/>
      <c r="AU30" s="764" t="s">
        <v>252</v>
      </c>
      <c r="AV30" s="764"/>
      <c r="AW30" s="764"/>
      <c r="AX30" s="90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c r="AR31" s="186"/>
      <c r="AS31" s="119" t="s">
        <v>307</v>
      </c>
      <c r="AT31" s="120"/>
      <c r="AU31" s="185">
        <v>32</v>
      </c>
      <c r="AV31" s="185"/>
      <c r="AW31" s="384" t="s">
        <v>296</v>
      </c>
      <c r="AX31" s="385"/>
    </row>
    <row r="32" spans="1:50" ht="23.25" customHeight="1" x14ac:dyDescent="0.15">
      <c r="A32" s="389"/>
      <c r="B32" s="387"/>
      <c r="C32" s="387"/>
      <c r="D32" s="387"/>
      <c r="E32" s="387"/>
      <c r="F32" s="388"/>
      <c r="G32" s="553" t="s">
        <v>490</v>
      </c>
      <c r="H32" s="554"/>
      <c r="I32" s="554"/>
      <c r="J32" s="554"/>
      <c r="K32" s="554"/>
      <c r="L32" s="554"/>
      <c r="M32" s="554"/>
      <c r="N32" s="554"/>
      <c r="O32" s="555"/>
      <c r="P32" s="91" t="s">
        <v>491</v>
      </c>
      <c r="Q32" s="91"/>
      <c r="R32" s="91"/>
      <c r="S32" s="91"/>
      <c r="T32" s="91"/>
      <c r="U32" s="91"/>
      <c r="V32" s="91"/>
      <c r="W32" s="91"/>
      <c r="X32" s="92"/>
      <c r="Y32" s="457" t="s">
        <v>12</v>
      </c>
      <c r="Z32" s="517"/>
      <c r="AA32" s="518"/>
      <c r="AB32" s="447" t="s">
        <v>492</v>
      </c>
      <c r="AC32" s="447"/>
      <c r="AD32" s="447"/>
      <c r="AE32" s="204">
        <v>24</v>
      </c>
      <c r="AF32" s="205"/>
      <c r="AG32" s="205"/>
      <c r="AH32" s="205"/>
      <c r="AI32" s="204">
        <v>39</v>
      </c>
      <c r="AJ32" s="205"/>
      <c r="AK32" s="205"/>
      <c r="AL32" s="205"/>
      <c r="AM32" s="204">
        <v>41</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492</v>
      </c>
      <c r="AC33" s="509"/>
      <c r="AD33" s="509"/>
      <c r="AE33" s="204">
        <v>22</v>
      </c>
      <c r="AF33" s="205"/>
      <c r="AG33" s="205"/>
      <c r="AH33" s="205"/>
      <c r="AI33" s="204">
        <v>24</v>
      </c>
      <c r="AJ33" s="205"/>
      <c r="AK33" s="205"/>
      <c r="AL33" s="205"/>
      <c r="AM33" s="204">
        <v>39</v>
      </c>
      <c r="AN33" s="205"/>
      <c r="AO33" s="205"/>
      <c r="AP33" s="205"/>
      <c r="AQ33" s="326"/>
      <c r="AR33" s="193"/>
      <c r="AS33" s="193"/>
      <c r="AT33" s="327"/>
      <c r="AU33" s="205">
        <v>54</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109</v>
      </c>
      <c r="AF34" s="205"/>
      <c r="AG34" s="205"/>
      <c r="AH34" s="205"/>
      <c r="AI34" s="204">
        <v>163</v>
      </c>
      <c r="AJ34" s="205"/>
      <c r="AK34" s="205"/>
      <c r="AL34" s="205"/>
      <c r="AM34" s="204">
        <v>105</v>
      </c>
      <c r="AN34" s="205"/>
      <c r="AO34" s="205"/>
      <c r="AP34" s="205"/>
      <c r="AQ34" s="326"/>
      <c r="AR34" s="193"/>
      <c r="AS34" s="193"/>
      <c r="AT34" s="327"/>
      <c r="AU34" s="205"/>
      <c r="AV34" s="205"/>
      <c r="AW34" s="205"/>
      <c r="AX34" s="207"/>
    </row>
    <row r="35" spans="1:50" ht="23.25" customHeight="1" x14ac:dyDescent="0.15">
      <c r="A35" s="212" t="s">
        <v>424</v>
      </c>
      <c r="B35" s="213"/>
      <c r="C35" s="213"/>
      <c r="D35" s="213"/>
      <c r="E35" s="213"/>
      <c r="F35" s="214"/>
      <c r="G35" s="218" t="s">
        <v>493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0" t="s">
        <v>394</v>
      </c>
      <c r="B37" s="761"/>
      <c r="C37" s="761"/>
      <c r="D37" s="761"/>
      <c r="E37" s="761"/>
      <c r="F37" s="762"/>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900"/>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0" t="s">
        <v>394</v>
      </c>
      <c r="B44" s="761"/>
      <c r="C44" s="761"/>
      <c r="D44" s="761"/>
      <c r="E44" s="761"/>
      <c r="F44" s="762"/>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900"/>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7"/>
    </row>
    <row r="80" spans="1:50" ht="18.75" hidden="1" customHeight="1" x14ac:dyDescent="0.15">
      <c r="A80" s="854"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4"/>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5"/>
    </row>
    <row r="83" spans="1:60" ht="22.5" hidden="1" customHeight="1" x14ac:dyDescent="0.15">
      <c r="A83" s="855"/>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6"/>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7"/>
    </row>
    <row r="84" spans="1:60" ht="19.5" hidden="1" customHeight="1" x14ac:dyDescent="0.15">
      <c r="A84" s="855"/>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8"/>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9"/>
    </row>
    <row r="85" spans="1:60" ht="18.75" hidden="1" customHeight="1" x14ac:dyDescent="0.15">
      <c r="A85" s="85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5"/>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5"/>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5"/>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6"/>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5" t="s">
        <v>13</v>
      </c>
      <c r="Z99" s="886"/>
      <c r="AA99" s="887"/>
      <c r="AB99" s="882" t="s">
        <v>14</v>
      </c>
      <c r="AC99" s="883"/>
      <c r="AD99" s="88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4"/>
      <c r="Z100" s="845"/>
      <c r="AA100" s="846"/>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541</v>
      </c>
      <c r="H101" s="91"/>
      <c r="I101" s="91"/>
      <c r="J101" s="91"/>
      <c r="K101" s="91"/>
      <c r="L101" s="91"/>
      <c r="M101" s="91"/>
      <c r="N101" s="91"/>
      <c r="O101" s="91"/>
      <c r="P101" s="91"/>
      <c r="Q101" s="91"/>
      <c r="R101" s="91"/>
      <c r="S101" s="91"/>
      <c r="T101" s="91"/>
      <c r="U101" s="91"/>
      <c r="V101" s="91"/>
      <c r="W101" s="91"/>
      <c r="X101" s="92"/>
      <c r="Y101" s="528" t="s">
        <v>54</v>
      </c>
      <c r="Z101" s="529"/>
      <c r="AA101" s="530"/>
      <c r="AB101" s="447" t="s">
        <v>492</v>
      </c>
      <c r="AC101" s="447"/>
      <c r="AD101" s="447"/>
      <c r="AE101" s="204">
        <v>1</v>
      </c>
      <c r="AF101" s="205"/>
      <c r="AG101" s="205"/>
      <c r="AH101" s="206"/>
      <c r="AI101" s="204">
        <v>1</v>
      </c>
      <c r="AJ101" s="205"/>
      <c r="AK101" s="205"/>
      <c r="AL101" s="206"/>
      <c r="AM101" s="204">
        <v>1</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492</v>
      </c>
      <c r="AC102" s="447"/>
      <c r="AD102" s="447"/>
      <c r="AE102" s="404">
        <v>1</v>
      </c>
      <c r="AF102" s="404"/>
      <c r="AG102" s="404"/>
      <c r="AH102" s="404"/>
      <c r="AI102" s="404">
        <v>1</v>
      </c>
      <c r="AJ102" s="404"/>
      <c r="AK102" s="404"/>
      <c r="AL102" s="404"/>
      <c r="AM102" s="404">
        <v>1</v>
      </c>
      <c r="AN102" s="404"/>
      <c r="AO102" s="404"/>
      <c r="AP102" s="404"/>
      <c r="AQ102" s="259">
        <v>2</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494</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495</v>
      </c>
      <c r="AC116" s="532"/>
      <c r="AD116" s="533"/>
      <c r="AE116" s="404">
        <v>9482</v>
      </c>
      <c r="AF116" s="404"/>
      <c r="AG116" s="404"/>
      <c r="AH116" s="404"/>
      <c r="AI116" s="404">
        <v>4479</v>
      </c>
      <c r="AJ116" s="404"/>
      <c r="AK116" s="404"/>
      <c r="AL116" s="404"/>
      <c r="AM116" s="404">
        <v>5992</v>
      </c>
      <c r="AN116" s="404"/>
      <c r="AO116" s="404"/>
      <c r="AP116" s="404"/>
      <c r="AQ116" s="204">
        <v>5112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496</v>
      </c>
      <c r="AC117" s="459"/>
      <c r="AD117" s="460"/>
      <c r="AE117" s="540" t="s">
        <v>497</v>
      </c>
      <c r="AF117" s="540"/>
      <c r="AG117" s="540"/>
      <c r="AH117" s="540"/>
      <c r="AI117" s="540" t="s">
        <v>525</v>
      </c>
      <c r="AJ117" s="540"/>
      <c r="AK117" s="540"/>
      <c r="AL117" s="540"/>
      <c r="AM117" s="540" t="s">
        <v>526</v>
      </c>
      <c r="AN117" s="540"/>
      <c r="AO117" s="540"/>
      <c r="AP117" s="540"/>
      <c r="AQ117" s="540" t="s">
        <v>527</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9"/>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0"/>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t="s">
        <v>531</v>
      </c>
      <c r="AC134" s="191"/>
      <c r="AD134" s="191"/>
      <c r="AE134" s="192" t="s">
        <v>531</v>
      </c>
      <c r="AF134" s="193"/>
      <c r="AG134" s="193"/>
      <c r="AH134" s="193"/>
      <c r="AI134" s="192" t="s">
        <v>531</v>
      </c>
      <c r="AJ134" s="193"/>
      <c r="AK134" s="193"/>
      <c r="AL134" s="193"/>
      <c r="AM134" s="192" t="s">
        <v>531</v>
      </c>
      <c r="AN134" s="193"/>
      <c r="AO134" s="193"/>
      <c r="AP134" s="193"/>
      <c r="AQ134" s="192" t="s">
        <v>531</v>
      </c>
      <c r="AR134" s="193"/>
      <c r="AS134" s="193"/>
      <c r="AT134" s="193"/>
      <c r="AU134" s="192" t="s">
        <v>531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531</v>
      </c>
      <c r="AC135" s="199"/>
      <c r="AD135" s="199"/>
      <c r="AE135" s="192" t="s">
        <v>531</v>
      </c>
      <c r="AF135" s="193"/>
      <c r="AG135" s="193"/>
      <c r="AH135" s="193"/>
      <c r="AI135" s="192" t="s">
        <v>531</v>
      </c>
      <c r="AJ135" s="193"/>
      <c r="AK135" s="193"/>
      <c r="AL135" s="193"/>
      <c r="AM135" s="192" t="s">
        <v>531</v>
      </c>
      <c r="AN135" s="193"/>
      <c r="AO135" s="193"/>
      <c r="AP135" s="193"/>
      <c r="AQ135" s="192" t="s">
        <v>531</v>
      </c>
      <c r="AR135" s="193"/>
      <c r="AS135" s="193"/>
      <c r="AT135" s="193"/>
      <c r="AU135" s="192" t="s">
        <v>531</v>
      </c>
      <c r="AV135" s="193"/>
      <c r="AW135" s="193"/>
      <c r="AX135" s="194"/>
    </row>
    <row r="136" spans="1:50" ht="18"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t="s">
        <v>531</v>
      </c>
      <c r="AC194" s="191"/>
      <c r="AD194" s="191"/>
      <c r="AE194" s="192" t="s">
        <v>531</v>
      </c>
      <c r="AF194" s="193"/>
      <c r="AG194" s="193"/>
      <c r="AH194" s="193"/>
      <c r="AI194" s="192" t="s">
        <v>531</v>
      </c>
      <c r="AJ194" s="193"/>
      <c r="AK194" s="193"/>
      <c r="AL194" s="193"/>
      <c r="AM194" s="192" t="s">
        <v>531</v>
      </c>
      <c r="AN194" s="193"/>
      <c r="AO194" s="193"/>
      <c r="AP194" s="193"/>
      <c r="AQ194" s="192" t="s">
        <v>531</v>
      </c>
      <c r="AR194" s="193"/>
      <c r="AS194" s="193"/>
      <c r="AT194" s="193"/>
      <c r="AU194" s="192" t="s">
        <v>531</v>
      </c>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t="s">
        <v>531</v>
      </c>
      <c r="AC195" s="199"/>
      <c r="AD195" s="199"/>
      <c r="AE195" s="192" t="s">
        <v>531</v>
      </c>
      <c r="AF195" s="193"/>
      <c r="AG195" s="193"/>
      <c r="AH195" s="193"/>
      <c r="AI195" s="192" t="s">
        <v>531</v>
      </c>
      <c r="AJ195" s="193"/>
      <c r="AK195" s="193"/>
      <c r="AL195" s="193"/>
      <c r="AM195" s="192" t="s">
        <v>531</v>
      </c>
      <c r="AN195" s="193"/>
      <c r="AO195" s="193"/>
      <c r="AP195" s="193"/>
      <c r="AQ195" s="192" t="s">
        <v>531</v>
      </c>
      <c r="AR195" s="193"/>
      <c r="AS195" s="193"/>
      <c r="AT195" s="193"/>
      <c r="AU195" s="192" t="s">
        <v>531</v>
      </c>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21"/>
      <c r="E430" s="160" t="s">
        <v>464</v>
      </c>
      <c r="F430" s="888"/>
      <c r="G430" s="889" t="s">
        <v>326</v>
      </c>
      <c r="H430" s="109"/>
      <c r="I430" s="109"/>
      <c r="J430" s="890" t="s">
        <v>511</v>
      </c>
      <c r="K430" s="891"/>
      <c r="L430" s="891"/>
      <c r="M430" s="891"/>
      <c r="N430" s="891"/>
      <c r="O430" s="891"/>
      <c r="P430" s="891"/>
      <c r="Q430" s="891"/>
      <c r="R430" s="891"/>
      <c r="S430" s="891"/>
      <c r="T430" s="892"/>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3"/>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533</v>
      </c>
      <c r="AF432" s="186"/>
      <c r="AG432" s="119" t="s">
        <v>307</v>
      </c>
      <c r="AH432" s="120"/>
      <c r="AI432" s="142"/>
      <c r="AJ432" s="142"/>
      <c r="AK432" s="142"/>
      <c r="AL432" s="140"/>
      <c r="AM432" s="142"/>
      <c r="AN432" s="142"/>
      <c r="AO432" s="142"/>
      <c r="AP432" s="140"/>
      <c r="AQ432" s="579" t="s">
        <v>533</v>
      </c>
      <c r="AR432" s="186"/>
      <c r="AS432" s="119" t="s">
        <v>307</v>
      </c>
      <c r="AT432" s="120"/>
      <c r="AU432" s="186" t="s">
        <v>533</v>
      </c>
      <c r="AV432" s="186"/>
      <c r="AW432" s="119" t="s">
        <v>296</v>
      </c>
      <c r="AX432" s="181"/>
    </row>
    <row r="433" spans="1:50" ht="23.25" customHeight="1" x14ac:dyDescent="0.15">
      <c r="A433" s="175"/>
      <c r="B433" s="172"/>
      <c r="C433" s="166"/>
      <c r="D433" s="172"/>
      <c r="E433" s="328"/>
      <c r="F433" s="329"/>
      <c r="G433" s="90" t="s">
        <v>533</v>
      </c>
      <c r="H433" s="91"/>
      <c r="I433" s="91"/>
      <c r="J433" s="91"/>
      <c r="K433" s="91"/>
      <c r="L433" s="91"/>
      <c r="M433" s="91"/>
      <c r="N433" s="91"/>
      <c r="O433" s="91"/>
      <c r="P433" s="91"/>
      <c r="Q433" s="91"/>
      <c r="R433" s="91"/>
      <c r="S433" s="91"/>
      <c r="T433" s="91"/>
      <c r="U433" s="91"/>
      <c r="V433" s="91"/>
      <c r="W433" s="91"/>
      <c r="X433" s="92"/>
      <c r="Y433" s="187" t="s">
        <v>12</v>
      </c>
      <c r="Z433" s="188"/>
      <c r="AA433" s="189"/>
      <c r="AB433" s="199" t="s">
        <v>533</v>
      </c>
      <c r="AC433" s="199"/>
      <c r="AD433" s="199"/>
      <c r="AE433" s="326" t="s">
        <v>533</v>
      </c>
      <c r="AF433" s="193"/>
      <c r="AG433" s="193"/>
      <c r="AH433" s="193"/>
      <c r="AI433" s="326" t="s">
        <v>533</v>
      </c>
      <c r="AJ433" s="193"/>
      <c r="AK433" s="193"/>
      <c r="AL433" s="193"/>
      <c r="AM433" s="326" t="s">
        <v>533</v>
      </c>
      <c r="AN433" s="193"/>
      <c r="AO433" s="193"/>
      <c r="AP433" s="327"/>
      <c r="AQ433" s="326" t="s">
        <v>533</v>
      </c>
      <c r="AR433" s="193"/>
      <c r="AS433" s="193"/>
      <c r="AT433" s="327"/>
      <c r="AU433" s="193" t="s">
        <v>533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533</v>
      </c>
      <c r="AC434" s="191"/>
      <c r="AD434" s="191"/>
      <c r="AE434" s="326" t="s">
        <v>533</v>
      </c>
      <c r="AF434" s="193"/>
      <c r="AG434" s="193"/>
      <c r="AH434" s="327"/>
      <c r="AI434" s="326" t="s">
        <v>533</v>
      </c>
      <c r="AJ434" s="193"/>
      <c r="AK434" s="193"/>
      <c r="AL434" s="193"/>
      <c r="AM434" s="326" t="s">
        <v>533</v>
      </c>
      <c r="AN434" s="193"/>
      <c r="AO434" s="193"/>
      <c r="AP434" s="327"/>
      <c r="AQ434" s="326" t="s">
        <v>533</v>
      </c>
      <c r="AR434" s="193"/>
      <c r="AS434" s="193"/>
      <c r="AT434" s="327"/>
      <c r="AU434" s="193" t="s">
        <v>533</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533</v>
      </c>
      <c r="AF435" s="193"/>
      <c r="AG435" s="193"/>
      <c r="AH435" s="327"/>
      <c r="AI435" s="326" t="s">
        <v>533</v>
      </c>
      <c r="AJ435" s="193"/>
      <c r="AK435" s="193"/>
      <c r="AL435" s="193"/>
      <c r="AM435" s="326" t="s">
        <v>533</v>
      </c>
      <c r="AN435" s="193"/>
      <c r="AO435" s="193"/>
      <c r="AP435" s="327"/>
      <c r="AQ435" s="326" t="s">
        <v>533</v>
      </c>
      <c r="AR435" s="193"/>
      <c r="AS435" s="193"/>
      <c r="AT435" s="327"/>
      <c r="AU435" s="193" t="s">
        <v>533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533</v>
      </c>
      <c r="AF457" s="186"/>
      <c r="AG457" s="119" t="s">
        <v>307</v>
      </c>
      <c r="AH457" s="120"/>
      <c r="AI457" s="142"/>
      <c r="AJ457" s="142"/>
      <c r="AK457" s="142"/>
      <c r="AL457" s="140"/>
      <c r="AM457" s="142"/>
      <c r="AN457" s="142"/>
      <c r="AO457" s="142"/>
      <c r="AP457" s="140"/>
      <c r="AQ457" s="579" t="s">
        <v>533</v>
      </c>
      <c r="AR457" s="186"/>
      <c r="AS457" s="119" t="s">
        <v>307</v>
      </c>
      <c r="AT457" s="120"/>
      <c r="AU457" s="186" t="s">
        <v>533</v>
      </c>
      <c r="AV457" s="186"/>
      <c r="AW457" s="119" t="s">
        <v>296</v>
      </c>
      <c r="AX457" s="181"/>
    </row>
    <row r="458" spans="1:50" ht="23.25" customHeight="1" x14ac:dyDescent="0.15">
      <c r="A458" s="175"/>
      <c r="B458" s="172"/>
      <c r="C458" s="166"/>
      <c r="D458" s="172"/>
      <c r="E458" s="328"/>
      <c r="F458" s="329"/>
      <c r="G458" s="90" t="s">
        <v>533</v>
      </c>
      <c r="H458" s="91"/>
      <c r="I458" s="91"/>
      <c r="J458" s="91"/>
      <c r="K458" s="91"/>
      <c r="L458" s="91"/>
      <c r="M458" s="91"/>
      <c r="N458" s="91"/>
      <c r="O458" s="91"/>
      <c r="P458" s="91"/>
      <c r="Q458" s="91"/>
      <c r="R458" s="91"/>
      <c r="S458" s="91"/>
      <c r="T458" s="91"/>
      <c r="U458" s="91"/>
      <c r="V458" s="91"/>
      <c r="W458" s="91"/>
      <c r="X458" s="92"/>
      <c r="Y458" s="187" t="s">
        <v>12</v>
      </c>
      <c r="Z458" s="188"/>
      <c r="AA458" s="189"/>
      <c r="AB458" s="199" t="s">
        <v>533</v>
      </c>
      <c r="AC458" s="199"/>
      <c r="AD458" s="199"/>
      <c r="AE458" s="326" t="s">
        <v>533</v>
      </c>
      <c r="AF458" s="193"/>
      <c r="AG458" s="193"/>
      <c r="AH458" s="193"/>
      <c r="AI458" s="326" t="s">
        <v>533</v>
      </c>
      <c r="AJ458" s="193"/>
      <c r="AK458" s="193"/>
      <c r="AL458" s="193"/>
      <c r="AM458" s="326" t="s">
        <v>533</v>
      </c>
      <c r="AN458" s="193"/>
      <c r="AO458" s="193"/>
      <c r="AP458" s="327"/>
      <c r="AQ458" s="326" t="s">
        <v>533</v>
      </c>
      <c r="AR458" s="193"/>
      <c r="AS458" s="193"/>
      <c r="AT458" s="327"/>
      <c r="AU458" s="193" t="s">
        <v>533</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533</v>
      </c>
      <c r="AC459" s="191"/>
      <c r="AD459" s="191"/>
      <c r="AE459" s="326" t="s">
        <v>533</v>
      </c>
      <c r="AF459" s="193"/>
      <c r="AG459" s="193"/>
      <c r="AH459" s="327"/>
      <c r="AI459" s="326" t="s">
        <v>533</v>
      </c>
      <c r="AJ459" s="193"/>
      <c r="AK459" s="193"/>
      <c r="AL459" s="193"/>
      <c r="AM459" s="326" t="s">
        <v>533</v>
      </c>
      <c r="AN459" s="193"/>
      <c r="AO459" s="193"/>
      <c r="AP459" s="327"/>
      <c r="AQ459" s="326" t="s">
        <v>533</v>
      </c>
      <c r="AR459" s="193"/>
      <c r="AS459" s="193"/>
      <c r="AT459" s="327"/>
      <c r="AU459" s="193" t="s">
        <v>533</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533</v>
      </c>
      <c r="AF460" s="193"/>
      <c r="AG460" s="193"/>
      <c r="AH460" s="327"/>
      <c r="AI460" s="326" t="s">
        <v>533</v>
      </c>
      <c r="AJ460" s="193"/>
      <c r="AK460" s="193"/>
      <c r="AL460" s="193"/>
      <c r="AM460" s="326" t="s">
        <v>533</v>
      </c>
      <c r="AN460" s="193"/>
      <c r="AO460" s="193"/>
      <c r="AP460" s="327"/>
      <c r="AQ460" s="326" t="s">
        <v>533</v>
      </c>
      <c r="AR460" s="193"/>
      <c r="AS460" s="193"/>
      <c r="AT460" s="327"/>
      <c r="AU460" s="193" t="s">
        <v>533</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533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9" t="s">
        <v>326</v>
      </c>
      <c r="H484" s="109"/>
      <c r="I484" s="109"/>
      <c r="J484" s="890"/>
      <c r="K484" s="891"/>
      <c r="L484" s="891"/>
      <c r="M484" s="891"/>
      <c r="N484" s="891"/>
      <c r="O484" s="891"/>
      <c r="P484" s="891"/>
      <c r="Q484" s="891"/>
      <c r="R484" s="891"/>
      <c r="S484" s="891"/>
      <c r="T484" s="892"/>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9" t="s">
        <v>326</v>
      </c>
      <c r="H538" s="109"/>
      <c r="I538" s="109"/>
      <c r="J538" s="890"/>
      <c r="K538" s="891"/>
      <c r="L538" s="891"/>
      <c r="M538" s="891"/>
      <c r="N538" s="891"/>
      <c r="O538" s="891"/>
      <c r="P538" s="891"/>
      <c r="Q538" s="891"/>
      <c r="R538" s="891"/>
      <c r="S538" s="891"/>
      <c r="T538" s="892"/>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9" t="s">
        <v>326</v>
      </c>
      <c r="H592" s="109"/>
      <c r="I592" s="109"/>
      <c r="J592" s="890"/>
      <c r="K592" s="891"/>
      <c r="L592" s="891"/>
      <c r="M592" s="891"/>
      <c r="N592" s="891"/>
      <c r="O592" s="891"/>
      <c r="P592" s="891"/>
      <c r="Q592" s="891"/>
      <c r="R592" s="891"/>
      <c r="S592" s="891"/>
      <c r="T592" s="892"/>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9" t="s">
        <v>326</v>
      </c>
      <c r="H646" s="109"/>
      <c r="I646" s="109"/>
      <c r="J646" s="890"/>
      <c r="K646" s="891"/>
      <c r="L646" s="891"/>
      <c r="M646" s="891"/>
      <c r="N646" s="891"/>
      <c r="O646" s="891"/>
      <c r="P646" s="891"/>
      <c r="Q646" s="891"/>
      <c r="R646" s="891"/>
      <c r="S646" s="891"/>
      <c r="T646" s="892"/>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27" customHeight="1" x14ac:dyDescent="0.15">
      <c r="A702" s="860" t="s">
        <v>258</v>
      </c>
      <c r="B702" s="861"/>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483</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4" t="s">
        <v>483</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483</v>
      </c>
      <c r="AE704" s="773"/>
      <c r="AF704" s="773"/>
      <c r="AG704" s="153" t="s">
        <v>501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1" t="s">
        <v>40</v>
      </c>
      <c r="D705" s="812"/>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3"/>
      <c r="AD705" s="704" t="s">
        <v>483</v>
      </c>
      <c r="AE705" s="705"/>
      <c r="AF705" s="705"/>
      <c r="AG705" s="111" t="s">
        <v>502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4"/>
      <c r="D706" s="785"/>
      <c r="E706" s="720" t="s">
        <v>425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4" t="s">
        <v>507</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6"/>
      <c r="D707" s="787"/>
      <c r="E707" s="723" t="s">
        <v>361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t="s">
        <v>508</v>
      </c>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3" t="s">
        <v>509</v>
      </c>
      <c r="AE708" s="594"/>
      <c r="AF708" s="594"/>
      <c r="AG708" s="732" t="s">
        <v>503</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504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509</v>
      </c>
      <c r="AE710" s="315"/>
      <c r="AF710" s="315"/>
      <c r="AG710" s="87" t="s">
        <v>503</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t="s">
        <v>505</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2" t="s">
        <v>509</v>
      </c>
      <c r="AE712" s="773"/>
      <c r="AF712" s="773"/>
      <c r="AG712" s="800" t="s">
        <v>503</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1"/>
      <c r="B713" s="633"/>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t="s">
        <v>509</v>
      </c>
      <c r="AE713" s="315"/>
      <c r="AF713" s="652"/>
      <c r="AG713" s="87" t="s">
        <v>503</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7" t="s">
        <v>509</v>
      </c>
      <c r="AE714" s="798"/>
      <c r="AF714" s="799"/>
      <c r="AG714" s="726" t="s">
        <v>503</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9"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483</v>
      </c>
      <c r="AE715" s="594"/>
      <c r="AF715" s="645"/>
      <c r="AG715" s="732" t="s">
        <v>528</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509</v>
      </c>
      <c r="AE716" s="616"/>
      <c r="AF716" s="616"/>
      <c r="AG716" s="87" t="s">
        <v>503</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506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530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6" t="s">
        <v>57</v>
      </c>
      <c r="B719" s="767"/>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509</v>
      </c>
      <c r="AE719" s="594"/>
      <c r="AF719" s="594"/>
      <c r="AG719" s="111" t="s">
        <v>503</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0"/>
      <c r="B725" s="771"/>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2"/>
      <c r="C726" s="805" t="s">
        <v>52</v>
      </c>
      <c r="D726" s="827"/>
      <c r="E726" s="827"/>
      <c r="F726" s="828"/>
      <c r="G726" s="566" t="s">
        <v>529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3"/>
      <c r="B727" s="794"/>
      <c r="C727" s="738" t="s">
        <v>56</v>
      </c>
      <c r="D727" s="739"/>
      <c r="E727" s="739"/>
      <c r="F727" s="740"/>
      <c r="G727" s="564" t="s">
        <v>510</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t="s">
        <v>255</v>
      </c>
      <c r="B731" s="790"/>
      <c r="C731" s="790"/>
      <c r="D731" s="790"/>
      <c r="E731" s="791"/>
      <c r="F731" s="719" t="s">
        <v>534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2" t="s">
        <v>540</v>
      </c>
      <c r="B733" s="663"/>
      <c r="C733" s="663"/>
      <c r="D733" s="663"/>
      <c r="E733" s="664"/>
      <c r="F733" s="626" t="s">
        <v>539</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2" t="s">
        <v>468</v>
      </c>
      <c r="B737" s="196"/>
      <c r="C737" s="196"/>
      <c r="D737" s="197"/>
      <c r="E737" s="981" t="s">
        <v>477</v>
      </c>
      <c r="F737" s="981"/>
      <c r="G737" s="981"/>
      <c r="H737" s="981"/>
      <c r="I737" s="981"/>
      <c r="J737" s="981"/>
      <c r="K737" s="981"/>
      <c r="L737" s="981"/>
      <c r="M737" s="981"/>
      <c r="N737" s="351" t="s">
        <v>461</v>
      </c>
      <c r="O737" s="351"/>
      <c r="P737" s="351"/>
      <c r="Q737" s="351"/>
      <c r="R737" s="981" t="s">
        <v>477</v>
      </c>
      <c r="S737" s="981"/>
      <c r="T737" s="981"/>
      <c r="U737" s="981"/>
      <c r="V737" s="981"/>
      <c r="W737" s="981"/>
      <c r="X737" s="981"/>
      <c r="Y737" s="981"/>
      <c r="Z737" s="981"/>
      <c r="AA737" s="351" t="s">
        <v>460</v>
      </c>
      <c r="AB737" s="351"/>
      <c r="AC737" s="351"/>
      <c r="AD737" s="351"/>
      <c r="AE737" s="981" t="s">
        <v>477</v>
      </c>
      <c r="AF737" s="981"/>
      <c r="AG737" s="981"/>
      <c r="AH737" s="981"/>
      <c r="AI737" s="981"/>
      <c r="AJ737" s="981"/>
      <c r="AK737" s="981"/>
      <c r="AL737" s="981"/>
      <c r="AM737" s="981"/>
      <c r="AN737" s="351" t="s">
        <v>459</v>
      </c>
      <c r="AO737" s="351"/>
      <c r="AP737" s="351"/>
      <c r="AQ737" s="351"/>
      <c r="AR737" s="973" t="s">
        <v>511</v>
      </c>
      <c r="AS737" s="974"/>
      <c r="AT737" s="974"/>
      <c r="AU737" s="974"/>
      <c r="AV737" s="974"/>
      <c r="AW737" s="974"/>
      <c r="AX737" s="975"/>
      <c r="AY737" s="75"/>
      <c r="AZ737" s="75"/>
    </row>
    <row r="738" spans="1:52" ht="24.75" customHeight="1" x14ac:dyDescent="0.15">
      <c r="A738" s="982" t="s">
        <v>458</v>
      </c>
      <c r="B738" s="196"/>
      <c r="C738" s="196"/>
      <c r="D738" s="197"/>
      <c r="E738" s="981" t="s">
        <v>512</v>
      </c>
      <c r="F738" s="981"/>
      <c r="G738" s="981"/>
      <c r="H738" s="981"/>
      <c r="I738" s="981"/>
      <c r="J738" s="981"/>
      <c r="K738" s="981"/>
      <c r="L738" s="981"/>
      <c r="M738" s="981"/>
      <c r="N738" s="351" t="s">
        <v>457</v>
      </c>
      <c r="O738" s="351"/>
      <c r="P738" s="351"/>
      <c r="Q738" s="351"/>
      <c r="R738" s="981" t="s">
        <v>513</v>
      </c>
      <c r="S738" s="981"/>
      <c r="T738" s="981"/>
      <c r="U738" s="981"/>
      <c r="V738" s="981"/>
      <c r="W738" s="981"/>
      <c r="X738" s="981"/>
      <c r="Y738" s="981"/>
      <c r="Z738" s="981"/>
      <c r="AA738" s="351" t="s">
        <v>456</v>
      </c>
      <c r="AB738" s="351"/>
      <c r="AC738" s="351"/>
      <c r="AD738" s="351"/>
      <c r="AE738" s="981" t="s">
        <v>514</v>
      </c>
      <c r="AF738" s="981"/>
      <c r="AG738" s="981"/>
      <c r="AH738" s="981"/>
      <c r="AI738" s="981"/>
      <c r="AJ738" s="981"/>
      <c r="AK738" s="981"/>
      <c r="AL738" s="981"/>
      <c r="AM738" s="981"/>
      <c r="AN738" s="351" t="s">
        <v>452</v>
      </c>
      <c r="AO738" s="351"/>
      <c r="AP738" s="351"/>
      <c r="AQ738" s="351"/>
      <c r="AR738" s="973" t="s">
        <v>515</v>
      </c>
      <c r="AS738" s="974"/>
      <c r="AT738" s="974"/>
      <c r="AU738" s="974"/>
      <c r="AV738" s="974"/>
      <c r="AW738" s="974"/>
      <c r="AX738" s="975"/>
    </row>
    <row r="739" spans="1:52" ht="24.75" customHeight="1" thickBot="1" x14ac:dyDescent="0.2">
      <c r="A739" s="983" t="s">
        <v>448</v>
      </c>
      <c r="B739" s="984"/>
      <c r="C739" s="984"/>
      <c r="D739" s="985"/>
      <c r="E739" s="986" t="s">
        <v>516</v>
      </c>
      <c r="F739" s="976"/>
      <c r="G739" s="976"/>
      <c r="H739" s="79" t="str">
        <f>IF(E739="", "", "(")</f>
        <v>(</v>
      </c>
      <c r="I739" s="976"/>
      <c r="J739" s="976"/>
      <c r="K739" s="79" t="str">
        <f>IF(OR(I739="　", I739=""), "", "-")</f>
        <v/>
      </c>
      <c r="L739" s="977">
        <v>337</v>
      </c>
      <c r="M739" s="977"/>
      <c r="N739" s="80" t="str">
        <f>IF(O739="", "", "-")</f>
        <v/>
      </c>
      <c r="O739" s="81"/>
      <c r="P739" s="80" t="str">
        <f>IF(E739="", "", ")")</f>
        <v>)</v>
      </c>
      <c r="Q739" s="986"/>
      <c r="R739" s="976"/>
      <c r="S739" s="976"/>
      <c r="T739" s="79" t="str">
        <f>IF(Q739="", "", "(")</f>
        <v/>
      </c>
      <c r="U739" s="976"/>
      <c r="V739" s="976"/>
      <c r="W739" s="79" t="str">
        <f>IF(OR(U739="　", U739=""), "", "-")</f>
        <v/>
      </c>
      <c r="X739" s="977"/>
      <c r="Y739" s="977"/>
      <c r="Z739" s="80" t="str">
        <f>IF(AA739="", "", "-")</f>
        <v/>
      </c>
      <c r="AA739" s="81"/>
      <c r="AB739" s="80" t="str">
        <f>IF(Q739="", "", ")")</f>
        <v/>
      </c>
      <c r="AC739" s="986"/>
      <c r="AD739" s="976"/>
      <c r="AE739" s="976"/>
      <c r="AF739" s="79" t="str">
        <f>IF(AC739="", "", "(")</f>
        <v/>
      </c>
      <c r="AG739" s="976"/>
      <c r="AH739" s="976"/>
      <c r="AI739" s="79" t="str">
        <f>IF(OR(AG739="　", AG739=""), "", "-")</f>
        <v/>
      </c>
      <c r="AJ739" s="977"/>
      <c r="AK739" s="977"/>
      <c r="AL739" s="80" t="str">
        <f>IF(AM739="", "", "-")</f>
        <v/>
      </c>
      <c r="AM739" s="81"/>
      <c r="AN739" s="80" t="str">
        <f>IF(AC739="", "", ")")</f>
        <v/>
      </c>
      <c r="AO739" s="978"/>
      <c r="AP739" s="979"/>
      <c r="AQ739" s="979"/>
      <c r="AR739" s="979"/>
      <c r="AS739" s="979"/>
      <c r="AT739" s="979"/>
      <c r="AU739" s="979"/>
      <c r="AV739" s="979"/>
      <c r="AW739" s="979"/>
      <c r="AX739" s="980"/>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thickBot="1" x14ac:dyDescent="0.2">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532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3"/>
    </row>
    <row r="780" spans="1:50" ht="24.75" customHeight="1" x14ac:dyDescent="0.15">
      <c r="A780" s="620"/>
      <c r="B780" s="621"/>
      <c r="C780" s="621"/>
      <c r="D780" s="621"/>
      <c r="E780" s="621"/>
      <c r="F780" s="622"/>
      <c r="G780" s="805"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8"/>
      <c r="AC780" s="805"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517</v>
      </c>
      <c r="H781" s="660"/>
      <c r="I781" s="660"/>
      <c r="J781" s="660"/>
      <c r="K781" s="661"/>
      <c r="L781" s="653" t="s">
        <v>520</v>
      </c>
      <c r="M781" s="654"/>
      <c r="N781" s="654"/>
      <c r="O781" s="654"/>
      <c r="P781" s="654"/>
      <c r="Q781" s="654"/>
      <c r="R781" s="654"/>
      <c r="S781" s="654"/>
      <c r="T781" s="654"/>
      <c r="U781" s="654"/>
      <c r="V781" s="654"/>
      <c r="W781" s="654"/>
      <c r="X781" s="655"/>
      <c r="Y781" s="374">
        <v>5</v>
      </c>
      <c r="Z781" s="375"/>
      <c r="AA781" s="375"/>
      <c r="AB781" s="795"/>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t="s">
        <v>518</v>
      </c>
      <c r="H782" s="596"/>
      <c r="I782" s="596"/>
      <c r="J782" s="596"/>
      <c r="K782" s="597"/>
      <c r="L782" s="587" t="s">
        <v>519</v>
      </c>
      <c r="M782" s="588"/>
      <c r="N782" s="588"/>
      <c r="O782" s="588"/>
      <c r="P782" s="588"/>
      <c r="Q782" s="588"/>
      <c r="R782" s="588"/>
      <c r="S782" s="588"/>
      <c r="T782" s="588"/>
      <c r="U782" s="588"/>
      <c r="V782" s="588"/>
      <c r="W782" s="588"/>
      <c r="X782" s="589"/>
      <c r="Y782" s="590">
        <v>1</v>
      </c>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6" t="s">
        <v>20</v>
      </c>
      <c r="H791" s="817"/>
      <c r="I791" s="817"/>
      <c r="J791" s="817"/>
      <c r="K791" s="817"/>
      <c r="L791" s="818"/>
      <c r="M791" s="819"/>
      <c r="N791" s="819"/>
      <c r="O791" s="819"/>
      <c r="P791" s="819"/>
      <c r="Q791" s="819"/>
      <c r="R791" s="819"/>
      <c r="S791" s="819"/>
      <c r="T791" s="819"/>
      <c r="U791" s="819"/>
      <c r="V791" s="819"/>
      <c r="W791" s="819"/>
      <c r="X791" s="820"/>
      <c r="Y791" s="821">
        <f>SUM(Y781:AB790)</f>
        <v>6</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3"/>
    </row>
    <row r="793" spans="1:50" ht="24.75" hidden="1" customHeight="1" x14ac:dyDescent="0.15">
      <c r="A793" s="620"/>
      <c r="B793" s="621"/>
      <c r="C793" s="621"/>
      <c r="D793" s="621"/>
      <c r="E793" s="621"/>
      <c r="F793" s="622"/>
      <c r="G793" s="805"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8"/>
      <c r="AC793" s="805"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5"/>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3"/>
    </row>
    <row r="806" spans="1:50" ht="24.75" hidden="1" customHeight="1" x14ac:dyDescent="0.15">
      <c r="A806" s="620"/>
      <c r="B806" s="621"/>
      <c r="C806" s="621"/>
      <c r="D806" s="621"/>
      <c r="E806" s="621"/>
      <c r="F806" s="622"/>
      <c r="G806" s="805"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8"/>
      <c r="AC806" s="805"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5"/>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3"/>
    </row>
    <row r="819" spans="1:50" ht="24.75" hidden="1" customHeight="1" x14ac:dyDescent="0.15">
      <c r="A819" s="620"/>
      <c r="B819" s="621"/>
      <c r="C819" s="621"/>
      <c r="D819" s="621"/>
      <c r="E819" s="621"/>
      <c r="F819" s="622"/>
      <c r="G819" s="805"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8"/>
      <c r="AC819" s="805"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5"/>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hidden="1"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521</v>
      </c>
      <c r="D837" s="333"/>
      <c r="E837" s="333"/>
      <c r="F837" s="333"/>
      <c r="G837" s="333"/>
      <c r="H837" s="333"/>
      <c r="I837" s="333"/>
      <c r="J837" s="334">
        <v>2010405009567</v>
      </c>
      <c r="K837" s="335"/>
      <c r="L837" s="335"/>
      <c r="M837" s="335"/>
      <c r="N837" s="335"/>
      <c r="O837" s="335"/>
      <c r="P837" s="348" t="s">
        <v>522</v>
      </c>
      <c r="Q837" s="336"/>
      <c r="R837" s="336"/>
      <c r="S837" s="336"/>
      <c r="T837" s="336"/>
      <c r="U837" s="336"/>
      <c r="V837" s="336"/>
      <c r="W837" s="336"/>
      <c r="X837" s="336"/>
      <c r="Y837" s="337">
        <v>6</v>
      </c>
      <c r="Z837" s="338"/>
      <c r="AA837" s="338"/>
      <c r="AB837" s="339"/>
      <c r="AC837" s="349" t="s">
        <v>420</v>
      </c>
      <c r="AD837" s="357"/>
      <c r="AE837" s="357"/>
      <c r="AF837" s="357"/>
      <c r="AG837" s="357"/>
      <c r="AH837" s="358">
        <v>1</v>
      </c>
      <c r="AI837" s="359"/>
      <c r="AJ837" s="359"/>
      <c r="AK837" s="359"/>
      <c r="AL837" s="343">
        <v>100</v>
      </c>
      <c r="AM837" s="344"/>
      <c r="AN837" s="344"/>
      <c r="AO837" s="345"/>
      <c r="AP837" s="346" t="s">
        <v>523</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82">
    <cfRule type="expression" dxfId="2095" priority="13883">
      <formula>IF(RIGHT(TEXT(Y782,"0.#"),1)=".",FALSE,TRUE)</formula>
    </cfRule>
    <cfRule type="expression" dxfId="2094" priority="13884">
      <formula>IF(RIGHT(TEXT(Y782,"0.#"),1)=".",TRUE,FALSE)</formula>
    </cfRule>
  </conditionalFormatting>
  <conditionalFormatting sqref="Y791">
    <cfRule type="expression" dxfId="2093" priority="13879">
      <formula>IF(RIGHT(TEXT(Y791,"0.#"),1)=".",FALSE,TRUE)</formula>
    </cfRule>
    <cfRule type="expression" dxfId="2092" priority="13880">
      <formula>IF(RIGHT(TEXT(Y791,"0.#"),1)=".",TRUE,FALSE)</formula>
    </cfRule>
  </conditionalFormatting>
  <conditionalFormatting sqref="Y822:Y829 Y820 Y809:Y816 Y807 Y796:Y803 Y794">
    <cfRule type="expression" dxfId="2091" priority="13661">
      <formula>IF(RIGHT(TEXT(Y794,"0.#"),1)=".",FALSE,TRUE)</formula>
    </cfRule>
    <cfRule type="expression" dxfId="2090" priority="13662">
      <formula>IF(RIGHT(TEXT(Y794,"0.#"),1)=".",TRUE,FALSE)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83:Y790 Y781">
    <cfRule type="expression" dxfId="2083" priority="13685">
      <formula>IF(RIGHT(TEXT(Y781,"0.#"),1)=".",FALSE,TRUE)</formula>
    </cfRule>
    <cfRule type="expression" dxfId="2082" priority="13686">
      <formula>IF(RIGHT(TEXT(Y781,"0.#"),1)=".",TRUE,FALSE)</formula>
    </cfRule>
  </conditionalFormatting>
  <conditionalFormatting sqref="AU782">
    <cfRule type="expression" dxfId="2081" priority="13683">
      <formula>IF(RIGHT(TEXT(AU782,"0.#"),1)=".",FALSE,TRUE)</formula>
    </cfRule>
    <cfRule type="expression" dxfId="2080" priority="13684">
      <formula>IF(RIGHT(TEXT(AU782,"0.#"),1)=".",TRUE,FALSE)</formula>
    </cfRule>
  </conditionalFormatting>
  <conditionalFormatting sqref="AU791">
    <cfRule type="expression" dxfId="2079" priority="13681">
      <formula>IF(RIGHT(TEXT(AU791,"0.#"),1)=".",FALSE,TRUE)</formula>
    </cfRule>
    <cfRule type="expression" dxfId="2078" priority="13682">
      <formula>IF(RIGHT(TEXT(AU791,"0.#"),1)=".",TRUE,FALSE)</formula>
    </cfRule>
  </conditionalFormatting>
  <conditionalFormatting sqref="AU783:AU790 AU781">
    <cfRule type="expression" dxfId="2077" priority="13679">
      <formula>IF(RIGHT(TEXT(AU781,"0.#"),1)=".",FALSE,TRUE)</formula>
    </cfRule>
    <cfRule type="expression" dxfId="2076" priority="13680">
      <formula>IF(RIGHT(TEXT(AU781,"0.#"),1)=".",TRUE,FALSE)</formula>
    </cfRule>
  </conditionalFormatting>
  <conditionalFormatting sqref="Y821 Y808 Y795">
    <cfRule type="expression" dxfId="2075" priority="13665">
      <formula>IF(RIGHT(TEXT(Y795,"0.#"),1)=".",FALSE,TRUE)</formula>
    </cfRule>
    <cfRule type="expression" dxfId="2074" priority="13666">
      <formula>IF(RIGHT(TEXT(Y795,"0.#"),1)=".",TRUE,FALSE)</formula>
    </cfRule>
  </conditionalFormatting>
  <conditionalFormatting sqref="Y830 Y817 Y804">
    <cfRule type="expression" dxfId="2073" priority="13663">
      <formula>IF(RIGHT(TEXT(Y804,"0.#"),1)=".",FALSE,TRUE)</formula>
    </cfRule>
    <cfRule type="expression" dxfId="2072" priority="13664">
      <formula>IF(RIGHT(TEXT(Y804,"0.#"),1)=".",TRUE,FALSE)</formula>
    </cfRule>
  </conditionalFormatting>
  <conditionalFormatting sqref="AU821 AU808 AU795">
    <cfRule type="expression" dxfId="2071" priority="13659">
      <formula>IF(RIGHT(TEXT(AU795,"0.#"),1)=".",FALSE,TRUE)</formula>
    </cfRule>
    <cfRule type="expression" dxfId="2070" priority="13660">
      <formula>IF(RIGHT(TEXT(AU795,"0.#"),1)=".",TRUE,FALSE)</formula>
    </cfRule>
  </conditionalFormatting>
  <conditionalFormatting sqref="AU830 AU817 AU804">
    <cfRule type="expression" dxfId="2069" priority="13657">
      <formula>IF(RIGHT(TEXT(AU804,"0.#"),1)=".",FALSE,TRUE)</formula>
    </cfRule>
    <cfRule type="expression" dxfId="2068" priority="13658">
      <formula>IF(RIGHT(TEXT(AU804,"0.#"),1)=".",TRUE,FALSE)</formula>
    </cfRule>
  </conditionalFormatting>
  <conditionalFormatting sqref="AU822:AU829 AU820 AU809:AU816 AU807 AU796:AU803 AU794">
    <cfRule type="expression" dxfId="2067" priority="13655">
      <formula>IF(RIGHT(TEXT(AU794,"0.#"),1)=".",FALSE,TRUE)</formula>
    </cfRule>
    <cfRule type="expression" dxfId="2066" priority="13656">
      <formula>IF(RIGHT(TEXT(AU794,"0.#"),1)=".",TRUE,FALSE)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Q116">
    <cfRule type="expression" dxfId="1895" priority="13163">
      <formula>IF(RIGHT(TEXT(AQ116,"0.#"),1)=".",FALSE,TRUE)</formula>
    </cfRule>
    <cfRule type="expression" dxfId="1894" priority="13164">
      <formula>IF(RIGHT(TEXT(AQ116,"0.#"),1)=".",TRUE,FALSE)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M117">
    <cfRule type="expression" dxfId="1891" priority="13157">
      <formula>IF(RIGHT(TEXT(AM117,"0.#"),1)=".",FALSE,TRUE)</formula>
    </cfRule>
    <cfRule type="expression" dxfId="1890" priority="13158">
      <formula>IF(RIGHT(TEXT(AM117,"0.#"),1)=".",TRUE,FALSE)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39:AO866">
    <cfRule type="expression" dxfId="1805" priority="6633">
      <formula>IF(AND(AL839&gt;=0, RIGHT(TEXT(AL839,"0.#"),1)&lt;&gt;"."),TRUE,FALSE)</formula>
    </cfRule>
    <cfRule type="expression" dxfId="1804" priority="6634">
      <formula>IF(AND(AL839&gt;=0, RIGHT(TEXT(AL839,"0.#"),1)="."),TRUE,FALSE)</formula>
    </cfRule>
    <cfRule type="expression" dxfId="1803" priority="6635">
      <formula>IF(AND(AL839&lt;0, RIGHT(TEXT(AL839,"0.#"),1)&lt;&gt;"."),TRUE,FALSE)</formula>
    </cfRule>
    <cfRule type="expression" dxfId="1802" priority="6636">
      <formula>IF(AND(AL839&lt;0, RIGHT(TEXT(AL839,"0.#"),1)="."),TRUE,FALSE)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3:Y904">
    <cfRule type="expression" dxfId="1359" priority="2059">
      <formula>IF(RIGHT(TEXT(Y903,"0.#"),1)=".",FALSE,TRUE)</formula>
    </cfRule>
    <cfRule type="expression" dxfId="1358" priority="2060">
      <formula>IF(RIGHT(TEXT(Y903,"0.#"),1)=".",TRUE,FALSE)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2019-08-27T02:24:47Z</cp:lastPrinted>
  <dcterms:created xsi:type="dcterms:W3CDTF">2012-03-13T00:50:25Z</dcterms:created>
  <dcterms:modified xsi:type="dcterms:W3CDTF">2019-08-27T02:45:17Z</dcterms:modified>
</cp:coreProperties>
</file>