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愛知県Aichi!$A$1:$AF$48</definedName>
    <definedName name="_xlnm.Print_Area" localSheetId="1">'三大都市圏Three Metropolitan Areas'!$A$1:$AF$58</definedName>
    <definedName name="_xlnm.Print_Area" localSheetId="2">'三大都市圏以外の地域Other than TMA'!$A$1:$AF$58</definedName>
    <definedName name="_xlnm.Print_Area" localSheetId="0">全国Japan!$A$1:$AF$58</definedName>
    <definedName name="_xlnm.Print_Area" localSheetId="6">大阪府Osaka!$A$1:$AF$48</definedName>
    <definedName name="_xlnm.Print_Area" localSheetId="4">東京都Tokyo!$A$1:$AF$48</definedName>
    <definedName name="_xlnm.Print_Area" localSheetId="3">'南関東圏Tokyo including suburbs'!$A$1:$T$59</definedName>
  </definedNames>
  <calcPr calcId="144525"/>
</workbook>
</file>

<file path=xl/calcChain.xml><?xml version="1.0" encoding="utf-8"?>
<calcChain xmlns="http://schemas.openxmlformats.org/spreadsheetml/2006/main">
  <c r="AE46" i="83" l="1"/>
  <c r="AB46" i="83"/>
  <c r="Y46" i="83"/>
  <c r="V46" i="83"/>
  <c r="S46" i="83"/>
  <c r="P46" i="83"/>
  <c r="M46" i="83"/>
  <c r="J46" i="83"/>
  <c r="G46" i="83"/>
  <c r="D46" i="83"/>
  <c r="AE45" i="83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6" i="84"/>
  <c r="AB46" i="84"/>
  <c r="Y46" i="84"/>
  <c r="V46" i="84"/>
  <c r="S46" i="84"/>
  <c r="P46" i="84"/>
  <c r="M46" i="84"/>
  <c r="J46" i="84"/>
  <c r="G46" i="84"/>
  <c r="D46" i="84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6" i="75"/>
  <c r="AB46" i="75"/>
  <c r="Y46" i="75"/>
  <c r="V46" i="75"/>
  <c r="S46" i="75"/>
  <c r="P46" i="75"/>
  <c r="M46" i="75"/>
  <c r="J46" i="75"/>
  <c r="G46" i="75"/>
  <c r="D46" i="75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7" i="11"/>
  <c r="P57" i="11"/>
  <c r="M57" i="11"/>
  <c r="J57" i="11"/>
  <c r="G57" i="11"/>
  <c r="D57" i="11"/>
  <c r="S56" i="11"/>
  <c r="P56" i="11"/>
  <c r="M56" i="11"/>
  <c r="J56" i="11"/>
  <c r="G56" i="11"/>
  <c r="D56" i="11"/>
  <c r="S55" i="11"/>
  <c r="P55" i="11"/>
  <c r="M55" i="11"/>
  <c r="J55" i="11"/>
  <c r="G55" i="11"/>
  <c r="D55" i="11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7" i="81"/>
  <c r="AB57" i="81"/>
  <c r="Y57" i="81"/>
  <c r="V57" i="81"/>
  <c r="S57" i="81"/>
  <c r="P57" i="81"/>
  <c r="M57" i="81"/>
  <c r="J57" i="81"/>
  <c r="G57" i="81"/>
  <c r="D57" i="81"/>
  <c r="AE56" i="81"/>
  <c r="AB56" i="81"/>
  <c r="Y56" i="81"/>
  <c r="V56" i="81"/>
  <c r="S56" i="81"/>
  <c r="P56" i="81"/>
  <c r="M56" i="81"/>
  <c r="J56" i="81"/>
  <c r="G56" i="81"/>
  <c r="D56" i="81"/>
  <c r="AE55" i="81"/>
  <c r="AB55" i="81"/>
  <c r="Y55" i="81"/>
  <c r="V55" i="81"/>
  <c r="S55" i="81"/>
  <c r="P55" i="81"/>
  <c r="M55" i="81"/>
  <c r="J55" i="81"/>
  <c r="G55" i="81"/>
  <c r="D55" i="8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7" i="82"/>
  <c r="AB57" i="82"/>
  <c r="Y57" i="82"/>
  <c r="V57" i="82"/>
  <c r="S57" i="82"/>
  <c r="P57" i="82"/>
  <c r="M57" i="82"/>
  <c r="J57" i="82"/>
  <c r="G57" i="82"/>
  <c r="D57" i="82"/>
  <c r="AE56" i="82"/>
  <c r="AB56" i="82"/>
  <c r="Y56" i="82"/>
  <c r="V56" i="82"/>
  <c r="S56" i="82"/>
  <c r="P56" i="82"/>
  <c r="M56" i="82"/>
  <c r="J56" i="82"/>
  <c r="G56" i="82"/>
  <c r="D56" i="82"/>
  <c r="AE55" i="82"/>
  <c r="AB55" i="82"/>
  <c r="Y55" i="82"/>
  <c r="V55" i="82"/>
  <c r="S55" i="82"/>
  <c r="P55" i="82"/>
  <c r="M55" i="82"/>
  <c r="J55" i="82"/>
  <c r="G55" i="82"/>
  <c r="D55" i="82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7" i="73"/>
  <c r="AB57" i="73"/>
  <c r="Y57" i="73"/>
  <c r="V57" i="73"/>
  <c r="S57" i="73"/>
  <c r="P57" i="73"/>
  <c r="M57" i="73"/>
  <c r="J57" i="73"/>
  <c r="G57" i="73"/>
  <c r="D57" i="73"/>
  <c r="AE56" i="73"/>
  <c r="AB56" i="73"/>
  <c r="Y56" i="73"/>
  <c r="V56" i="73"/>
  <c r="S56" i="73"/>
  <c r="P56" i="73"/>
  <c r="M56" i="73"/>
  <c r="J56" i="73"/>
  <c r="G56" i="73"/>
  <c r="D56" i="73"/>
  <c r="AE55" i="73"/>
  <c r="AB55" i="73"/>
  <c r="Y55" i="73"/>
  <c r="V55" i="73"/>
  <c r="S55" i="73"/>
  <c r="P55" i="73"/>
  <c r="M55" i="73"/>
  <c r="J55" i="73"/>
  <c r="G55" i="73"/>
  <c r="D55" i="73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<sst xmlns="http://schemas.openxmlformats.org/spreadsheetml/2006/main" count="553" uniqueCount="52">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</sst>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  <xf numFmtId="0" fontId="12" fillId="0" borderId="0" xfId="0" applyNumberFormat="1" applyFont="1" applyFill="1" applyBorder="1">
      <alignment vertical="center"/>
    </xf>
    <xf numFmtId="0" fontId="13" fillId="0" borderId="50" xfId="0" applyNumberFormat="1" applyFont="1" applyFill="1" applyBorder="1">
      <alignment vertical="center"/>
    </xf>
    <xf numFmtId="182" fontId="13" fillId="0" borderId="51" xfId="0" applyNumberFormat="1" applyFont="1" applyFill="1" applyBorder="1">
      <alignment vertical="center"/>
    </xf>
    <xf numFmtId="176" fontId="13" fillId="0" borderId="31" xfId="0" applyNumberFormat="1" applyFont="1" applyFill="1" applyBorder="1">
      <alignment vertical="center"/>
    </xf>
    <xf numFmtId="176" fontId="13" fillId="0" borderId="32" xfId="0" applyNumberFormat="1" applyFont="1" applyFill="1" applyBorder="1">
      <alignment vertical="center"/>
    </xf>
    <xf numFmtId="183" fontId="13" fillId="0" borderId="2" xfId="0" applyNumberFormat="1" applyFont="1" applyFill="1" applyBorder="1">
      <alignment vertical="center"/>
    </xf>
    <xf numFmtId="176" fontId="13" fillId="0" borderId="11" xfId="0" applyNumberFormat="1" applyFont="1" applyFill="1" applyBorder="1">
      <alignment vertical="center"/>
    </xf>
    <xf numFmtId="183" fontId="13" fillId="0" borderId="30" xfId="0" applyNumberFormat="1" applyFont="1" applyFill="1" applyBorder="1">
      <alignment vertical="center"/>
    </xf>
    <xf numFmtId="38" fontId="13" fillId="0" borderId="25" xfId="0" applyNumberFormat="1" applyFont="1" applyFill="1" applyBorder="1">
      <alignment vertical="center"/>
    </xf>
    <xf numFmtId="38" fontId="13" fillId="0" borderId="0" xfId="0" applyNumberFormat="1" applyFont="1" applyFill="1" applyBorder="1">
      <alignment vertical="center"/>
    </xf>
    <xf numFmtId="180" fontId="13" fillId="0" borderId="43" xfId="0" applyNumberFormat="1" applyFont="1" applyFill="1" applyBorder="1">
      <alignment vertical="center"/>
    </xf>
    <xf numFmtId="182" fontId="13" fillId="0" borderId="52" xfId="0" applyNumberFormat="1" applyFont="1" applyFill="1" applyBorder="1">
      <alignment vertical="center"/>
    </xf>
    <xf numFmtId="176" fontId="13" fillId="0" borderId="29" xfId="0" applyNumberFormat="1" applyFont="1" applyFill="1" applyBorder="1">
      <alignment vertical="center"/>
    </xf>
    <xf numFmtId="179" fontId="13" fillId="0" borderId="10" xfId="0" applyNumberFormat="1" applyFont="1" applyFill="1" applyBorder="1">
      <alignment vertical="center"/>
    </xf>
    <xf numFmtId="183" fontId="13" fillId="0" borderId="16" xfId="0" applyNumberFormat="1" applyFont="1" applyFill="1" applyBorder="1">
      <alignment vertical="center"/>
    </xf>
    <xf numFmtId="176" fontId="13" fillId="0" borderId="19" xfId="0" applyNumberFormat="1" applyFont="1" applyFill="1" applyBorder="1">
      <alignment vertical="center"/>
    </xf>
    <xf numFmtId="183" fontId="13" fillId="0" borderId="21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7" si="0">IFERROR(ROUND( (F15-F11)/F11*100,2),"")</f>
        <v>-14.45</v>
      </c>
      <c r="H15" s="140">
        <v>2008</v>
      </c>
      <c r="I15" s="5">
        <v>109.39</v>
      </c>
      <c r="J15" s="8">
        <f t="shared" ref="J15:J57" si="1">IFERROR(ROUND( (I15-I11)/I11*100,2),"")</f>
        <v>-11.3</v>
      </c>
      <c r="K15" s="140">
        <v>640</v>
      </c>
      <c r="L15" s="5">
        <v>108.51</v>
      </c>
      <c r="M15" s="8">
        <f t="shared" ref="M15:M57" si="2">IFERROR(ROUND( (L15-L11)/L11*100,2),"")</f>
        <v>-13.65</v>
      </c>
      <c r="N15" s="140">
        <v>445</v>
      </c>
      <c r="O15" s="5">
        <v>111.2</v>
      </c>
      <c r="P15" s="8">
        <f t="shared" ref="P15:P57" si="3">IFERROR(ROUND( (O15-O11)/O11*100,2),"")</f>
        <v>-10.97</v>
      </c>
      <c r="Q15" s="140">
        <v>211</v>
      </c>
      <c r="R15" s="19">
        <v>91.34</v>
      </c>
      <c r="S15" s="8">
        <f t="shared" ref="S15:S57" si="4">IFERROR(ROUND( (R15-R11)/R11*100,2),"")</f>
        <v>-24.34</v>
      </c>
      <c r="T15" s="140">
        <v>174</v>
      </c>
      <c r="U15" s="5">
        <v>98.06</v>
      </c>
      <c r="V15" s="8">
        <f t="shared" ref="V15:V57" si="5">IFERROR(ROUND( (U15-U11)/U11*100,2),"")</f>
        <v>-14.79</v>
      </c>
      <c r="W15" s="140">
        <v>538</v>
      </c>
      <c r="X15" s="5">
        <v>101.49</v>
      </c>
      <c r="Y15" s="8">
        <f t="shared" ref="Y15:Y57" si="6">IFERROR(ROUND( (X15-X11)/X11*100,2),"")</f>
        <v>-12.88</v>
      </c>
      <c r="Z15" s="140">
        <v>2676</v>
      </c>
      <c r="AA15" s="5">
        <v>103.6</v>
      </c>
      <c r="AB15" s="8">
        <f t="shared" ref="AB15:AB57" si="7">IFERROR(ROUND( (AA15-AA11)/AA11*100,2),"")</f>
        <v>-13.27</v>
      </c>
      <c r="AC15" s="140">
        <v>1454</v>
      </c>
      <c r="AD15" s="5">
        <v>99.09</v>
      </c>
      <c r="AE15" s="8">
        <f t="shared" ref="AE15:AE57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7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124.35</v>
      </c>
      <c r="D54" s="7">
        <f t="shared" si="9"/>
        <v>0.65</v>
      </c>
      <c r="E54" s="141">
        <v>6047</v>
      </c>
      <c r="F54" s="9">
        <v>133.99</v>
      </c>
      <c r="G54" s="7">
        <f t="shared" si="0"/>
        <v>1.81</v>
      </c>
      <c r="H54" s="145">
        <v>3330</v>
      </c>
      <c r="I54" s="20">
        <v>143.07</v>
      </c>
      <c r="J54" s="7">
        <f t="shared" si="1"/>
        <v>3.63</v>
      </c>
      <c r="K54" s="145">
        <v>624</v>
      </c>
      <c r="L54" s="20">
        <v>137.65</v>
      </c>
      <c r="M54" s="7">
        <f t="shared" si="2"/>
        <v>0.9</v>
      </c>
      <c r="N54" s="141">
        <v>595</v>
      </c>
      <c r="O54" s="9">
        <v>120.62</v>
      </c>
      <c r="P54" s="7">
        <f t="shared" si="3"/>
        <v>-2.02</v>
      </c>
      <c r="Q54" s="145">
        <v>276</v>
      </c>
      <c r="R54" s="20">
        <v>110.85</v>
      </c>
      <c r="S54" s="7">
        <f t="shared" si="4"/>
        <v>6.1</v>
      </c>
      <c r="T54" s="145">
        <v>165</v>
      </c>
      <c r="U54" s="20">
        <v>135.5</v>
      </c>
      <c r="V54" s="7">
        <f t="shared" si="5"/>
        <v>-0.36</v>
      </c>
      <c r="W54" s="141">
        <v>1670</v>
      </c>
      <c r="X54" s="9">
        <v>104.92</v>
      </c>
      <c r="Y54" s="7">
        <f t="shared" si="6"/>
        <v>1.63</v>
      </c>
      <c r="Z54" s="145">
        <v>2717</v>
      </c>
      <c r="AA54" s="20">
        <v>102.59</v>
      </c>
      <c r="AB54" s="7">
        <f t="shared" si="7"/>
        <v>0.23</v>
      </c>
      <c r="AC54" s="145">
        <v>1496</v>
      </c>
      <c r="AD54" s="20">
        <v>107.86</v>
      </c>
      <c r="AE54" s="7">
        <f t="shared" si="8"/>
        <v>3.64</v>
      </c>
      <c r="AF54" s="141">
        <v>1221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122.43</v>
      </c>
      <c r="D55" s="7">
        <f t="shared" si="9"/>
        <v>-0.61</v>
      </c>
      <c r="E55" s="141">
        <v>5880</v>
      </c>
      <c r="F55" s="9">
        <v>133.08000000000001</v>
      </c>
      <c r="G55" s="7">
        <f t="shared" si="0"/>
        <v>1.55</v>
      </c>
      <c r="H55" s="145">
        <v>2951</v>
      </c>
      <c r="I55" s="20">
        <v>146.15</v>
      </c>
      <c r="J55" s="7">
        <f t="shared" si="1"/>
        <v>7.8</v>
      </c>
      <c r="K55" s="145">
        <v>551</v>
      </c>
      <c r="L55" s="20">
        <v>151.62</v>
      </c>
      <c r="M55" s="7">
        <f t="shared" si="2"/>
        <v>13.64</v>
      </c>
      <c r="N55" s="141">
        <v>465</v>
      </c>
      <c r="O55" s="9">
        <v>112.44</v>
      </c>
      <c r="P55" s="7">
        <f t="shared" si="3"/>
        <v>-11.52</v>
      </c>
      <c r="Q55" s="145">
        <v>288</v>
      </c>
      <c r="R55" s="20">
        <v>110.96</v>
      </c>
      <c r="S55" s="7">
        <f t="shared" si="4"/>
        <v>5.45</v>
      </c>
      <c r="T55" s="145">
        <v>169</v>
      </c>
      <c r="U55" s="20">
        <v>132.35</v>
      </c>
      <c r="V55" s="7">
        <f t="shared" si="5"/>
        <v>-1.53</v>
      </c>
      <c r="W55" s="141">
        <v>1478</v>
      </c>
      <c r="X55" s="9">
        <v>103.1</v>
      </c>
      <c r="Y55" s="7">
        <f t="shared" si="6"/>
        <v>-0.08</v>
      </c>
      <c r="Z55" s="145">
        <v>2929</v>
      </c>
      <c r="AA55" s="20">
        <v>101.61</v>
      </c>
      <c r="AB55" s="7">
        <f t="shared" si="7"/>
        <v>-1.2</v>
      </c>
      <c r="AC55" s="145">
        <v>1566</v>
      </c>
      <c r="AD55" s="20">
        <v>104.4</v>
      </c>
      <c r="AE55" s="7">
        <f t="shared" si="8"/>
        <v>1.07</v>
      </c>
      <c r="AF55" s="141">
        <v>1363</v>
      </c>
    </row>
    <row r="56" spans="1:32" s="104" customFormat="1" ht="24.75" customHeight="1" x14ac:dyDescent="0.15">
      <c r="A56" s="90">
        <v>2019</v>
      </c>
      <c r="B56" s="124">
        <v>3</v>
      </c>
      <c r="C56" s="20">
        <v>124.77</v>
      </c>
      <c r="D56" s="7">
        <f t="shared" si="9"/>
        <v>0.45</v>
      </c>
      <c r="E56" s="141">
        <v>6966</v>
      </c>
      <c r="F56" s="9">
        <v>135.87</v>
      </c>
      <c r="G56" s="7">
        <f t="shared" si="0"/>
        <v>2.2599999999999998</v>
      </c>
      <c r="H56" s="145">
        <v>3720</v>
      </c>
      <c r="I56" s="20">
        <v>146.72</v>
      </c>
      <c r="J56" s="7">
        <f t="shared" si="1"/>
        <v>5.61</v>
      </c>
      <c r="K56" s="145">
        <v>685</v>
      </c>
      <c r="L56" s="20">
        <v>147.04</v>
      </c>
      <c r="M56" s="7">
        <f t="shared" si="2"/>
        <v>2.34</v>
      </c>
      <c r="N56" s="141">
        <v>634</v>
      </c>
      <c r="O56" s="9">
        <v>113</v>
      </c>
      <c r="P56" s="7">
        <f t="shared" si="3"/>
        <v>-5.66</v>
      </c>
      <c r="Q56" s="145">
        <v>335</v>
      </c>
      <c r="R56" s="20">
        <v>101.12</v>
      </c>
      <c r="S56" s="7">
        <f t="shared" si="4"/>
        <v>5.64</v>
      </c>
      <c r="T56" s="145">
        <v>210</v>
      </c>
      <c r="U56" s="20">
        <v>133.91999999999999</v>
      </c>
      <c r="V56" s="7">
        <f t="shared" si="5"/>
        <v>-1.43</v>
      </c>
      <c r="W56" s="141">
        <v>1856</v>
      </c>
      <c r="X56" s="9">
        <v>102.03</v>
      </c>
      <c r="Y56" s="7">
        <f t="shared" si="6"/>
        <v>-1.36</v>
      </c>
      <c r="Z56" s="145">
        <v>3246</v>
      </c>
      <c r="AA56" s="20">
        <v>100.22</v>
      </c>
      <c r="AB56" s="7">
        <f t="shared" si="7"/>
        <v>-4.4800000000000004</v>
      </c>
      <c r="AC56" s="145">
        <v>1730</v>
      </c>
      <c r="AD56" s="20">
        <v>104.11</v>
      </c>
      <c r="AE56" s="7">
        <f t="shared" si="8"/>
        <v>2.68</v>
      </c>
      <c r="AF56" s="141">
        <v>1516</v>
      </c>
    </row>
    <row r="57" spans="1:32" s="161" customFormat="1" ht="24.75" customHeight="1" thickBot="1" x14ac:dyDescent="0.2">
      <c r="A57" s="162">
        <v>2019</v>
      </c>
      <c r="B57" s="163">
        <v>4</v>
      </c>
      <c r="C57" s="164">
        <v>121.49</v>
      </c>
      <c r="D57" s="165">
        <f t="shared" si="9"/>
        <v>1.1599999999999999</v>
      </c>
      <c r="E57" s="166">
        <v>5392</v>
      </c>
      <c r="F57" s="167">
        <v>130.71</v>
      </c>
      <c r="G57" s="165">
        <f t="shared" si="0"/>
        <v>0.21</v>
      </c>
      <c r="H57" s="168">
        <v>2582</v>
      </c>
      <c r="I57" s="164">
        <v>152.65</v>
      </c>
      <c r="J57" s="165">
        <f t="shared" si="1"/>
        <v>9.26</v>
      </c>
      <c r="K57" s="168">
        <v>436</v>
      </c>
      <c r="L57" s="164">
        <v>128.24</v>
      </c>
      <c r="M57" s="165">
        <f t="shared" si="2"/>
        <v>-5.73</v>
      </c>
      <c r="N57" s="166">
        <v>463</v>
      </c>
      <c r="O57" s="167">
        <v>123.15</v>
      </c>
      <c r="P57" s="165">
        <f t="shared" si="3"/>
        <v>3.19</v>
      </c>
      <c r="Q57" s="168">
        <v>247</v>
      </c>
      <c r="R57" s="164">
        <v>97.01</v>
      </c>
      <c r="S57" s="165">
        <f t="shared" si="4"/>
        <v>-2.66</v>
      </c>
      <c r="T57" s="168">
        <v>134</v>
      </c>
      <c r="U57" s="164">
        <v>128.83000000000001</v>
      </c>
      <c r="V57" s="165">
        <f t="shared" si="5"/>
        <v>-2.39</v>
      </c>
      <c r="W57" s="166">
        <v>1302</v>
      </c>
      <c r="X57" s="167">
        <v>105.01</v>
      </c>
      <c r="Y57" s="165">
        <f t="shared" si="6"/>
        <v>5.61</v>
      </c>
      <c r="Z57" s="168">
        <v>2810</v>
      </c>
      <c r="AA57" s="164">
        <v>105.46</v>
      </c>
      <c r="AB57" s="165">
        <f t="shared" si="7"/>
        <v>2.66</v>
      </c>
      <c r="AC57" s="168">
        <v>1609</v>
      </c>
      <c r="AD57" s="164">
        <v>103.91</v>
      </c>
      <c r="AE57" s="165">
        <f t="shared" si="8"/>
        <v>9.31</v>
      </c>
      <c r="AF57" s="166">
        <v>1201</v>
      </c>
    </row>
    <row r="58" spans="1:32" ht="22.5" customHeight="1" x14ac:dyDescent="0.15">
      <c r="A58" s="116"/>
      <c r="B58" s="117"/>
      <c r="C58" s="40"/>
      <c r="D58" s="40"/>
      <c r="E58" s="40"/>
      <c r="F58" s="40"/>
      <c r="G58" s="40"/>
      <c r="H58" s="40"/>
      <c r="I58" s="40"/>
      <c r="J58" s="54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</row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7" si="0">IFERROR(ROUND( (F15-F11)/F11*100,2),"")</f>
        <v>-16.760000000000002</v>
      </c>
      <c r="H15" s="140">
        <v>927</v>
      </c>
      <c r="I15" s="5">
        <v>105.35</v>
      </c>
      <c r="J15" s="8">
        <f t="shared" ref="J15:J57" si="1">IFERROR(ROUND( (I15-I11)/I11*100,2),"")</f>
        <v>-14.66</v>
      </c>
      <c r="K15" s="140">
        <v>316</v>
      </c>
      <c r="L15" s="5">
        <v>109.83</v>
      </c>
      <c r="M15" s="8">
        <f t="shared" ref="M15:M57" si="2">IFERROR(ROUND( (L15-L11)/L11*100,2),"")</f>
        <v>-14.22</v>
      </c>
      <c r="N15" s="140">
        <v>184</v>
      </c>
      <c r="O15" s="5">
        <v>110.26</v>
      </c>
      <c r="P15" s="8">
        <f t="shared" ref="P15:P57" si="3">IFERROR(ROUND( (O15-O11)/O11*100,2),"")</f>
        <v>-13.34</v>
      </c>
      <c r="Q15" s="140">
        <v>100</v>
      </c>
      <c r="R15" s="19">
        <v>81.96</v>
      </c>
      <c r="S15" s="8">
        <f t="shared" ref="S15:S57" si="4">IFERROR(ROUND( (R15-R11)/R11*100,2),"")</f>
        <v>-35.549999999999997</v>
      </c>
      <c r="T15" s="140">
        <v>68</v>
      </c>
      <c r="U15" s="5">
        <v>97.57</v>
      </c>
      <c r="V15" s="8">
        <f t="shared" ref="V15:V57" si="5">IFERROR(ROUND( (U15-U11)/U11*100,2),"")</f>
        <v>-15.86</v>
      </c>
      <c r="W15" s="140">
        <v>259</v>
      </c>
      <c r="X15" s="5">
        <v>100.28</v>
      </c>
      <c r="Y15" s="8">
        <f t="shared" ref="Y15:Y57" si="6">IFERROR(ROUND( (X15-X11)/X11*100,2),"")</f>
        <v>-14.89</v>
      </c>
      <c r="Z15" s="140">
        <v>1218</v>
      </c>
      <c r="AA15" s="5">
        <v>102.75</v>
      </c>
      <c r="AB15" s="8">
        <f t="shared" ref="AB15:AB57" si="7">IFERROR(ROUND( (AA15-AA11)/AA11*100,2),"")</f>
        <v>-15.12</v>
      </c>
      <c r="AC15" s="140">
        <v>643</v>
      </c>
      <c r="AD15" s="5">
        <v>97.49</v>
      </c>
      <c r="AE15" s="8">
        <f t="shared" ref="AE15:AE57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7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128.07</v>
      </c>
      <c r="D54" s="7">
        <f t="shared" si="9"/>
        <v>0.75</v>
      </c>
      <c r="E54" s="141">
        <v>2807</v>
      </c>
      <c r="F54" s="9">
        <v>134.76</v>
      </c>
      <c r="G54" s="7">
        <f t="shared" si="0"/>
        <v>1.19</v>
      </c>
      <c r="H54" s="145">
        <v>1689</v>
      </c>
      <c r="I54" s="20">
        <v>147.29</v>
      </c>
      <c r="J54" s="7">
        <f t="shared" si="1"/>
        <v>5.21</v>
      </c>
      <c r="K54" s="145">
        <v>294</v>
      </c>
      <c r="L54" s="20">
        <v>139.56</v>
      </c>
      <c r="M54" s="7">
        <f t="shared" si="2"/>
        <v>0.48</v>
      </c>
      <c r="N54" s="141">
        <v>261</v>
      </c>
      <c r="O54" s="9">
        <v>123.24</v>
      </c>
      <c r="P54" s="7">
        <f t="shared" si="3"/>
        <v>-3.93</v>
      </c>
      <c r="Q54" s="145">
        <v>125</v>
      </c>
      <c r="R54" s="20">
        <v>109.02</v>
      </c>
      <c r="S54" s="7">
        <f t="shared" si="4"/>
        <v>12.47</v>
      </c>
      <c r="T54" s="145">
        <v>83</v>
      </c>
      <c r="U54" s="20">
        <v>133.81</v>
      </c>
      <c r="V54" s="7">
        <f t="shared" si="5"/>
        <v>-0.56000000000000005</v>
      </c>
      <c r="W54" s="141">
        <v>926</v>
      </c>
      <c r="X54" s="9">
        <v>110.83</v>
      </c>
      <c r="Y54" s="7">
        <f t="shared" si="6"/>
        <v>2.98</v>
      </c>
      <c r="Z54" s="145">
        <v>1118</v>
      </c>
      <c r="AA54" s="20">
        <v>109.51</v>
      </c>
      <c r="AB54" s="7">
        <f t="shared" si="7"/>
        <v>-0.05</v>
      </c>
      <c r="AC54" s="145">
        <v>592</v>
      </c>
      <c r="AD54" s="20">
        <v>112.54</v>
      </c>
      <c r="AE54" s="7">
        <f t="shared" si="8"/>
        <v>7.5</v>
      </c>
      <c r="AF54" s="141">
        <v>526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127.15</v>
      </c>
      <c r="D55" s="7">
        <f t="shared" si="9"/>
        <v>-0.06</v>
      </c>
      <c r="E55" s="141">
        <v>2711</v>
      </c>
      <c r="F55" s="9">
        <v>135.76</v>
      </c>
      <c r="G55" s="7">
        <f t="shared" si="0"/>
        <v>2.25</v>
      </c>
      <c r="H55" s="145">
        <v>1514</v>
      </c>
      <c r="I55" s="20">
        <v>155.94</v>
      </c>
      <c r="J55" s="7">
        <f t="shared" si="1"/>
        <v>13.45</v>
      </c>
      <c r="K55" s="145">
        <v>265</v>
      </c>
      <c r="L55" s="20">
        <v>157.38999999999999</v>
      </c>
      <c r="M55" s="7">
        <f t="shared" si="2"/>
        <v>15.97</v>
      </c>
      <c r="N55" s="141">
        <v>226</v>
      </c>
      <c r="O55" s="9">
        <v>115.45</v>
      </c>
      <c r="P55" s="7">
        <f t="shared" si="3"/>
        <v>-14.88</v>
      </c>
      <c r="Q55" s="145">
        <v>145</v>
      </c>
      <c r="R55" s="20">
        <v>113.64</v>
      </c>
      <c r="S55" s="7">
        <f t="shared" si="4"/>
        <v>9.7100000000000009</v>
      </c>
      <c r="T55" s="145">
        <v>71</v>
      </c>
      <c r="U55" s="20">
        <v>130</v>
      </c>
      <c r="V55" s="7">
        <f t="shared" si="5"/>
        <v>-2.56</v>
      </c>
      <c r="W55" s="141">
        <v>807</v>
      </c>
      <c r="X55" s="9">
        <v>107.51</v>
      </c>
      <c r="Y55" s="7">
        <f t="shared" si="6"/>
        <v>-2.2000000000000002</v>
      </c>
      <c r="Z55" s="145">
        <v>1197</v>
      </c>
      <c r="AA55" s="20">
        <v>108.81</v>
      </c>
      <c r="AB55" s="7">
        <f t="shared" si="7"/>
        <v>-1.25</v>
      </c>
      <c r="AC55" s="145">
        <v>646</v>
      </c>
      <c r="AD55" s="20">
        <v>106.12</v>
      </c>
      <c r="AE55" s="7">
        <f t="shared" si="8"/>
        <v>-2.72</v>
      </c>
      <c r="AF55" s="141">
        <v>551</v>
      </c>
    </row>
    <row r="56" spans="1:32" s="104" customFormat="1" ht="24.75" customHeight="1" x14ac:dyDescent="0.15">
      <c r="A56" s="90">
        <v>2019</v>
      </c>
      <c r="B56" s="124">
        <v>3</v>
      </c>
      <c r="C56" s="20">
        <v>129.55000000000001</v>
      </c>
      <c r="D56" s="7">
        <f t="shared" si="9"/>
        <v>1.93</v>
      </c>
      <c r="E56" s="141">
        <v>3143</v>
      </c>
      <c r="F56" s="9">
        <v>138.26</v>
      </c>
      <c r="G56" s="7">
        <f t="shared" si="0"/>
        <v>3.46</v>
      </c>
      <c r="H56" s="145">
        <v>1795</v>
      </c>
      <c r="I56" s="20">
        <v>157.29</v>
      </c>
      <c r="J56" s="7">
        <f t="shared" si="1"/>
        <v>7.7</v>
      </c>
      <c r="K56" s="145">
        <v>298</v>
      </c>
      <c r="L56" s="20">
        <v>153.55000000000001</v>
      </c>
      <c r="M56" s="7">
        <f t="shared" si="2"/>
        <v>4.3899999999999997</v>
      </c>
      <c r="N56" s="141">
        <v>278</v>
      </c>
      <c r="O56" s="9">
        <v>115.11</v>
      </c>
      <c r="P56" s="7">
        <f t="shared" si="3"/>
        <v>-3.58</v>
      </c>
      <c r="Q56" s="145">
        <v>146</v>
      </c>
      <c r="R56" s="20">
        <v>93.64</v>
      </c>
      <c r="S56" s="7">
        <f t="shared" si="4"/>
        <v>-0.31</v>
      </c>
      <c r="T56" s="145">
        <v>95</v>
      </c>
      <c r="U56" s="20">
        <v>131.21</v>
      </c>
      <c r="V56" s="7">
        <f t="shared" si="5"/>
        <v>-1.1499999999999999</v>
      </c>
      <c r="W56" s="141">
        <v>978</v>
      </c>
      <c r="X56" s="9">
        <v>107.86</v>
      </c>
      <c r="Y56" s="7">
        <f t="shared" si="6"/>
        <v>-0.34</v>
      </c>
      <c r="Z56" s="145">
        <v>1348</v>
      </c>
      <c r="AA56" s="20">
        <v>106.52</v>
      </c>
      <c r="AB56" s="7">
        <f t="shared" si="7"/>
        <v>-5.93</v>
      </c>
      <c r="AC56" s="145">
        <v>697</v>
      </c>
      <c r="AD56" s="20">
        <v>109.29</v>
      </c>
      <c r="AE56" s="7">
        <f t="shared" si="8"/>
        <v>6.66</v>
      </c>
      <c r="AF56" s="141">
        <v>651</v>
      </c>
    </row>
    <row r="57" spans="1:32" s="161" customFormat="1" ht="24.75" customHeight="1" x14ac:dyDescent="0.15">
      <c r="A57" s="162">
        <v>2019</v>
      </c>
      <c r="B57" s="163">
        <v>4</v>
      </c>
      <c r="C57" s="164">
        <v>124.35</v>
      </c>
      <c r="D57" s="165">
        <f t="shared" si="9"/>
        <v>0.44</v>
      </c>
      <c r="E57" s="166">
        <v>2379</v>
      </c>
      <c r="F57" s="167">
        <v>130.18</v>
      </c>
      <c r="G57" s="165">
        <f t="shared" si="0"/>
        <v>-1.47</v>
      </c>
      <c r="H57" s="168">
        <v>1252</v>
      </c>
      <c r="I57" s="164">
        <v>160.41999999999999</v>
      </c>
      <c r="J57" s="165">
        <f t="shared" si="1"/>
        <v>8.0299999999999994</v>
      </c>
      <c r="K57" s="168">
        <v>191</v>
      </c>
      <c r="L57" s="164">
        <v>127.77</v>
      </c>
      <c r="M57" s="165">
        <f t="shared" si="2"/>
        <v>-6.39</v>
      </c>
      <c r="N57" s="166">
        <v>197</v>
      </c>
      <c r="O57" s="167">
        <v>125.97</v>
      </c>
      <c r="P57" s="165">
        <f t="shared" si="3"/>
        <v>4.91</v>
      </c>
      <c r="Q57" s="168">
        <v>104</v>
      </c>
      <c r="R57" s="164">
        <v>99.23</v>
      </c>
      <c r="S57" s="165">
        <f t="shared" si="4"/>
        <v>1.19</v>
      </c>
      <c r="T57" s="168">
        <v>55</v>
      </c>
      <c r="U57" s="164">
        <v>124.11</v>
      </c>
      <c r="V57" s="165">
        <f t="shared" si="5"/>
        <v>-4.33</v>
      </c>
      <c r="W57" s="166">
        <v>705</v>
      </c>
      <c r="X57" s="167">
        <v>111.15</v>
      </c>
      <c r="Y57" s="165">
        <f t="shared" si="6"/>
        <v>7.37</v>
      </c>
      <c r="Z57" s="168">
        <v>1127</v>
      </c>
      <c r="AA57" s="164">
        <v>113.39</v>
      </c>
      <c r="AB57" s="165">
        <f t="shared" si="7"/>
        <v>1.56</v>
      </c>
      <c r="AC57" s="168">
        <v>616</v>
      </c>
      <c r="AD57" s="164">
        <v>107.32</v>
      </c>
      <c r="AE57" s="165">
        <f t="shared" si="8"/>
        <v>14.76</v>
      </c>
      <c r="AF57" s="166">
        <v>511</v>
      </c>
    </row>
    <row r="58" spans="1:32" x14ac:dyDescent="0.15">
      <c r="A58" s="40"/>
      <c r="B58" s="130"/>
      <c r="C58" s="40"/>
      <c r="D58" s="40"/>
      <c r="E58" s="40"/>
      <c r="F58" s="40"/>
      <c r="G58" s="40"/>
      <c r="H58" s="40"/>
      <c r="I58" s="40"/>
      <c r="J58" s="54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</row>
    <row r="185" spans="1:1" x14ac:dyDescent="0.15">
      <c r="A185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7" si="0">IFERROR(ROUND( (F15-F11)/F11*100,2),"")</f>
        <v>-7.42</v>
      </c>
      <c r="H15" s="140">
        <v>1081</v>
      </c>
      <c r="I15" s="5">
        <v>116.73</v>
      </c>
      <c r="J15" s="8">
        <f t="shared" ref="J15:J57" si="1">IFERROR(ROUND( (I15-I11)/I11*100,2),"")</f>
        <v>-5.08</v>
      </c>
      <c r="K15" s="140">
        <v>324</v>
      </c>
      <c r="L15" s="5">
        <v>105.75</v>
      </c>
      <c r="M15" s="8">
        <f t="shared" ref="M15:M57" si="2">IFERROR(ROUND( (L15-L11)/L11*100,2),"")</f>
        <v>-7.82</v>
      </c>
      <c r="N15" s="140">
        <v>261</v>
      </c>
      <c r="O15" s="5">
        <v>114.38</v>
      </c>
      <c r="P15" s="8">
        <f t="shared" ref="P15:P57" si="3">IFERROR(ROUND( (O15-O11)/O11*100,2),"")</f>
        <v>-4.78</v>
      </c>
      <c r="Q15" s="140">
        <v>111</v>
      </c>
      <c r="R15" s="19">
        <v>103.09</v>
      </c>
      <c r="S15" s="8">
        <f t="shared" ref="S15:S57" si="4">IFERROR(ROUND( (R15-R11)/R11*100,2),"")</f>
        <v>-7.42</v>
      </c>
      <c r="T15" s="140">
        <v>106</v>
      </c>
      <c r="U15" s="5">
        <v>99.52</v>
      </c>
      <c r="V15" s="8">
        <f t="shared" ref="V15:V57" si="5">IFERROR(ROUND( (U15-U11)/U11*100,2),"")</f>
        <v>-10.78</v>
      </c>
      <c r="W15" s="140">
        <v>279</v>
      </c>
      <c r="X15" s="5">
        <v>103.81</v>
      </c>
      <c r="Y15" s="8">
        <f t="shared" ref="Y15:Y57" si="6">IFERROR(ROUND( (X15-X11)/X11*100,2),"")</f>
        <v>-8.94</v>
      </c>
      <c r="Z15" s="140">
        <v>1458</v>
      </c>
      <c r="AA15" s="5">
        <v>105.19</v>
      </c>
      <c r="AB15" s="8">
        <f t="shared" ref="AB15:AB57" si="7">IFERROR(ROUND( (AA15-AA11)/AA11*100,2),"")</f>
        <v>-9.4600000000000009</v>
      </c>
      <c r="AC15" s="140">
        <v>811</v>
      </c>
      <c r="AD15" s="5">
        <v>102.22</v>
      </c>
      <c r="AE15" s="8">
        <f t="shared" ref="AE15:AE57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7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114.7</v>
      </c>
      <c r="D54" s="7">
        <f t="shared" si="9"/>
        <v>0.28000000000000003</v>
      </c>
      <c r="E54" s="141">
        <v>3240</v>
      </c>
      <c r="F54" s="9">
        <v>130.99</v>
      </c>
      <c r="G54" s="7">
        <f t="shared" si="0"/>
        <v>3.67</v>
      </c>
      <c r="H54" s="145">
        <v>1641</v>
      </c>
      <c r="I54" s="20">
        <v>134.72999999999999</v>
      </c>
      <c r="J54" s="7">
        <f t="shared" si="1"/>
        <v>-0.13</v>
      </c>
      <c r="K54" s="145">
        <v>330</v>
      </c>
      <c r="L54" s="20">
        <v>129.41</v>
      </c>
      <c r="M54" s="7">
        <f t="shared" si="2"/>
        <v>6.98</v>
      </c>
      <c r="N54" s="141">
        <v>334</v>
      </c>
      <c r="O54" s="9">
        <v>104.02</v>
      </c>
      <c r="P54" s="7">
        <f t="shared" si="3"/>
        <v>-0.27</v>
      </c>
      <c r="Q54" s="145">
        <v>151</v>
      </c>
      <c r="R54" s="20">
        <v>112.08</v>
      </c>
      <c r="S54" s="7">
        <f t="shared" si="4"/>
        <v>-4.97</v>
      </c>
      <c r="T54" s="145">
        <v>82</v>
      </c>
      <c r="U54" s="20">
        <v>141.87</v>
      </c>
      <c r="V54" s="7">
        <f t="shared" si="5"/>
        <v>0.09</v>
      </c>
      <c r="W54" s="141">
        <v>744</v>
      </c>
      <c r="X54" s="9">
        <v>96.01</v>
      </c>
      <c r="Y54" s="7">
        <f t="shared" si="6"/>
        <v>-0.87</v>
      </c>
      <c r="Z54" s="145">
        <v>1599</v>
      </c>
      <c r="AA54" s="20">
        <v>91.2</v>
      </c>
      <c r="AB54" s="7">
        <f t="shared" si="7"/>
        <v>1.38</v>
      </c>
      <c r="AC54" s="145">
        <v>904</v>
      </c>
      <c r="AD54" s="20">
        <v>101.49</v>
      </c>
      <c r="AE54" s="7">
        <f t="shared" si="8"/>
        <v>-2.1</v>
      </c>
      <c r="AF54" s="141">
        <v>695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110.6</v>
      </c>
      <c r="D55" s="7">
        <f t="shared" si="9"/>
        <v>-2.8</v>
      </c>
      <c r="E55" s="141">
        <v>3169</v>
      </c>
      <c r="F55" s="9">
        <v>124.09</v>
      </c>
      <c r="G55" s="7">
        <f t="shared" si="0"/>
        <v>-1.72</v>
      </c>
      <c r="H55" s="145">
        <v>1437</v>
      </c>
      <c r="I55" s="20">
        <v>128.09</v>
      </c>
      <c r="J55" s="7">
        <f t="shared" si="1"/>
        <v>-3.72</v>
      </c>
      <c r="K55" s="145">
        <v>286</v>
      </c>
      <c r="L55" s="20">
        <v>128.72999999999999</v>
      </c>
      <c r="M55" s="7">
        <f t="shared" si="2"/>
        <v>4.8499999999999996</v>
      </c>
      <c r="N55" s="141">
        <v>239</v>
      </c>
      <c r="O55" s="9">
        <v>95.47</v>
      </c>
      <c r="P55" s="7">
        <f t="shared" si="3"/>
        <v>-15.57</v>
      </c>
      <c r="Q55" s="145">
        <v>143</v>
      </c>
      <c r="R55" s="20">
        <v>100.12</v>
      </c>
      <c r="S55" s="7">
        <f t="shared" si="4"/>
        <v>-6.47</v>
      </c>
      <c r="T55" s="145">
        <v>98</v>
      </c>
      <c r="U55" s="20">
        <v>140.99</v>
      </c>
      <c r="V55" s="7">
        <f t="shared" si="5"/>
        <v>0.57999999999999996</v>
      </c>
      <c r="W55" s="141">
        <v>671</v>
      </c>
      <c r="X55" s="9">
        <v>96.31</v>
      </c>
      <c r="Y55" s="7">
        <f t="shared" si="6"/>
        <v>4.45</v>
      </c>
      <c r="Z55" s="145">
        <v>1732</v>
      </c>
      <c r="AA55" s="20">
        <v>90.06</v>
      </c>
      <c r="AB55" s="7">
        <f t="shared" si="7"/>
        <v>1.62</v>
      </c>
      <c r="AC55" s="145">
        <v>920</v>
      </c>
      <c r="AD55" s="20">
        <v>101.96</v>
      </c>
      <c r="AE55" s="7">
        <f t="shared" si="8"/>
        <v>5.92</v>
      </c>
      <c r="AF55" s="141">
        <v>812</v>
      </c>
    </row>
    <row r="56" spans="1:32" s="104" customFormat="1" ht="24.75" customHeight="1" x14ac:dyDescent="0.15">
      <c r="A56" s="90">
        <v>2019</v>
      </c>
      <c r="B56" s="124">
        <v>3</v>
      </c>
      <c r="C56" s="20">
        <v>114.96</v>
      </c>
      <c r="D56" s="7">
        <f t="shared" si="9"/>
        <v>-1.68</v>
      </c>
      <c r="E56" s="141">
        <v>3823</v>
      </c>
      <c r="F56" s="9">
        <v>129.79</v>
      </c>
      <c r="G56" s="7">
        <f t="shared" si="0"/>
        <v>-0.38</v>
      </c>
      <c r="H56" s="145">
        <v>1925</v>
      </c>
      <c r="I56" s="20">
        <v>129.88</v>
      </c>
      <c r="J56" s="7">
        <f t="shared" si="1"/>
        <v>1.2</v>
      </c>
      <c r="K56" s="145">
        <v>387</v>
      </c>
      <c r="L56" s="20">
        <v>126.25</v>
      </c>
      <c r="M56" s="7">
        <f t="shared" si="2"/>
        <v>-1.57</v>
      </c>
      <c r="N56" s="141">
        <v>356</v>
      </c>
      <c r="O56" s="9">
        <v>107.06</v>
      </c>
      <c r="P56" s="7">
        <f t="shared" si="3"/>
        <v>-10.1</v>
      </c>
      <c r="Q56" s="145">
        <v>189</v>
      </c>
      <c r="R56" s="20">
        <v>114.24</v>
      </c>
      <c r="S56" s="7">
        <f t="shared" si="4"/>
        <v>16.13</v>
      </c>
      <c r="T56" s="145">
        <v>115</v>
      </c>
      <c r="U56" s="20">
        <v>143.41</v>
      </c>
      <c r="V56" s="7">
        <f t="shared" si="5"/>
        <v>-1.54</v>
      </c>
      <c r="W56" s="141">
        <v>878</v>
      </c>
      <c r="X56" s="9">
        <v>93.48</v>
      </c>
      <c r="Y56" s="7">
        <f t="shared" si="6"/>
        <v>-1.87</v>
      </c>
      <c r="Z56" s="145">
        <v>1898</v>
      </c>
      <c r="AA56" s="20">
        <v>92.16</v>
      </c>
      <c r="AB56" s="7">
        <f t="shared" si="7"/>
        <v>0.53</v>
      </c>
      <c r="AC56" s="145">
        <v>1033</v>
      </c>
      <c r="AD56" s="20">
        <v>94.97</v>
      </c>
      <c r="AE56" s="7">
        <f t="shared" si="8"/>
        <v>-4.55</v>
      </c>
      <c r="AF56" s="141">
        <v>865</v>
      </c>
    </row>
    <row r="57" spans="1:32" s="161" customFormat="1" ht="24.75" customHeight="1" x14ac:dyDescent="0.15">
      <c r="A57" s="162">
        <v>2019</v>
      </c>
      <c r="B57" s="163">
        <v>4</v>
      </c>
      <c r="C57" s="164">
        <v>114.77</v>
      </c>
      <c r="D57" s="165">
        <f t="shared" si="9"/>
        <v>2.84</v>
      </c>
      <c r="E57" s="166">
        <v>3013</v>
      </c>
      <c r="F57" s="167">
        <v>132.91</v>
      </c>
      <c r="G57" s="165">
        <f t="shared" si="0"/>
        <v>6.12</v>
      </c>
      <c r="H57" s="168">
        <v>1330</v>
      </c>
      <c r="I57" s="164">
        <v>140.19</v>
      </c>
      <c r="J57" s="165">
        <f t="shared" si="1"/>
        <v>15.35</v>
      </c>
      <c r="K57" s="168">
        <v>245</v>
      </c>
      <c r="L57" s="164">
        <v>130.36000000000001</v>
      </c>
      <c r="M57" s="165">
        <f t="shared" si="2"/>
        <v>-2.29</v>
      </c>
      <c r="N57" s="166">
        <v>266</v>
      </c>
      <c r="O57" s="167">
        <v>101.8</v>
      </c>
      <c r="P57" s="165">
        <f t="shared" si="3"/>
        <v>-13.25</v>
      </c>
      <c r="Q57" s="168">
        <v>143</v>
      </c>
      <c r="R57" s="164">
        <v>93.2</v>
      </c>
      <c r="S57" s="165">
        <f t="shared" si="4"/>
        <v>-7.51</v>
      </c>
      <c r="T57" s="168">
        <v>79</v>
      </c>
      <c r="U57" s="164">
        <v>145.19999999999999</v>
      </c>
      <c r="V57" s="165">
        <f t="shared" si="5"/>
        <v>4.82</v>
      </c>
      <c r="W57" s="166">
        <v>597</v>
      </c>
      <c r="X57" s="167">
        <v>95.58</v>
      </c>
      <c r="Y57" s="165">
        <f t="shared" si="6"/>
        <v>3.02</v>
      </c>
      <c r="Z57" s="168">
        <v>1683</v>
      </c>
      <c r="AA57" s="164">
        <v>92.62</v>
      </c>
      <c r="AB57" s="165">
        <f t="shared" si="7"/>
        <v>4.83</v>
      </c>
      <c r="AC57" s="168">
        <v>993</v>
      </c>
      <c r="AD57" s="164">
        <v>99</v>
      </c>
      <c r="AE57" s="165">
        <f t="shared" si="8"/>
        <v>0.98</v>
      </c>
      <c r="AF57" s="166">
        <v>690</v>
      </c>
    </row>
    <row r="58" spans="1:32" x14ac:dyDescent="0.15">
      <c r="A58" s="40"/>
      <c r="B58" s="130"/>
      <c r="C58" s="40"/>
      <c r="D58" s="40"/>
      <c r="E58" s="40"/>
      <c r="F58" s="40"/>
      <c r="G58" s="40"/>
      <c r="H58" s="40"/>
      <c r="I58" s="40"/>
      <c r="J58" s="54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</row>
    <row r="185" spans="1:1" x14ac:dyDescent="0.15">
      <c r="A185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7" si="0">IFERROR(ROUND( (F15-F11)/F11*100,2),"")</f>
        <v>-12.11</v>
      </c>
      <c r="H15" s="140">
        <v>93</v>
      </c>
      <c r="I15" s="19">
        <v>100.86</v>
      </c>
      <c r="J15" s="8">
        <f t="shared" ref="J15:J57" si="1">IFERROR(ROUND( (I15-I11)/I11*100,2),"")</f>
        <v>-8.57</v>
      </c>
      <c r="K15" s="140">
        <v>197</v>
      </c>
      <c r="L15" s="19">
        <v>99.74</v>
      </c>
      <c r="M15" s="8">
        <f t="shared" ref="M15:M57" si="2">IFERROR(ROUND( (L15-L11)/L11*100,2),"")</f>
        <v>-19.149999999999999</v>
      </c>
      <c r="N15" s="140">
        <v>614</v>
      </c>
      <c r="O15" s="19">
        <v>99.98</v>
      </c>
      <c r="P15" s="8">
        <f t="shared" ref="P15:P57" si="3">IFERROR(ROUND( (O15-O11)/O11*100,2),"")</f>
        <v>-19.059999999999999</v>
      </c>
      <c r="Q15" s="140">
        <v>343</v>
      </c>
      <c r="R15" s="19">
        <v>99.42</v>
      </c>
      <c r="S15" s="8">
        <f t="shared" ref="S15:S57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7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x14ac:dyDescent="0.15">
      <c r="A54" s="90">
        <v>2019</v>
      </c>
      <c r="B54" s="124">
        <v>1</v>
      </c>
      <c r="C54" s="20">
        <v>159.88999999999999</v>
      </c>
      <c r="D54" s="7">
        <f t="shared" si="5"/>
        <v>8.85</v>
      </c>
      <c r="E54" s="141">
        <v>159</v>
      </c>
      <c r="F54" s="9">
        <v>161.02000000000001</v>
      </c>
      <c r="G54" s="7">
        <f t="shared" si="0"/>
        <v>0.34</v>
      </c>
      <c r="H54" s="145">
        <v>119</v>
      </c>
      <c r="I54" s="20">
        <v>131.32</v>
      </c>
      <c r="J54" s="7">
        <f t="shared" si="1"/>
        <v>-1.46</v>
      </c>
      <c r="K54" s="145">
        <v>544</v>
      </c>
      <c r="L54" s="20">
        <v>117.97</v>
      </c>
      <c r="M54" s="7">
        <f t="shared" si="2"/>
        <v>6.03</v>
      </c>
      <c r="N54" s="141">
        <v>522</v>
      </c>
      <c r="O54" s="9">
        <v>114.95</v>
      </c>
      <c r="P54" s="7">
        <f t="shared" si="3"/>
        <v>4.63</v>
      </c>
      <c r="Q54" s="145">
        <v>295</v>
      </c>
      <c r="R54" s="20">
        <v>121.46</v>
      </c>
      <c r="S54" s="7">
        <f t="shared" si="4"/>
        <v>8.6</v>
      </c>
      <c r="T54" s="141">
        <v>227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s="104" customFormat="1" ht="24.75" customHeight="1" x14ac:dyDescent="0.15">
      <c r="A55" s="90">
        <v>2019</v>
      </c>
      <c r="B55" s="124">
        <v>2</v>
      </c>
      <c r="C55" s="20">
        <v>167.51</v>
      </c>
      <c r="D55" s="7">
        <f t="shared" si="5"/>
        <v>12.11</v>
      </c>
      <c r="E55" s="141">
        <v>141</v>
      </c>
      <c r="F55" s="9">
        <v>200.07</v>
      </c>
      <c r="G55" s="7">
        <f t="shared" si="0"/>
        <v>28.78</v>
      </c>
      <c r="H55" s="145">
        <v>99</v>
      </c>
      <c r="I55" s="20">
        <v>126.94</v>
      </c>
      <c r="J55" s="7">
        <f t="shared" si="1"/>
        <v>-2.4900000000000002</v>
      </c>
      <c r="K55" s="145">
        <v>478</v>
      </c>
      <c r="L55" s="20">
        <v>112.58</v>
      </c>
      <c r="M55" s="7">
        <f t="shared" si="2"/>
        <v>-5.26</v>
      </c>
      <c r="N55" s="141">
        <v>544</v>
      </c>
      <c r="O55" s="9">
        <v>108.43</v>
      </c>
      <c r="P55" s="7">
        <f t="shared" si="3"/>
        <v>-8.3699999999999992</v>
      </c>
      <c r="Q55" s="145">
        <v>298</v>
      </c>
      <c r="R55" s="20">
        <v>116.76</v>
      </c>
      <c r="S55" s="7">
        <f t="shared" si="4"/>
        <v>-0.82</v>
      </c>
      <c r="T55" s="141">
        <v>246</v>
      </c>
      <c r="U55" s="159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</row>
    <row r="56" spans="1:32" s="104" customFormat="1" ht="24.75" customHeight="1" x14ac:dyDescent="0.15">
      <c r="A56" s="90">
        <v>2019</v>
      </c>
      <c r="B56" s="124">
        <v>3</v>
      </c>
      <c r="C56" s="20">
        <v>157.30000000000001</v>
      </c>
      <c r="D56" s="7">
        <f t="shared" si="5"/>
        <v>-3.27</v>
      </c>
      <c r="E56" s="141">
        <v>138</v>
      </c>
      <c r="F56" s="9">
        <v>168.95</v>
      </c>
      <c r="G56" s="7">
        <f t="shared" si="0"/>
        <v>2.2999999999999998</v>
      </c>
      <c r="H56" s="145">
        <v>112</v>
      </c>
      <c r="I56" s="20">
        <v>129.4</v>
      </c>
      <c r="J56" s="7">
        <f t="shared" si="1"/>
        <v>-2.71</v>
      </c>
      <c r="K56" s="145">
        <v>579</v>
      </c>
      <c r="L56" s="20">
        <v>112.56</v>
      </c>
      <c r="M56" s="7">
        <f t="shared" si="2"/>
        <v>-5.39</v>
      </c>
      <c r="N56" s="141">
        <v>599</v>
      </c>
      <c r="O56" s="9">
        <v>110.14</v>
      </c>
      <c r="P56" s="7">
        <f t="shared" si="3"/>
        <v>-10.91</v>
      </c>
      <c r="Q56" s="145">
        <v>331</v>
      </c>
      <c r="R56" s="20">
        <v>114.2</v>
      </c>
      <c r="S56" s="7">
        <f t="shared" si="4"/>
        <v>1.88</v>
      </c>
      <c r="T56" s="141">
        <v>268</v>
      </c>
      <c r="U56" s="160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</row>
    <row r="57" spans="1:32" s="161" customFormat="1" ht="24.75" customHeight="1" thickBot="1" x14ac:dyDescent="0.2">
      <c r="A57" s="162">
        <v>2019</v>
      </c>
      <c r="B57" s="163">
        <v>4</v>
      </c>
      <c r="C57" s="164">
        <v>161.84</v>
      </c>
      <c r="D57" s="165">
        <f t="shared" si="5"/>
        <v>-1.83</v>
      </c>
      <c r="E57" s="166">
        <v>105</v>
      </c>
      <c r="F57" s="167">
        <v>144.84</v>
      </c>
      <c r="G57" s="165">
        <f t="shared" si="0"/>
        <v>-9.01</v>
      </c>
      <c r="H57" s="168">
        <v>88</v>
      </c>
      <c r="I57" s="164">
        <v>120.98</v>
      </c>
      <c r="J57" s="165">
        <f t="shared" si="1"/>
        <v>-5.0199999999999996</v>
      </c>
      <c r="K57" s="168">
        <v>416</v>
      </c>
      <c r="L57" s="164">
        <v>114.86</v>
      </c>
      <c r="M57" s="165">
        <f t="shared" si="2"/>
        <v>2.2200000000000002</v>
      </c>
      <c r="N57" s="166">
        <v>494</v>
      </c>
      <c r="O57" s="167">
        <v>115.79</v>
      </c>
      <c r="P57" s="165">
        <f t="shared" si="3"/>
        <v>0.77</v>
      </c>
      <c r="Q57" s="168">
        <v>286</v>
      </c>
      <c r="R57" s="164">
        <v>110.56</v>
      </c>
      <c r="S57" s="165">
        <f t="shared" si="4"/>
        <v>2.65</v>
      </c>
      <c r="T57" s="166">
        <v>208</v>
      </c>
      <c r="U57" s="169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</row>
    <row r="58" spans="1:32" ht="17.25" x14ac:dyDescent="0.15">
      <c r="A58" s="102"/>
      <c r="B58" s="133"/>
      <c r="C58" s="103"/>
      <c r="D58" s="103"/>
      <c r="E58" s="103"/>
      <c r="F58" s="103"/>
      <c r="G58" s="103"/>
      <c r="H58" s="103"/>
      <c r="I58" s="103"/>
      <c r="J58" s="103"/>
      <c r="K58" s="103"/>
      <c r="L58" s="40"/>
      <c r="M58" s="40"/>
      <c r="N58" s="40"/>
      <c r="O58" s="40"/>
      <c r="P58" s="40"/>
      <c r="Q58" s="40"/>
      <c r="R58" s="40"/>
      <c r="S58" s="40"/>
      <c r="T58" s="40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</row>
    <row r="59" spans="1:32" ht="17.25" x14ac:dyDescent="0.15">
      <c r="A59" s="60" t="s">
        <v>37</v>
      </c>
      <c r="B59" s="134"/>
      <c r="C59" s="50"/>
      <c r="D59" s="50"/>
      <c r="E59" s="50"/>
      <c r="F59" s="50"/>
      <c r="G59" s="50"/>
      <c r="H59" s="50"/>
      <c r="I59" s="50"/>
      <c r="J59" s="50"/>
      <c r="K59" s="50"/>
    </row>
  </sheetData>
  <phoneticPr fontId="1"/>
  <conditionalFormatting sqref="A11:T57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6" si="0">IFERROR(ROUND((F12-F11)/F11*100,2),"")</f>
        <v>15.51</v>
      </c>
      <c r="H12" s="140">
        <v>478</v>
      </c>
      <c r="I12" s="5">
        <v>190.15</v>
      </c>
      <c r="J12" s="92">
        <f t="shared" ref="J12:J46" si="1">IFERROR(ROUND((I12-I11)/I11*100,2),"")</f>
        <v>13.62</v>
      </c>
      <c r="K12" s="140">
        <v>237</v>
      </c>
      <c r="L12" s="5">
        <v>182.8</v>
      </c>
      <c r="M12" s="92">
        <f t="shared" ref="M12:M46" si="2">IFERROR(ROUND((L12-L11)/L11*100,2),"")</f>
        <v>18.66</v>
      </c>
      <c r="N12" s="140">
        <v>84</v>
      </c>
      <c r="O12" s="5">
        <v>49.15</v>
      </c>
      <c r="P12" s="92">
        <f t="shared" ref="P12:P46" si="3">IFERROR(ROUND((O12-O11)/O11*100,2),"")</f>
        <v>2.59</v>
      </c>
      <c r="Q12" s="140">
        <v>23</v>
      </c>
      <c r="R12" s="19">
        <v>112.58</v>
      </c>
      <c r="S12" s="92">
        <f t="shared" ref="S12:S46" si="4">IFERROR(ROUND((R12-R11)/R11*100,2),"")</f>
        <v>30.72</v>
      </c>
      <c r="T12" s="140">
        <v>33</v>
      </c>
      <c r="U12" s="5">
        <v>90.12</v>
      </c>
      <c r="V12" s="92">
        <f t="shared" ref="V12:V46" si="5">IFERROR(ROUND((U12-U11)/U11*100,2),"")</f>
        <v>16.34</v>
      </c>
      <c r="W12" s="140">
        <v>101</v>
      </c>
      <c r="X12" s="5">
        <v>180.65</v>
      </c>
      <c r="Y12" s="92">
        <f t="shared" ref="Y12:Y46" si="6">IFERROR(ROUND((X12-X11)/X11*100,2),"")</f>
        <v>26.3</v>
      </c>
      <c r="Z12" s="140">
        <v>1587</v>
      </c>
      <c r="AA12" s="5">
        <v>197.55</v>
      </c>
      <c r="AB12" s="92">
        <f t="shared" ref="AB12:AB46" si="7">IFERROR(ROUND((AA12-AA11)/AA11*100,2),"")</f>
        <v>33.22</v>
      </c>
      <c r="AC12" s="140">
        <v>1134</v>
      </c>
      <c r="AD12" s="5">
        <v>120.39</v>
      </c>
      <c r="AE12" s="92">
        <f t="shared" ref="AE12:AE46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6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s="161" customFormat="1" ht="24.75" customHeight="1" x14ac:dyDescent="0.15">
      <c r="A46" s="171">
        <v>43466</v>
      </c>
      <c r="B46" s="172"/>
      <c r="C46" s="173">
        <v>154.37</v>
      </c>
      <c r="D46" s="174">
        <f t="shared" si="9"/>
        <v>4.75</v>
      </c>
      <c r="E46" s="175">
        <v>2583</v>
      </c>
      <c r="F46" s="176">
        <v>163.5</v>
      </c>
      <c r="G46" s="174">
        <f t="shared" si="0"/>
        <v>5.36</v>
      </c>
      <c r="H46" s="177">
        <v>1453</v>
      </c>
      <c r="I46" s="173">
        <v>167.08</v>
      </c>
      <c r="J46" s="174">
        <f t="shared" si="1"/>
        <v>1.08</v>
      </c>
      <c r="K46" s="177">
        <v>248</v>
      </c>
      <c r="L46" s="173">
        <v>195.41</v>
      </c>
      <c r="M46" s="174">
        <f t="shared" si="2"/>
        <v>12.9</v>
      </c>
      <c r="N46" s="175">
        <v>245</v>
      </c>
      <c r="O46" s="176">
        <v>158.11000000000001</v>
      </c>
      <c r="P46" s="174">
        <f t="shared" si="3"/>
        <v>14.37</v>
      </c>
      <c r="Q46" s="177">
        <v>57</v>
      </c>
      <c r="R46" s="173">
        <v>130.26</v>
      </c>
      <c r="S46" s="174">
        <f t="shared" si="4"/>
        <v>-0.05</v>
      </c>
      <c r="T46" s="177">
        <v>32</v>
      </c>
      <c r="U46" s="173">
        <v>135.43</v>
      </c>
      <c r="V46" s="174">
        <f t="shared" si="5"/>
        <v>-0.98</v>
      </c>
      <c r="W46" s="175">
        <v>871</v>
      </c>
      <c r="X46" s="176">
        <v>127.95</v>
      </c>
      <c r="Y46" s="174">
        <f t="shared" si="6"/>
        <v>4.87</v>
      </c>
      <c r="Z46" s="177">
        <v>1130</v>
      </c>
      <c r="AA46" s="173">
        <v>130.25</v>
      </c>
      <c r="AB46" s="174">
        <f t="shared" si="7"/>
        <v>3.23</v>
      </c>
      <c r="AC46" s="177">
        <v>570</v>
      </c>
      <c r="AD46" s="173">
        <v>123.9</v>
      </c>
      <c r="AE46" s="174">
        <f t="shared" si="8"/>
        <v>9.41</v>
      </c>
      <c r="AF46" s="175">
        <v>560</v>
      </c>
    </row>
    <row r="47" spans="1:32" x14ac:dyDescent="0.15">
      <c r="A47" s="100"/>
      <c r="B47" s="13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</row>
    <row r="48" spans="1:32" ht="17.25" x14ac:dyDescent="0.15">
      <c r="A48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6" si="0">IFERROR(ROUND((F12-F11)/F11*100,2),"")</f>
        <v>23.4</v>
      </c>
      <c r="H12" s="140">
        <v>122</v>
      </c>
      <c r="I12" s="5">
        <v>153.72999999999999</v>
      </c>
      <c r="J12" s="92">
        <f t="shared" ref="J12:J46" si="1">IFERROR(ROUND((I12-I11)/I11*100,2),"")</f>
        <v>2.5099999999999998</v>
      </c>
      <c r="K12" s="140">
        <v>56</v>
      </c>
      <c r="L12" s="5">
        <v>134.84</v>
      </c>
      <c r="M12" s="92">
        <f t="shared" ref="M12:M46" si="2">IFERROR(ROUND((L12-L11)/L11*100,2),"")</f>
        <v>43.55</v>
      </c>
      <c r="N12" s="140">
        <v>16</v>
      </c>
      <c r="O12" s="5">
        <v>171.79</v>
      </c>
      <c r="P12" s="92">
        <f t="shared" ref="P12:P46" si="3">IFERROR(ROUND((O12-O11)/O11*100,2),"")</f>
        <v>22.98</v>
      </c>
      <c r="Q12" s="140">
        <v>21</v>
      </c>
      <c r="R12" s="19">
        <v>145.19</v>
      </c>
      <c r="S12" s="92">
        <f t="shared" ref="S12:S46" si="4">IFERROR(ROUND((R12-R11)/R11*100,2),"")</f>
        <v>16.11</v>
      </c>
      <c r="T12" s="140">
        <v>21</v>
      </c>
      <c r="U12" s="5">
        <v>97.4</v>
      </c>
      <c r="V12" s="92">
        <f t="shared" ref="V12:V46" si="5">IFERROR(ROUND((U12-U11)/U11*100,2),"")</f>
        <v>9.67</v>
      </c>
      <c r="W12" s="140">
        <v>8</v>
      </c>
      <c r="X12" s="5">
        <v>124.39</v>
      </c>
      <c r="Y12" s="92">
        <f t="shared" ref="Y12:Y46" si="6">IFERROR(ROUND((X12-X11)/X11*100,2),"")</f>
        <v>-0.91</v>
      </c>
      <c r="Z12" s="140">
        <v>1202</v>
      </c>
      <c r="AA12" s="5">
        <v>145.81</v>
      </c>
      <c r="AB12" s="92">
        <f t="shared" ref="AB12:AB46" si="7">IFERROR(ROUND((AA12-AA11)/AA11*100,2),"")</f>
        <v>5.15</v>
      </c>
      <c r="AC12" s="140">
        <v>443</v>
      </c>
      <c r="AD12" s="5">
        <v>108.28</v>
      </c>
      <c r="AE12" s="92">
        <f t="shared" ref="AE12:AE46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6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s="161" customFormat="1" ht="24.75" customHeight="1" x14ac:dyDescent="0.15">
      <c r="A46" s="171">
        <v>43466</v>
      </c>
      <c r="B46" s="172"/>
      <c r="C46" s="173">
        <v>113.25</v>
      </c>
      <c r="D46" s="174">
        <f t="shared" si="9"/>
        <v>1.79</v>
      </c>
      <c r="E46" s="175">
        <v>1758</v>
      </c>
      <c r="F46" s="176">
        <v>119.62</v>
      </c>
      <c r="G46" s="174">
        <f t="shared" si="0"/>
        <v>2.2000000000000002</v>
      </c>
      <c r="H46" s="177">
        <v>735</v>
      </c>
      <c r="I46" s="173">
        <v>133.91999999999999</v>
      </c>
      <c r="J46" s="174">
        <f t="shared" si="1"/>
        <v>7.47</v>
      </c>
      <c r="K46" s="177">
        <v>113</v>
      </c>
      <c r="L46" s="173">
        <v>125.96</v>
      </c>
      <c r="M46" s="174">
        <f t="shared" si="2"/>
        <v>11.31</v>
      </c>
      <c r="N46" s="175">
        <v>145</v>
      </c>
      <c r="O46" s="176">
        <v>104.41</v>
      </c>
      <c r="P46" s="174">
        <f t="shared" si="3"/>
        <v>-2.65</v>
      </c>
      <c r="Q46" s="177">
        <v>66</v>
      </c>
      <c r="R46" s="173">
        <v>109.1</v>
      </c>
      <c r="S46" s="174">
        <f t="shared" si="4"/>
        <v>2.2999999999999998</v>
      </c>
      <c r="T46" s="177">
        <v>54</v>
      </c>
      <c r="U46" s="173">
        <v>124.22</v>
      </c>
      <c r="V46" s="174">
        <f t="shared" si="5"/>
        <v>0.62</v>
      </c>
      <c r="W46" s="175">
        <v>357</v>
      </c>
      <c r="X46" s="176">
        <v>106.36</v>
      </c>
      <c r="Y46" s="174">
        <f t="shared" si="6"/>
        <v>0.56999999999999995</v>
      </c>
      <c r="Z46" s="177">
        <v>1023</v>
      </c>
      <c r="AA46" s="173">
        <v>110.39</v>
      </c>
      <c r="AB46" s="174">
        <f t="shared" si="7"/>
        <v>-8.58</v>
      </c>
      <c r="AC46" s="177">
        <v>497</v>
      </c>
      <c r="AD46" s="173">
        <v>101.6</v>
      </c>
      <c r="AE46" s="174">
        <f t="shared" si="8"/>
        <v>14.93</v>
      </c>
      <c r="AF46" s="175">
        <v>526</v>
      </c>
    </row>
    <row r="47" spans="1:32" x14ac:dyDescent="0.15">
      <c r="A47" s="100"/>
      <c r="B47" s="13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</row>
    <row r="48" spans="1:32" ht="22.5" customHeight="1" x14ac:dyDescent="0.15">
      <c r="A48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6" si="0">IFERROR(ROUND((F12-F11)/F11*100,2),"")</f>
        <v>8.48</v>
      </c>
      <c r="H12" s="140">
        <v>339</v>
      </c>
      <c r="I12" s="5">
        <v>205.32</v>
      </c>
      <c r="J12" s="92">
        <f t="shared" ref="J12:J46" si="1">IFERROR(ROUND((I12-I11)/I11*100,2),"")</f>
        <v>3.35</v>
      </c>
      <c r="K12" s="140">
        <v>176</v>
      </c>
      <c r="L12" s="5">
        <v>147.97</v>
      </c>
      <c r="M12" s="92">
        <f t="shared" ref="M12:M46" si="2">IFERROR(ROUND((L12-L11)/L11*100,2),"")</f>
        <v>5.86</v>
      </c>
      <c r="N12" s="140">
        <v>47</v>
      </c>
      <c r="O12" s="5">
        <v>145.56</v>
      </c>
      <c r="P12" s="92">
        <f t="shared" ref="P12:P46" si="3">IFERROR(ROUND((O12-O11)/O11*100,2),"")</f>
        <v>21.06</v>
      </c>
      <c r="Q12" s="140">
        <v>37</v>
      </c>
      <c r="R12" s="19">
        <v>169.78</v>
      </c>
      <c r="S12" s="92">
        <f t="shared" ref="S12:S46" si="4">IFERROR(ROUND((R12-R11)/R11*100,2),"")</f>
        <v>20.81</v>
      </c>
      <c r="T12" s="140">
        <v>34</v>
      </c>
      <c r="U12" s="5">
        <v>106.47</v>
      </c>
      <c r="V12" s="92">
        <f t="shared" ref="V12:V46" si="5">IFERROR(ROUND((U12-U11)/U11*100,2),"")</f>
        <v>-5.8</v>
      </c>
      <c r="W12" s="140">
        <v>45</v>
      </c>
      <c r="X12" s="5">
        <v>201.7</v>
      </c>
      <c r="Y12" s="92">
        <f t="shared" ref="Y12:Y46" si="6">IFERROR(ROUND((X12-X11)/X11*100,2),"")</f>
        <v>2.76</v>
      </c>
      <c r="Z12" s="140">
        <v>624</v>
      </c>
      <c r="AA12" s="5">
        <v>226.05</v>
      </c>
      <c r="AB12" s="92">
        <f t="shared" ref="AB12:AB46" si="7">IFERROR(ROUND((AA12-AA11)/AA11*100,2),"")</f>
        <v>-0.96</v>
      </c>
      <c r="AC12" s="140">
        <v>259</v>
      </c>
      <c r="AD12" s="5">
        <v>179.27</v>
      </c>
      <c r="AE12" s="92">
        <f t="shared" ref="AE12:AE46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6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x14ac:dyDescent="0.15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s="161" customFormat="1" ht="24.75" customHeight="1" thickBot="1" x14ac:dyDescent="0.2">
      <c r="A46" s="171">
        <v>43466</v>
      </c>
      <c r="B46" s="172"/>
      <c r="C46" s="173">
        <v>134.94</v>
      </c>
      <c r="D46" s="174">
        <f t="shared" si="9"/>
        <v>6.78</v>
      </c>
      <c r="E46" s="175">
        <v>1744</v>
      </c>
      <c r="F46" s="176">
        <v>140.75</v>
      </c>
      <c r="G46" s="174">
        <f t="shared" si="0"/>
        <v>5.99</v>
      </c>
      <c r="H46" s="177">
        <v>1131</v>
      </c>
      <c r="I46" s="173">
        <v>177.88</v>
      </c>
      <c r="J46" s="174">
        <f t="shared" si="1"/>
        <v>13.63</v>
      </c>
      <c r="K46" s="177">
        <v>179</v>
      </c>
      <c r="L46" s="173">
        <v>137.32</v>
      </c>
      <c r="M46" s="174">
        <f t="shared" si="2"/>
        <v>3.34</v>
      </c>
      <c r="N46" s="175">
        <v>197</v>
      </c>
      <c r="O46" s="176">
        <v>113.02</v>
      </c>
      <c r="P46" s="174">
        <f t="shared" si="3"/>
        <v>-8.02</v>
      </c>
      <c r="Q46" s="177">
        <v>109</v>
      </c>
      <c r="R46" s="173">
        <v>102.87</v>
      </c>
      <c r="S46" s="174">
        <f t="shared" si="4"/>
        <v>21.14</v>
      </c>
      <c r="T46" s="177">
        <v>52</v>
      </c>
      <c r="U46" s="173">
        <v>138.29</v>
      </c>
      <c r="V46" s="174">
        <f t="shared" si="5"/>
        <v>-0.12</v>
      </c>
      <c r="W46" s="175">
        <v>594</v>
      </c>
      <c r="X46" s="176">
        <v>121.1</v>
      </c>
      <c r="Y46" s="174">
        <f t="shared" si="6"/>
        <v>11.32</v>
      </c>
      <c r="Z46" s="177">
        <v>613</v>
      </c>
      <c r="AA46" s="173">
        <v>134.18</v>
      </c>
      <c r="AB46" s="174">
        <f t="shared" si="7"/>
        <v>15.09</v>
      </c>
      <c r="AC46" s="177">
        <v>316</v>
      </c>
      <c r="AD46" s="173">
        <v>108.23</v>
      </c>
      <c r="AE46" s="174">
        <f t="shared" si="8"/>
        <v>9.5</v>
      </c>
      <c r="AF46" s="175">
        <v>297</v>
      </c>
    </row>
    <row r="47" spans="1:32" ht="17.25" x14ac:dyDescent="0.15">
      <c r="A47" s="100"/>
      <c r="B47" s="132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</row>
    <row r="48" spans="1:32" ht="22.5" customHeight="1" x14ac:dyDescent="0.15">
      <c r="A48" s="101" t="s">
        <v>51</v>
      </c>
    </row>
    <row r="49" spans="2:2" ht="18" thickBot="1" x14ac:dyDescent="0.2">
      <c r="B49" s="123"/>
    </row>
    <row r="50" spans="2:2" ht="17.25" x14ac:dyDescent="0.15">
      <c r="B50" s="124"/>
    </row>
    <row r="51" spans="2:2" ht="17.25" x14ac:dyDescent="0.15">
      <c r="B51" s="124"/>
    </row>
    <row r="52" spans="2:2" ht="17.25" x14ac:dyDescent="0.15">
      <c r="B52" s="124"/>
    </row>
    <row r="53" spans="2:2" ht="18" thickBot="1" x14ac:dyDescent="0.2">
      <c r="B53" s="123"/>
    </row>
    <row r="54" spans="2:2" ht="17.25" x14ac:dyDescent="0.15">
      <c r="B54" s="124"/>
    </row>
    <row r="55" spans="2:2" ht="17.25" x14ac:dyDescent="0.15">
      <c r="B55" s="124"/>
    </row>
    <row r="56" spans="2:2" ht="17.25" x14ac:dyDescent="0.15">
      <c r="B56" s="124"/>
    </row>
    <row r="57" spans="2:2" ht="18" thickBot="1" x14ac:dyDescent="0.2">
      <c r="B57" s="123"/>
    </row>
    <row r="58" spans="2:2" ht="17.25" x14ac:dyDescent="0.15">
      <c r="B58" s="124"/>
    </row>
    <row r="59" spans="2:2" ht="17.25" x14ac:dyDescent="0.15">
      <c r="B59" s="124"/>
    </row>
    <row r="60" spans="2:2" ht="17.25" x14ac:dyDescent="0.15">
      <c r="B60" s="124"/>
    </row>
    <row r="61" spans="2:2" ht="18" thickBot="1" x14ac:dyDescent="0.2">
      <c r="B61" s="123"/>
    </row>
    <row r="62" spans="2:2" ht="17.25" x14ac:dyDescent="0.15">
      <c r="B62" s="124"/>
    </row>
    <row r="63" spans="2:2" ht="17.25" x14ac:dyDescent="0.15">
      <c r="B63" s="124"/>
    </row>
    <row r="64" spans="2:2" ht="17.25" x14ac:dyDescent="0.15">
      <c r="B64" s="124"/>
    </row>
    <row r="65" spans="2:2" ht="18" thickBot="1" x14ac:dyDescent="0.2">
      <c r="B65" s="123"/>
    </row>
    <row r="66" spans="2:2" ht="17.25" x14ac:dyDescent="0.15">
      <c r="B66" s="124"/>
    </row>
    <row r="67" spans="2:2" ht="17.25" x14ac:dyDescent="0.15">
      <c r="B67" s="124"/>
    </row>
    <row r="68" spans="2:2" ht="17.25" x14ac:dyDescent="0.15">
      <c r="B68" s="124"/>
    </row>
    <row r="69" spans="2:2" ht="18" thickBot="1" x14ac:dyDescent="0.2">
      <c r="B69" s="123"/>
    </row>
    <row r="70" spans="2:2" ht="17.25" x14ac:dyDescent="0.15">
      <c r="B70" s="124"/>
    </row>
    <row r="71" spans="2:2" ht="17.25" x14ac:dyDescent="0.15">
      <c r="B71" s="124"/>
    </row>
    <row r="72" spans="2:2" ht="17.25" x14ac:dyDescent="0.15">
      <c r="B72" s="124"/>
    </row>
    <row r="73" spans="2:2" ht="18" thickBot="1" x14ac:dyDescent="0.2">
      <c r="B73" s="123"/>
    </row>
    <row r="74" spans="2:2" ht="17.25" x14ac:dyDescent="0.15">
      <c r="B74" s="124"/>
    </row>
    <row r="75" spans="2:2" ht="17.25" x14ac:dyDescent="0.15">
      <c r="B75" s="124"/>
    </row>
    <row r="76" spans="2:2" ht="17.25" x14ac:dyDescent="0.15">
      <c r="B76" s="124"/>
    </row>
    <row r="77" spans="2:2" ht="18" thickBot="1" x14ac:dyDescent="0.2">
      <c r="B77" s="123"/>
    </row>
    <row r="78" spans="2:2" ht="17.25" x14ac:dyDescent="0.15">
      <c r="B78" s="124"/>
    </row>
    <row r="79" spans="2:2" ht="17.25" x14ac:dyDescent="0.15">
      <c r="B79" s="124"/>
    </row>
    <row r="80" spans="2:2" ht="17.25" x14ac:dyDescent="0.15">
      <c r="B80" s="124"/>
    </row>
    <row r="81" spans="2:2" ht="18" thickBot="1" x14ac:dyDescent="0.2">
      <c r="B81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2020-03-17T10:58:20Z</dcterms:modified>
</cp:coreProperties>
</file>