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行政事業レビューシート!$A$1:$AX$848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<sst xmlns="http://schemas.openxmlformats.org/spreadsheetml/2006/main" count="2206" uniqueCount="555">
  <si>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</si>
  <si>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</si>
  <si>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</si>
  <si>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</si>
  <si>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</si>
  <si>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</si>
  <si>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</si>
  <si>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</si>
  <si>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</si>
  <si>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</si>
  <si>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</si>
  <si>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</si>
  <si>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</si>
  <si>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</si>
  <si>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</si>
  <si>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</si>
  <si>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</si>
  <si>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</si>
  <si>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</si>
  <si>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</si>
  <si>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</si>
  <si>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</si>
  <si>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</si>
  <si>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</si>
  <si>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</si>
  <si>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</si>
  <si>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</si>
  <si>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</si>
  <si>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</si>
  <si>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</si>
  <si>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</si>
  <si>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</si>
  <si>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</si>
  <si>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</si>
  <si>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</si>
  <si>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</si>
  <si>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</si>
  <si>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</si>
  <si>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</si>
  <si>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</si>
  <si>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</si>
  <si>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</si>
  <si>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</si>
  <si>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</si>
  <si>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</si>
  <si>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</si>
  <si>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</si>
  <si>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</si>
  <si>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</si>
  <si>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</si>
  <si>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</si>
  <si>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</si>
  <si>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</si>
  <si>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</si>
  <si>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</si>
  <si>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</si>
  <si>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</si>
  <si>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</si>
  <si>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</si>
  <si>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</si>
  <si>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</si>
  <si>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</si>
  <si>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</si>
  <si>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</si>
  <si>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</si>
  <si>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</si>
  <si>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</si>
  <si>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</si>
  <si>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</si>
  <si>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</si>
  <si>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</si>
  <si>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</si>
  <si>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</si>
  <si>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</si>
  <si>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</si>
  <si>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</si>
  <si>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</si>
  <si>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</si>
  <si>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</si>
  <si>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</si>
  <si>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</si>
  <si>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</si>
  <si>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</si>
  <si>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</si>
  <si>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</si>
  <si>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</si>
  <si>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</si>
  <si>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</si>
  <si>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</si>
  <si>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</si>
  <si>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</si>
  <si>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</si>
  <si>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</si>
  <si>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</si>
  <si>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</si>
  <si>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</si>
  <si>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</si>
  <si>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</si>
  <si>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</si>
  <si>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</si>
  <si>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</si>
  <si>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</si>
  <si>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</si>
  <si>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</si>
  <si>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</si>
  <si>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</si>
  <si>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</si>
  <si>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</si>
  <si>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</si>
  <si>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</si>
  <si>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</si>
  <si>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</si>
  <si>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</si>
  <si>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</si>
  <si>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</si>
  <si>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</si>
  <si>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</si>
  <si>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</si>
  <si>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</si>
  <si>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</si>
  <si>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</si>
  <si>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</si>
  <si>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</si>
  <si>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</si>
  <si>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</si>
  <si>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</si>
  <si>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</si>
  <si>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</si>
  <si>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</si>
  <si>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</si>
  <si>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</si>
  <si>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</si>
  <si>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</si>
  <si>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</si>
  <si>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</si>
  <si>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</si>
  <si>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</si>
  <si>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</si>
  <si>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</si>
  <si>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</si>
  <si>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</si>
  <si>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</si>
  <si>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</si>
  <si>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</si>
  <si>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</si>
  <si>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</si>
  <si>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</si>
  <si>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</si>
  <si>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</si>
  <si>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</si>
  <si>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</si>
  <si>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</si>
  <si>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</si>
  <si>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</si>
  <si>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</si>
  <si>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</si>
  <si>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</si>
  <si>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</si>
  <si>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</si>
  <si>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</si>
  <si>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</si>
  <si>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</si>
  <si>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</si>
  <si>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</si>
  <si>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</si>
  <si>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</si>
  <si>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</si>
  <si>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</si>
  <si>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</si>
  <si>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</si>
  <si>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</si>
  <si>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</si>
  <si>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</si>
  <si>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</si>
  <si>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</si>
  <si>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</si>
  <si>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</si>
  <si>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</si>
  <si>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</si>
  <si>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</si>
  <si>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</si>
  <si>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</si>
  <si>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</si>
  <si>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</si>
  <si>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</si>
  <si>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</si>
  <si>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</si>
  <si>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</si>
  <si>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</si>
  <si>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</si>
  <si>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</si>
  <si>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</si>
  <si>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</si>
  <si>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</si>
  <si>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</si>
  <si>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</si>
  <si>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</si>
  <si>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</si>
  <si>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</si>
  <si>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</si>
  <si>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</si>
  <si>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</si>
  <si>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</si>
  <si>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</si>
  <si>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</si>
  <si>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</si>
  <si>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</si>
  <si>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</si>
  <si>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</si>
  <si>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</si>
  <si>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</si>
  <si>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</si>
  <si>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</si>
  <si>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</si>
  <si>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</si>
  <si>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</si>
  <si>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</si>
  <si>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</si>
  <si>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</si>
  <si>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</si>
  <si>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</si>
  <si>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</si>
  <si>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</si>
  <si>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</si>
  <si>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</si>
  <si>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</si>
  <si>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</si>
  <si>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</si>
  <si>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</si>
  <si>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</si>
  <si>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</si>
  <si>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</si>
  <si>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</si>
  <si>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</si>
  <si>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</si>
  <si>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</si>
  <si>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</si>
  <si>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</si>
  <si>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</si>
  <si>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</si>
  <si>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</si>
  <si>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</si>
  <si>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</si>
  <si>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</si>
  <si>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</si>
  <si>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</si>
  <si>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</si>
  <si>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</si>
  <si>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</si>
  <si>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</si>
  <si>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</si>
  <si>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</si>
  <si>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</si>
  <si>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</si>
  <si>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</si>
  <si>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</si>
  <si>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</si>
  <si>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</si>
  <si>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</si>
  <si>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</si>
  <si>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</si>
  <si>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</si>
  <si>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</si>
  <si>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</si>
  <si>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</si>
  <si>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</si>
  <si>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</si>
  <si>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</si>
  <si>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</si>
  <si>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</si>
  <si>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</si>
  <si>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</si>
  <si>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</si>
  <si>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</si>
  <si>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</si>
  <si>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</si>
  <si>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</si>
  <si>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</si>
  <si>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</si>
  <si>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</si>
  <si>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</si>
  <si>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</si>
  <si>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</si>
  <si>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</si>
  <si>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</si>
  <si>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</si>
  <si>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</si>
  <si>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</si>
  <si>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</si>
  <si>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</si>
  <si>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</si>
  <si>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</si>
  <si>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</si>
  <si>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</si>
  <si>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</si>
  <si>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</si>
  <si>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</si>
  <si>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</si>
  <si>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</si>
  <si>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</si>
  <si>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</si>
  <si>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</si>
  <si>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</si>
  <si>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</si>
  <si>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</si>
  <si>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</si>
  <si>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</si>
  <si>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</si>
  <si>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</si>
  <si>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</si>
  <si>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</si>
  <si>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</si>
  <si>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</si>
  <si>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</si>
  <si>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</si>
  <si>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</si>
  <si>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</si>
  <si>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</si>
  <si>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</si>
  <si>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</si>
  <si>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</si>
  <si>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</si>
  <si>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</si>
  <si>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</si>
  <si>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</si>
  <si>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</si>
  <si>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</si>
  <si>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</si>
  <si>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</si>
  <si>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</si>
  <si>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</si>
  <si>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</si>
  <si>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</si>
  <si>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</si>
  <si>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</si>
  <si>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</si>
  <si>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</si>
  <si>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</si>
  <si>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</si>
  <si>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</si>
  <si>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</si>
  <si>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</si>
  <si>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</si>
  <si>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</si>
  <si>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</si>
  <si>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</si>
  <si>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</si>
  <si>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</si>
  <si>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</si>
  <si>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</si>
  <si>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</si>
  <si>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</si>
  <si>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</si>
  <si>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</si>
  <si>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</si>
  <si>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</si>
  <si>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</si>
  <si>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</si>
  <si>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</si>
  <si>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</si>
  <si>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</si>
  <si>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</si>
  <si>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</si>
  <si>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</si>
  <si>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</si>
  <si>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</si>
  <si>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</si>
  <si>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</si>
  <si>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</si>
  <si>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</si>
  <si>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</si>
  <si>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</si>
  <si>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</si>
  <si>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</si>
  <si>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</si>
  <si>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</si>
  <si>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</si>
  <si>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</si>
  <si>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</si>
  <si>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</si>
  <si>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</si>
  <si>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</si>
  <si>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</si>
  <si>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</si>
  <si>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</si>
  <si>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</si>
  <si>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</si>
  <si>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</si>
  <si>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</si>
  <si>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</si>
  <si>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</si>
  <si>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</si>
  <si>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</si>
  <si>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</si>
  <si>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</si>
  <si>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</si>
  <si>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</si>
  <si>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</si>
  <si>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</si>
  <si>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</si>
  <si>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</si>
  <si>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</si>
  <si>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</si>
  <si>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</si>
  <si>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</si>
  <si>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</si>
  <si>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</si>
  <si>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</si>
  <si>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</si>
  <si>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</si>
  <si>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</si>
  <si>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</si>
  <si>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</si>
  <si>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</si>
  <si>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</si>
  <si>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</si>
  <si>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</si>
  <si>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</si>
  <si>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</si>
  <si>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</si>
  <si>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</si>
  <si>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</si>
  <si>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</si>
  <si>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</si>
  <si>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</si>
  <si>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</si>
  <si>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</si>
  <si>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</si>
  <si>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</si>
  <si>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</si>
  <si>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</si>
  <si>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</si>
  <si>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</si>
  <si>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</si>
  <si>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</si>
  <si>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</si>
  <si>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</si>
  <si>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</si>
  <si>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</si>
  <si>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</si>
  <si>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</si>
  <si>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</si>
  <si>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</si>
  <si>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</si>
  <si>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</si>
  <si>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</si>
  <si>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</si>
  <si>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</si>
  <si>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</si>
  <si>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</si>
  <si>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</si>
  <si>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</si>
  <si>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</si>
  <si>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</si>
  <si>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</si>
  <si>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</si>
  <si>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</si>
  <si>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</si>
  <si>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</si>
  <si>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</si>
  <si>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</si>
  <si>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</si>
  <si>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</si>
  <si>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</si>
  <si>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</si>
  <si>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</si>
  <si>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</si>
  <si>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</si>
  <si>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</si>
  <si>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</si>
  <si>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</si>
  <si>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</si>
  <si>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</si>
  <si>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</si>
  <si>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</si>
  <si>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</si>
  <si>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</si>
  <si>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</si>
  <si>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</si>
  <si>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</si>
  <si>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</si>
  <si>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</si>
  <si>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官民連携基盤整備推進調査費</t>
  </si>
  <si>
    <t>国土政策局</t>
  </si>
  <si>
    <t>広域地方政策課調整室</t>
  </si>
  <si>
    <t>室長　望月　拓郎</t>
  </si>
  <si>
    <t>国土交通省</t>
  </si>
  <si>
    <t>-</t>
  </si>
  <si>
    <t>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配分先：地方公共団体（都道府県、市町村等）
補助率：１/２</t>
  </si>
  <si>
    <t>調査実施箇所において調査実施から3年後までに8割を事業実施段階へ移行する。</t>
  </si>
  <si>
    <t>国土交通省国土政策局調べ（令和2年度4月）</t>
  </si>
  <si>
    <t>箇所</t>
  </si>
  <si>
    <t>箇所</t>
    <rPh sb="0" eb="2">
      <t>カショ</t>
    </rPh>
    <phoneticPr fontId="5"/>
  </si>
  <si>
    <t>-</t>
    <phoneticPr fontId="5"/>
  </si>
  <si>
    <t>官民連携基盤整備調査費補助</t>
  </si>
  <si>
    <t>調査実施箇所数</t>
  </si>
  <si>
    <t>-</t>
    <phoneticPr fontId="5"/>
  </si>
  <si>
    <t>各年度の実績額（単位：百万円）
／
各年度の調査実施箇所数（単位：箇所）　　　　　　</t>
    <phoneticPr fontId="5"/>
  </si>
  <si>
    <t>百万円</t>
    <rPh sb="0" eb="3">
      <t>ヒャクマンエン</t>
    </rPh>
    <phoneticPr fontId="5"/>
  </si>
  <si>
    <t>百万円/
箇所</t>
    <phoneticPr fontId="5"/>
  </si>
  <si>
    <t>192/27</t>
  </si>
  <si>
    <t>224/26</t>
  </si>
  <si>
    <t>177/15</t>
  </si>
  <si>
    <t>10 国土の総合的な利用、整備及び保全、国土に関する情報の整備</t>
  </si>
  <si>
    <t>37　総合的な国土形成を推進する</t>
  </si>
  <si>
    <t>-</t>
    <phoneticPr fontId="5"/>
  </si>
  <si>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</si>
  <si>
    <t>-</t>
    <phoneticPr fontId="5"/>
  </si>
  <si>
    <t>-</t>
    <phoneticPr fontId="5"/>
  </si>
  <si>
    <t>-</t>
    <phoneticPr fontId="5"/>
  </si>
  <si>
    <t>-</t>
    <phoneticPr fontId="5"/>
  </si>
  <si>
    <t>-</t>
    <phoneticPr fontId="5"/>
  </si>
  <si>
    <t>-</t>
    <phoneticPr fontId="5"/>
  </si>
  <si>
    <t>‐</t>
  </si>
  <si>
    <t>要綱に基づき地方公共団体に適正な負担を求めている。</t>
  </si>
  <si>
    <t>地方公共団体は、目的を達成するために適正な費用を申請しており、その額を過去の類似案件と比較するなどして査定している。</t>
  </si>
  <si>
    <t>要綱を定め、それに基づき申請内容を精査し、1件ごとに財務省と協議した上で支援の可否を決定している。</t>
  </si>
  <si>
    <t>当初、本事業の活用を予定していた地方公共団体の一部が、申請に至らなかったため。</t>
  </si>
  <si>
    <t>調査実施から３年以内に事業実施段階に移行する案件に配分を行っている。また、広域的な観光拠点・交流拠点の促進に係る事業など民間投資誘発効果の高い事業への重点支援を行っている。</t>
  </si>
  <si>
    <t>成果実績である、「調査実施から事業実施段階への移行割合」は成果目標を超えている。</t>
  </si>
  <si>
    <t>当初、本事業を予定していた地方公共団体の一部が、申請に至らなかったが、それを除けば活動実績は見込みに見合ったものとなっている。</t>
  </si>
  <si>
    <t>基盤整備の事業実施段階への移行に寄与している。</t>
  </si>
  <si>
    <t>本調査費は、基盤整備の構想段階から事業実施段階への円滑かつ速やかな移行を図るため、基盤整備の事業化に向けた検討経費を支援しており、その際に検討した施設について、PPP/PFIの導入可能性検討及び具体的事業手法の検討も合わせて実施できるものである。
関連事業の先導的官民連携支援事業は、PPP/PFI推進のため、新規投資を実施するかどうかにかかわらず、官民連携事業のスキーム検討や導入可能性調査に必要な委託費を助成するものであり、モデルとなるPPP/PFI案件を形成することを目的としている。
上記のとおり、両事業は目的が異なるものであることに加え、国土交通省所管の他の調査事業の対象となるものは、本調査費の対象外としており、適切な役割分担を行っている。</t>
  </si>
  <si>
    <t>355</t>
  </si>
  <si>
    <t>0386</t>
  </si>
  <si>
    <t>372</t>
  </si>
  <si>
    <t>60</t>
  </si>
  <si>
    <t>391</t>
  </si>
  <si>
    <t>366</t>
  </si>
  <si>
    <t>0381</t>
  </si>
  <si>
    <t>会津若松市への補助金交付</t>
  </si>
  <si>
    <t>補助金</t>
    <rPh sb="0" eb="3">
      <t>ホジョキン</t>
    </rPh>
    <phoneticPr fontId="5"/>
  </si>
  <si>
    <t>会津若松市</t>
  </si>
  <si>
    <t>秋田県</t>
  </si>
  <si>
    <t>茅野市</t>
  </si>
  <si>
    <t>佐賀県</t>
  </si>
  <si>
    <t>横須賀市</t>
  </si>
  <si>
    <t>静岡県</t>
  </si>
  <si>
    <t>高松市</t>
  </si>
  <si>
    <t>高知県</t>
  </si>
  <si>
    <t>豊川市</t>
  </si>
  <si>
    <t>山中湖村</t>
  </si>
  <si>
    <t>官民連携による地域活性化のための基盤整備推進支援事業の実施</t>
  </si>
  <si>
    <t>補助金等交付</t>
  </si>
  <si>
    <t>官民連携による民間資金を最大限活用した成長戦略の推進</t>
    <phoneticPr fontId="5"/>
  </si>
  <si>
    <t>各地域の個性や強みを活かした特色ある成長を図るためには、民間の事業活動等と社会基盤整備を一体的に実施する事が必要である。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を目的とする。</t>
    <phoneticPr fontId="5"/>
  </si>
  <si>
    <t>-</t>
    <phoneticPr fontId="5"/>
  </si>
  <si>
    <t>調査実施箇所における調査実施から事業実施段階への移行箇所数（2年後：4割、3年後：8割）</t>
    <rPh sb="26" eb="28">
      <t>カショ</t>
    </rPh>
    <rPh sb="28" eb="29">
      <t>スウ</t>
    </rPh>
    <phoneticPr fontId="5"/>
  </si>
  <si>
    <t>上記の通り、民間の意思決定のタイミングにあわせて機動的に調査支援することにより、民間の事業活動等と一体となった基盤整備の早期事業化に寄与しており、本事業は有効に活用され成果目標を達成している。</t>
    <phoneticPr fontId="5"/>
  </si>
  <si>
    <t>331/34</t>
    <phoneticPr fontId="5"/>
  </si>
  <si>
    <t>国土形成計画（全国計画、広域地方計画）
官民連携による地域活性化のための基盤整備推進支援調査費補助金交付要綱（平成23年3月）</t>
    <rPh sb="55" eb="57">
      <t>ヘイセイ</t>
    </rPh>
    <rPh sb="59" eb="60">
      <t>ネン</t>
    </rPh>
    <rPh sb="61" eb="62">
      <t>ガツ</t>
    </rPh>
    <phoneticPr fontId="5"/>
  </si>
  <si>
    <t>本事業は民間の事業活動等に合わせて一体的に整備する必要がある社会基盤整備を対象としており、民間の事業活動を起点としている点において国民や社会のニーズを反映する仕組みとなっている。</t>
    <rPh sb="0" eb="1">
      <t>ホン</t>
    </rPh>
    <rPh sb="1" eb="3">
      <t>ジギョウ</t>
    </rPh>
    <rPh sb="4" eb="6">
      <t>ミンカン</t>
    </rPh>
    <rPh sb="7" eb="9">
      <t>ジギョウ</t>
    </rPh>
    <rPh sb="9" eb="11">
      <t>カツドウ</t>
    </rPh>
    <rPh sb="11" eb="12">
      <t>トウ</t>
    </rPh>
    <rPh sb="13" eb="14">
      <t>ア</t>
    </rPh>
    <rPh sb="17" eb="20">
      <t>イッタイテキ</t>
    </rPh>
    <rPh sb="21" eb="23">
      <t>セイビ</t>
    </rPh>
    <rPh sb="25" eb="27">
      <t>ヒツヨウ</t>
    </rPh>
    <rPh sb="30" eb="32">
      <t>シャカイ</t>
    </rPh>
    <rPh sb="32" eb="34">
      <t>キバン</t>
    </rPh>
    <rPh sb="34" eb="36">
      <t>セイビ</t>
    </rPh>
    <rPh sb="37" eb="39">
      <t>タイショウ</t>
    </rPh>
    <rPh sb="45" eb="47">
      <t>ミンカン</t>
    </rPh>
    <rPh sb="48" eb="50">
      <t>ジギョウ</t>
    </rPh>
    <rPh sb="50" eb="52">
      <t>カツドウ</t>
    </rPh>
    <rPh sb="53" eb="55">
      <t>キテン</t>
    </rPh>
    <rPh sb="60" eb="61">
      <t>テン</t>
    </rPh>
    <rPh sb="65" eb="67">
      <t>コクミン</t>
    </rPh>
    <rPh sb="68" eb="70">
      <t>シャカイ</t>
    </rPh>
    <rPh sb="75" eb="77">
      <t>ハンエイ</t>
    </rPh>
    <rPh sb="79" eb="81">
      <t>シク</t>
    </rPh>
    <phoneticPr fontId="5"/>
  </si>
  <si>
    <t>国土形成を推進するうえで民間投資を誘発する社会基盤整備は地域活性化の観点から必要不可欠であるところ、民間の意思決定のタイミングに合わせた社会基盤整備の事業化が実現できるよう、その検討を機動的に支援するためには、補助金が必要かつ適切な事業である。また民間活力を活かした地域の活性化については、政府の「まち・ひと・しごと創成基本方針2019」にも位置付けられるなど、国として推進しており、その支援を行う本事業は、政策体系の中で優先度の高いものである。</t>
    <rPh sb="0" eb="2">
      <t>コクド</t>
    </rPh>
    <rPh sb="2" eb="4">
      <t>ケイセイ</t>
    </rPh>
    <rPh sb="5" eb="7">
      <t>スイシン</t>
    </rPh>
    <rPh sb="21" eb="23">
      <t>シャカイ</t>
    </rPh>
    <rPh sb="23" eb="25">
      <t>キバン</t>
    </rPh>
    <rPh sb="25" eb="27">
      <t>セイビ</t>
    </rPh>
    <rPh sb="28" eb="30">
      <t>チイキ</t>
    </rPh>
    <rPh sb="30" eb="33">
      <t>カッセイカ</t>
    </rPh>
    <rPh sb="34" eb="36">
      <t>カンテン</t>
    </rPh>
    <rPh sb="38" eb="40">
      <t>ヒツヨウ</t>
    </rPh>
    <rPh sb="40" eb="43">
      <t>フカケツ</t>
    </rPh>
    <rPh sb="68" eb="70">
      <t>シャカイ</t>
    </rPh>
    <rPh sb="79" eb="81">
      <t>ジツゲン</t>
    </rPh>
    <rPh sb="92" eb="95">
      <t>キドウテキ</t>
    </rPh>
    <rPh sb="105" eb="108">
      <t>ホジョキン</t>
    </rPh>
    <rPh sb="109" eb="111">
      <t>ヒツヨウ</t>
    </rPh>
    <rPh sb="113" eb="115">
      <t>テキセツ</t>
    </rPh>
    <rPh sb="116" eb="118">
      <t>ジギョウ</t>
    </rPh>
    <rPh sb="124" eb="126">
      <t>ミンカン</t>
    </rPh>
    <rPh sb="126" eb="128">
      <t>カツリョク</t>
    </rPh>
    <rPh sb="129" eb="130">
      <t>イ</t>
    </rPh>
    <rPh sb="133" eb="135">
      <t>チイキ</t>
    </rPh>
    <rPh sb="136" eb="139">
      <t>カッセイカ</t>
    </rPh>
    <rPh sb="145" eb="147">
      <t>セイフ</t>
    </rPh>
    <rPh sb="171" eb="174">
      <t>イチヅ</t>
    </rPh>
    <rPh sb="181" eb="182">
      <t>クニ</t>
    </rPh>
    <rPh sb="185" eb="187">
      <t>スイシン</t>
    </rPh>
    <rPh sb="194" eb="196">
      <t>シエン</t>
    </rPh>
    <rPh sb="197" eb="198">
      <t>オコナ</t>
    </rPh>
    <rPh sb="199" eb="200">
      <t>ホン</t>
    </rPh>
    <rPh sb="200" eb="202">
      <t>ジギョウ</t>
    </rPh>
    <rPh sb="204" eb="206">
      <t>セイサク</t>
    </rPh>
    <rPh sb="206" eb="208">
      <t>タイケイ</t>
    </rPh>
    <rPh sb="209" eb="210">
      <t>ナカ</t>
    </rPh>
    <rPh sb="211" eb="214">
      <t>ユウセンド</t>
    </rPh>
    <rPh sb="215" eb="216">
      <t>タカ</t>
    </rPh>
    <phoneticPr fontId="5"/>
  </si>
  <si>
    <t>本事業制度が有効に活用されるよう、既存のパンフレットやHPを改良し、自治体への説明会を複数回実施するほか、より広域的な人流・物流を活発にする活動を推進するために必要な基盤整備事業を支援する交付金事業と連携して周知を行っていく。なお、これらの取り組みは既に実施しており、本事業の令和2年度第1回配分において、すでに令和元年度（全3回配分）の実績と同数の15件（国費179百万円）の実施を決定したところであり、周知活動の効果が現れていると判断している。</t>
    <rPh sb="0" eb="1">
      <t>ホン</t>
    </rPh>
    <rPh sb="1" eb="3">
      <t>ジギョウ</t>
    </rPh>
    <rPh sb="3" eb="5">
      <t>セイド</t>
    </rPh>
    <rPh sb="6" eb="8">
      <t>ユウコウ</t>
    </rPh>
    <rPh sb="9" eb="11">
      <t>カツヨウ</t>
    </rPh>
    <rPh sb="120" eb="121">
      <t>ト</t>
    </rPh>
    <rPh sb="122" eb="123">
      <t>ク</t>
    </rPh>
    <rPh sb="125" eb="126">
      <t>スデ</t>
    </rPh>
    <rPh sb="127" eb="129">
      <t>ジッシ</t>
    </rPh>
    <phoneticPr fontId="5"/>
  </si>
  <si>
    <t>本事業は公共が整備する社会基盤を支援対象としているところ、その整備効果が整備主体となる地方自治体だけではなく周辺へ広域的に波及するものであることから、こうした整備効果が発現するよう国が広域的な視座から適切に支援を実施する必要がある。</t>
    <rPh sb="0" eb="1">
      <t>ホン</t>
    </rPh>
    <rPh sb="1" eb="3">
      <t>ジギョウ</t>
    </rPh>
    <rPh sb="4" eb="6">
      <t>コウキョウ</t>
    </rPh>
    <rPh sb="7" eb="9">
      <t>セイビ</t>
    </rPh>
    <rPh sb="11" eb="13">
      <t>シャカイ</t>
    </rPh>
    <rPh sb="13" eb="15">
      <t>キバン</t>
    </rPh>
    <rPh sb="16" eb="18">
      <t>シエン</t>
    </rPh>
    <rPh sb="18" eb="20">
      <t>タイショウ</t>
    </rPh>
    <rPh sb="31" eb="33">
      <t>セイビ</t>
    </rPh>
    <rPh sb="33" eb="35">
      <t>コウカ</t>
    </rPh>
    <rPh sb="36" eb="38">
      <t>セイビ</t>
    </rPh>
    <rPh sb="38" eb="40">
      <t>シュタイ</t>
    </rPh>
    <rPh sb="43" eb="45">
      <t>チホウ</t>
    </rPh>
    <rPh sb="45" eb="48">
      <t>ジチタイ</t>
    </rPh>
    <rPh sb="54" eb="56">
      <t>シュウヘン</t>
    </rPh>
    <rPh sb="57" eb="59">
      <t>コウイキ</t>
    </rPh>
    <rPh sb="59" eb="60">
      <t>テキ</t>
    </rPh>
    <rPh sb="61" eb="63">
      <t>ハキュウ</t>
    </rPh>
    <rPh sb="79" eb="81">
      <t>セイビ</t>
    </rPh>
    <rPh sb="81" eb="83">
      <t>コウカ</t>
    </rPh>
    <rPh sb="84" eb="86">
      <t>ハツゲン</t>
    </rPh>
    <rPh sb="90" eb="91">
      <t>クニ</t>
    </rPh>
    <rPh sb="92" eb="94">
      <t>コウイキ</t>
    </rPh>
    <rPh sb="94" eb="95">
      <t>テキ</t>
    </rPh>
    <rPh sb="96" eb="98">
      <t>シザ</t>
    </rPh>
    <rPh sb="100" eb="102">
      <t>テキセツ</t>
    </rPh>
    <rPh sb="103" eb="105">
      <t>シエン</t>
    </rPh>
    <rPh sb="106" eb="108">
      <t>ジッシ</t>
    </rPh>
    <rPh sb="110" eb="11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</si>
</sst>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63047</xdr:colOff>
      <xdr:row>741</xdr:row>
      <xdr:rowOff>208643</xdr:rowOff>
    </xdr:from>
    <xdr:ext cx="1885950" cy="828675"/>
    <xdr:sp macro="" textlink="">
      <xdr:nvSpPr>
        <xdr:cNvPr id="2" name="Shape 3"/>
        <xdr:cNvSpPr/>
      </xdr:nvSpPr>
      <xdr:spPr>
        <a:xfrm>
          <a:off x="4235904" y="42145857"/>
          <a:ext cx="1885950" cy="828675"/>
        </a:xfrm>
        <a:prstGeom prst="rect">
          <a:avLst/>
        </a:prstGeom>
        <a:noFill/>
        <a:ln w="9525" cap="flat" cmpd="sng">
          <a:solidFill>
            <a:srgbClr val="00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rgbClr val="000000"/>
              </a:solidFill>
              <a:latin typeface="Calibri"/>
              <a:ea typeface="Calibri"/>
              <a:cs typeface="Calibri"/>
              <a:sym typeface="Calibri"/>
            </a:rPr>
            <a:t>国土交通省</a:t>
          </a:r>
          <a:endParaRPr sz="1100">
            <a:solidFill>
              <a:srgbClr val="000000"/>
            </a:solidFill>
          </a:endParaRPr>
        </a:p>
        <a:p>
          <a:pPr marL="0" lvl="0" indent="0" algn="ctr" rtl="0">
            <a:spcBef>
              <a:spcPts val="0"/>
            </a:spcBef>
            <a:spcAft>
              <a:spcPts val="0"/>
            </a:spcAft>
            <a:buNone/>
          </a:pPr>
          <a:r>
            <a:rPr lang="en-US" sz="1100">
              <a:solidFill>
                <a:srgbClr val="000000"/>
              </a:solidFill>
              <a:latin typeface="Calibri"/>
              <a:ea typeface="Calibri"/>
              <a:cs typeface="Calibri"/>
              <a:sym typeface="Calibri"/>
            </a:rPr>
            <a:t>国土政策局</a:t>
          </a:r>
          <a:endParaRPr sz="1100">
            <a:solidFill>
              <a:srgbClr val="000000"/>
            </a:solidFill>
          </a:endParaRPr>
        </a:p>
        <a:p>
          <a:pPr marL="0" lvl="0" indent="0" algn="ctr" rtl="0">
            <a:spcBef>
              <a:spcPts val="0"/>
            </a:spcBef>
            <a:spcAft>
              <a:spcPts val="0"/>
            </a:spcAft>
            <a:buNone/>
          </a:pPr>
          <a:r>
            <a:rPr lang="en-US" sz="1100">
              <a:latin typeface="Calibri"/>
              <a:ea typeface="Calibri"/>
              <a:cs typeface="Calibri"/>
              <a:sym typeface="Calibri"/>
            </a:rPr>
            <a:t>１７７</a:t>
          </a:r>
          <a:r>
            <a:rPr lang="en-US" sz="1100">
              <a:solidFill>
                <a:srgbClr val="000000"/>
              </a:solidFill>
              <a:latin typeface="Calibri"/>
              <a:ea typeface="Calibri"/>
              <a:cs typeface="Calibri"/>
              <a:sym typeface="Calibri"/>
            </a:rPr>
            <a:t>百万円</a:t>
          </a:r>
          <a:endParaRPr sz="1100">
            <a:solidFill>
              <a:srgbClr val="000000"/>
            </a:solidFill>
          </a:endParaRPr>
        </a:p>
      </xdr:txBody>
    </xdr:sp>
    <xdr:clientData fLocksWithSheet="0"/>
  </xdr:oneCellAnchor>
  <xdr:oneCellAnchor>
    <xdr:from>
      <xdr:col>23</xdr:col>
      <xdr:colOff>63047</xdr:colOff>
      <xdr:row>747</xdr:row>
      <xdr:rowOff>27667</xdr:rowOff>
    </xdr:from>
    <xdr:ext cx="1885950" cy="733425"/>
    <xdr:sp macro="" textlink="">
      <xdr:nvSpPr>
        <xdr:cNvPr id="3" name="Shape 4"/>
        <xdr:cNvSpPr/>
      </xdr:nvSpPr>
      <xdr:spPr>
        <a:xfrm>
          <a:off x="4235904" y="44087596"/>
          <a:ext cx="1885950" cy="733425"/>
        </a:xfrm>
        <a:prstGeom prst="rect">
          <a:avLst/>
        </a:prstGeom>
        <a:noFill/>
        <a:ln w="9525" cap="flat" cmpd="sng">
          <a:solidFill>
            <a:srgbClr val="00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rgbClr val="000000"/>
              </a:solidFill>
              <a:latin typeface="Calibri"/>
              <a:ea typeface="Calibri"/>
              <a:cs typeface="Calibri"/>
              <a:sym typeface="Calibri"/>
            </a:rPr>
            <a:t>Ａ　地方公共団体</a:t>
          </a:r>
        </a:p>
        <a:p>
          <a:pPr marL="0" lvl="0" indent="0" algn="ctr" rtl="0">
            <a:spcBef>
              <a:spcPts val="0"/>
            </a:spcBef>
            <a:spcAft>
              <a:spcPts val="0"/>
            </a:spcAft>
            <a:buNone/>
          </a:pPr>
          <a:r>
            <a:rPr lang="en-US" sz="1100">
              <a:solidFill>
                <a:srgbClr val="000000"/>
              </a:solidFill>
              <a:latin typeface="Calibri"/>
              <a:ea typeface="Calibri"/>
              <a:cs typeface="Calibri"/>
              <a:sym typeface="Calibri"/>
            </a:rPr>
            <a:t>（</a:t>
          </a:r>
          <a:r>
            <a:rPr lang="en-US" sz="1100">
              <a:latin typeface="Calibri"/>
              <a:ea typeface="Calibri"/>
              <a:cs typeface="Calibri"/>
              <a:sym typeface="Calibri"/>
            </a:rPr>
            <a:t>１５</a:t>
          </a:r>
          <a:r>
            <a:rPr lang="en-US" sz="1100">
              <a:solidFill>
                <a:srgbClr val="000000"/>
              </a:solidFill>
              <a:latin typeface="Calibri"/>
              <a:ea typeface="Calibri"/>
              <a:cs typeface="Calibri"/>
              <a:sym typeface="Calibri"/>
            </a:rPr>
            <a:t>団体）</a:t>
          </a:r>
          <a:endParaRPr sz="1100">
            <a:solidFill>
              <a:srgbClr val="000000"/>
            </a:solidFill>
          </a:endParaRPr>
        </a:p>
        <a:p>
          <a:pPr marL="0" lvl="0" indent="0" algn="ctr" rtl="0">
            <a:spcBef>
              <a:spcPts val="0"/>
            </a:spcBef>
            <a:spcAft>
              <a:spcPts val="0"/>
            </a:spcAft>
            <a:buNone/>
          </a:pPr>
          <a:r>
            <a:rPr lang="en-US" sz="1100">
              <a:latin typeface="Calibri"/>
              <a:ea typeface="Calibri"/>
              <a:cs typeface="Calibri"/>
              <a:sym typeface="Calibri"/>
            </a:rPr>
            <a:t>１７７</a:t>
          </a:r>
          <a:r>
            <a:rPr lang="en-US" sz="1100">
              <a:solidFill>
                <a:srgbClr val="000000"/>
              </a:solidFill>
              <a:latin typeface="Calibri"/>
              <a:ea typeface="Calibri"/>
              <a:cs typeface="Calibri"/>
              <a:sym typeface="Calibri"/>
            </a:rPr>
            <a:t>百万円</a:t>
          </a:r>
          <a:endParaRPr sz="1100">
            <a:solidFill>
              <a:srgbClr val="000000"/>
            </a:solidFill>
          </a:endParaRPr>
        </a:p>
      </xdr:txBody>
    </xdr:sp>
    <xdr:clientData fLocksWithSheet="0"/>
  </xdr:oneCellAnchor>
  <xdr:oneCellAnchor>
    <xdr:from>
      <xdr:col>21</xdr:col>
      <xdr:colOff>126093</xdr:colOff>
      <xdr:row>746</xdr:row>
      <xdr:rowOff>132443</xdr:rowOff>
    </xdr:from>
    <xdr:ext cx="952500" cy="247650"/>
    <xdr:sp macro="" textlink="">
      <xdr:nvSpPr>
        <xdr:cNvPr id="4" name="Shape 5"/>
        <xdr:cNvSpPr txBox="1"/>
      </xdr:nvSpPr>
      <xdr:spPr>
        <a:xfrm>
          <a:off x="3936093" y="43838586"/>
          <a:ext cx="952500" cy="247650"/>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【補助】</a:t>
          </a:r>
          <a:endParaRPr sz="1100"/>
        </a:p>
      </xdr:txBody>
    </xdr:sp>
    <xdr:clientData fLocksWithSheet="0"/>
  </xdr:oneCellAnchor>
  <xdr:oneCellAnchor>
    <xdr:from>
      <xdr:col>23</xdr:col>
      <xdr:colOff>31297</xdr:colOff>
      <xdr:row>749</xdr:row>
      <xdr:rowOff>151493</xdr:rowOff>
    </xdr:from>
    <xdr:ext cx="1876425" cy="676275"/>
    <xdr:sp macro="" textlink="">
      <xdr:nvSpPr>
        <xdr:cNvPr id="5" name="Shape 6"/>
        <xdr:cNvSpPr/>
      </xdr:nvSpPr>
      <xdr:spPr>
        <a:xfrm>
          <a:off x="4204154" y="44918993"/>
          <a:ext cx="1876425" cy="676275"/>
        </a:xfrm>
        <a:prstGeom prst="bracketPair">
          <a:avLst/>
        </a:prstGeom>
        <a:noFill/>
        <a:ln w="9525"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endParaRPr sz="1100"/>
        </a:p>
      </xdr:txBody>
    </xdr:sp>
    <xdr:clientData fLocksWithSheet="0"/>
  </xdr:oneCellAnchor>
  <xdr:oneCellAnchor>
    <xdr:from>
      <xdr:col>23</xdr:col>
      <xdr:colOff>80282</xdr:colOff>
      <xdr:row>749</xdr:row>
      <xdr:rowOff>180068</xdr:rowOff>
    </xdr:from>
    <xdr:ext cx="1714500" cy="752475"/>
    <xdr:sp macro="" textlink="">
      <xdr:nvSpPr>
        <xdr:cNvPr id="6" name="Shape 7"/>
        <xdr:cNvSpPr txBox="1"/>
      </xdr:nvSpPr>
      <xdr:spPr>
        <a:xfrm>
          <a:off x="4253139" y="44947568"/>
          <a:ext cx="1714500" cy="7524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t>官民連携による地域活性化のための基盤整備推進支援事業の実施</a:t>
          </a:r>
          <a:endParaRPr sz="1400"/>
        </a:p>
      </xdr:txBody>
    </xdr:sp>
    <xdr:clientData fLocksWithSheet="0"/>
  </xdr:oneCellAnchor>
  <xdr:oneCellAnchor>
    <xdr:from>
      <xdr:col>28</xdr:col>
      <xdr:colOff>18143</xdr:colOff>
      <xdr:row>745</xdr:row>
      <xdr:rowOff>94343</xdr:rowOff>
    </xdr:from>
    <xdr:ext cx="38100" cy="619125"/>
    <xdr:grpSp>
      <xdr:nvGrpSpPr>
        <xdr:cNvPr id="7" name="Shape 2"/>
        <xdr:cNvGrpSpPr/>
      </xdr:nvGrpSpPr>
      <xdr:grpSpPr>
        <a:xfrm>
          <a:off x="5665908" y="44312755"/>
          <a:ext cx="38100" cy="619125"/>
          <a:chOff x="5346000" y="3470438"/>
          <a:chExt cx="0" cy="619125"/>
        </a:xfrm>
      </xdr:grpSpPr>
      <xdr:cxnSp macro="">
        <xdr:nvCxnSpPr>
          <xdr:cNvPr id="8" name="Shape 8"/>
          <xdr:cNvCxnSpPr/>
        </xdr:nvCxnSpPr>
        <xdr:spPr>
          <a:xfrm>
            <a:off x="5346000" y="3470438"/>
            <a:ext cx="0" cy="619125"/>
          </a:xfrm>
          <a:prstGeom prst="straightConnector1">
            <a:avLst/>
          </a:prstGeom>
          <a:noFill/>
          <a:ln w="9525" cap="flat" cmpd="sng">
            <a:solidFill>
              <a:schemeClr val="dk1"/>
            </a:solidFill>
            <a:prstDash val="solid"/>
            <a:round/>
            <a:headEnd type="none" w="sm" len="sm"/>
            <a:tailEnd type="triangle" w="med" len="med"/>
          </a:ln>
        </xdr:spPr>
      </xdr:cxnSp>
    </xdr:grpSp>
    <xdr:clientData fLocksWithSheet="0"/>
  </xdr:oneCellAnchor>
  <xdr:oneCellAnchor>
    <xdr:from>
      <xdr:col>20</xdr:col>
      <xdr:colOff>0</xdr:colOff>
      <xdr:row>753</xdr:row>
      <xdr:rowOff>84818</xdr:rowOff>
    </xdr:from>
    <xdr:ext cx="1600200" cy="285750"/>
    <xdr:sp macro="" textlink="">
      <xdr:nvSpPr>
        <xdr:cNvPr id="9" name="Shape 9"/>
        <xdr:cNvSpPr txBox="1"/>
      </xdr:nvSpPr>
      <xdr:spPr>
        <a:xfrm>
          <a:off x="3628571" y="46267461"/>
          <a:ext cx="1600200" cy="285750"/>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＜会津若松市の例＞</a:t>
          </a:r>
          <a:endParaRPr sz="1400"/>
        </a:p>
      </xdr:txBody>
    </xdr:sp>
    <xdr:clientData fLocksWithSheet="0"/>
  </xdr:oneCellAnchor>
  <xdr:oneCellAnchor>
    <xdr:from>
      <xdr:col>23</xdr:col>
      <xdr:colOff>31297</xdr:colOff>
      <xdr:row>754</xdr:row>
      <xdr:rowOff>46717</xdr:rowOff>
    </xdr:from>
    <xdr:ext cx="1876425" cy="723900"/>
    <xdr:sp macro="" textlink="">
      <xdr:nvSpPr>
        <xdr:cNvPr id="10" name="Shape 10"/>
        <xdr:cNvSpPr/>
      </xdr:nvSpPr>
      <xdr:spPr>
        <a:xfrm>
          <a:off x="4204154" y="46583146"/>
          <a:ext cx="1876425" cy="723900"/>
        </a:xfrm>
        <a:prstGeom prst="rect">
          <a:avLst/>
        </a:prstGeom>
        <a:noFill/>
        <a:ln w="12700" cap="flat" cmpd="sng">
          <a:solidFill>
            <a:srgbClr val="000000"/>
          </a:solidFill>
          <a:prstDash val="dash"/>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rgbClr val="000000"/>
              </a:solidFill>
              <a:latin typeface="Calibri"/>
              <a:ea typeface="Calibri"/>
              <a:cs typeface="Calibri"/>
              <a:sym typeface="Calibri"/>
            </a:rPr>
            <a:t>調査委託費</a:t>
          </a:r>
          <a:endParaRPr sz="1100">
            <a:solidFill>
              <a:srgbClr val="000000"/>
            </a:solidFill>
            <a:latin typeface="Calibri"/>
            <a:ea typeface="Calibri"/>
            <a:cs typeface="Calibri"/>
            <a:sym typeface="Calibri"/>
          </a:endParaRPr>
        </a:p>
        <a:p>
          <a:pPr marL="0" lvl="0" indent="0" algn="ctr" rtl="0">
            <a:spcBef>
              <a:spcPts val="0"/>
            </a:spcBef>
            <a:spcAft>
              <a:spcPts val="0"/>
            </a:spcAft>
            <a:buNone/>
          </a:pPr>
          <a:r>
            <a:rPr lang="en-US" sz="1100">
              <a:solidFill>
                <a:srgbClr val="000000"/>
              </a:solidFill>
              <a:latin typeface="Calibri"/>
              <a:ea typeface="Calibri"/>
              <a:cs typeface="Calibri"/>
              <a:sym typeface="Calibri"/>
            </a:rPr>
            <a:t>２５百万円</a:t>
          </a:r>
          <a:endParaRPr sz="1100">
            <a:solidFill>
              <a:srgbClr val="000000"/>
            </a:solidFill>
            <a:latin typeface="Calibri"/>
            <a:ea typeface="Calibri"/>
            <a:cs typeface="Calibri"/>
            <a:sym typeface="Calibri"/>
          </a:endParaRPr>
        </a:p>
        <a:p>
          <a:pPr marL="0" lvl="0" indent="0" algn="ctr" rtl="0">
            <a:spcBef>
              <a:spcPts val="0"/>
            </a:spcBef>
            <a:spcAft>
              <a:spcPts val="0"/>
            </a:spcAft>
            <a:buNone/>
          </a:pPr>
          <a:r>
            <a:rPr lang="en-US" sz="1100">
              <a:solidFill>
                <a:srgbClr val="000000"/>
              </a:solidFill>
              <a:latin typeface="Calibri"/>
              <a:ea typeface="Calibri"/>
              <a:cs typeface="Calibri"/>
              <a:sym typeface="Calibri"/>
            </a:rPr>
            <a:t>＜実績報告ベース＞</a:t>
          </a:r>
          <a:endParaRPr sz="1100">
            <a:solidFill>
              <a:srgbClr val="000000"/>
            </a:solidFill>
            <a:latin typeface="Calibri"/>
            <a:ea typeface="Calibri"/>
            <a:cs typeface="Calibri"/>
            <a:sym typeface="Calibri"/>
          </a:endParaRPr>
        </a:p>
      </xdr:txBody>
    </xdr:sp>
    <xdr:clientData fLocksWithSheet="0"/>
  </xdr:oneCellAnchor>
  <xdr:oneCellAnchor>
    <xdr:from>
      <xdr:col>28</xdr:col>
      <xdr:colOff>6803</xdr:colOff>
      <xdr:row>751</xdr:row>
      <xdr:rowOff>254454</xdr:rowOff>
    </xdr:from>
    <xdr:ext cx="0" cy="857250"/>
    <xdr:grpSp>
      <xdr:nvGrpSpPr>
        <xdr:cNvPr id="11" name="Shape 2"/>
        <xdr:cNvGrpSpPr/>
      </xdr:nvGrpSpPr>
      <xdr:grpSpPr>
        <a:xfrm>
          <a:off x="5654568" y="46557160"/>
          <a:ext cx="0" cy="857250"/>
          <a:chOff x="5346000" y="3560055"/>
          <a:chExt cx="0" cy="857400"/>
        </a:xfrm>
      </xdr:grpSpPr>
      <xdr:cxnSp macro="">
        <xdr:nvCxnSpPr>
          <xdr:cNvPr id="12" name="Shape 11"/>
          <xdr:cNvCxnSpPr>
            <a:stCxn id="6" idx="2"/>
          </xdr:cNvCxnSpPr>
        </xdr:nvCxnSpPr>
        <xdr:spPr>
          <a:xfrm>
            <a:off x="5346000" y="3560055"/>
            <a:ext cx="0" cy="857400"/>
          </a:xfrm>
          <a:prstGeom prst="straightConnector1">
            <a:avLst/>
          </a:prstGeom>
          <a:noFill/>
          <a:ln w="12700" cap="flat" cmpd="sng">
            <a:solidFill>
              <a:schemeClr val="dk1"/>
            </a:solidFill>
            <a:prstDash val="dash"/>
            <a:round/>
            <a:headEnd type="none" w="sm" len="sm"/>
            <a:tailEnd type="none" w="sm" len="sm"/>
          </a:ln>
        </xdr:spPr>
      </xdr:cxnSp>
    </xdr:grpSp>
    <xdr:clientData fLocksWithSheet="0"/>
  </xdr:oneCellAnchor>
  <xdr:oneCellAnchor>
    <xdr:from>
      <xdr:col>23</xdr:col>
      <xdr:colOff>63047</xdr:colOff>
      <xdr:row>744</xdr:row>
      <xdr:rowOff>27668</xdr:rowOff>
    </xdr:from>
    <xdr:ext cx="1876425" cy="371475"/>
    <xdr:sp macro="" textlink="">
      <xdr:nvSpPr>
        <xdr:cNvPr id="13" name="Shape 12"/>
        <xdr:cNvSpPr/>
      </xdr:nvSpPr>
      <xdr:spPr>
        <a:xfrm>
          <a:off x="4235904" y="43026239"/>
          <a:ext cx="1876425" cy="371475"/>
        </a:xfrm>
        <a:prstGeom prst="bracketPair">
          <a:avLst/>
        </a:prstGeom>
        <a:noFill/>
        <a:ln w="9525"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endParaRPr sz="1100"/>
        </a:p>
      </xdr:txBody>
    </xdr:sp>
    <xdr:clientData fLocksWithSheet="0"/>
  </xdr:oneCellAnchor>
  <xdr:oneCellAnchor>
    <xdr:from>
      <xdr:col>23</xdr:col>
      <xdr:colOff>108857</xdr:colOff>
      <xdr:row>744</xdr:row>
      <xdr:rowOff>75293</xdr:rowOff>
    </xdr:from>
    <xdr:ext cx="1685925" cy="295275"/>
    <xdr:sp macro="" textlink="">
      <xdr:nvSpPr>
        <xdr:cNvPr id="14" name="Shape 13"/>
        <xdr:cNvSpPr txBox="1"/>
      </xdr:nvSpPr>
      <xdr:spPr>
        <a:xfrm>
          <a:off x="4281714" y="43073864"/>
          <a:ext cx="1685925" cy="295275"/>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t>予算の配分</a:t>
          </a:r>
          <a:endParaRPr sz="1400"/>
        </a:p>
      </xdr:txBody>
    </xdr:sp>
    <xdr:clientData fLocksWithSheet="0"/>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c r="AP2" s="953"/>
      <c r="AQ2" s="953"/>
      <c r="AR2" s="64" t="str">
        <f>IF(OR(AO2="　", AO2=""), "", "-")</f>
        <v/>
      </c>
      <c r="AS2" s="954">
        <v>423</v>
      </c>
      <c r="AT2" s="954"/>
      <c r="AU2" s="954"/>
      <c r="AV2" s="42" t="str">
        <f>IF(AW2="", "", "-")</f>
        <v/>
      </c>
      <c r="AW2" s="899"/>
      <c r="AX2" s="899"/>
    </row>
    <row r="3" spans="1:50" ht="21" customHeight="1" thickBot="1" x14ac:dyDescent="0.2">
      <c r="A3" s="855" t="s">
        <v>349</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486</v>
      </c>
      <c r="AK3" s="857"/>
      <c r="AL3" s="857"/>
      <c r="AM3" s="857"/>
      <c r="AN3" s="857"/>
      <c r="AO3" s="857"/>
      <c r="AP3" s="857"/>
      <c r="AQ3" s="857"/>
      <c r="AR3" s="857"/>
      <c r="AS3" s="857"/>
      <c r="AT3" s="857"/>
      <c r="AU3" s="857"/>
      <c r="AV3" s="857"/>
      <c r="AW3" s="857"/>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7" t="s">
        <v>442</v>
      </c>
      <c r="H5" s="828"/>
      <c r="I5" s="828"/>
      <c r="J5" s="828"/>
      <c r="K5" s="828"/>
      <c r="L5" s="828"/>
      <c r="M5" s="829" t="s">
        <v>65</v>
      </c>
      <c r="N5" s="830"/>
      <c r="O5" s="830"/>
      <c r="P5" s="830"/>
      <c r="Q5" s="830"/>
      <c r="R5" s="831"/>
      <c r="S5" s="832" t="s">
        <v>69</v>
      </c>
      <c r="T5" s="828"/>
      <c r="U5" s="828"/>
      <c r="V5" s="828"/>
      <c r="W5" s="828"/>
      <c r="X5" s="833"/>
      <c r="Y5" s="684" t="s">
        <v>3</v>
      </c>
      <c r="Z5" s="532"/>
      <c r="AA5" s="532"/>
      <c r="AB5" s="532"/>
      <c r="AC5" s="532"/>
      <c r="AD5" s="533"/>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10" t="s">
        <v>313</v>
      </c>
      <c r="Z7" s="432"/>
      <c r="AA7" s="432"/>
      <c r="AB7" s="432"/>
      <c r="AC7" s="432"/>
      <c r="AD7" s="911"/>
      <c r="AE7" s="900" t="s">
        <v>550</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4" t="s">
        <v>211</v>
      </c>
      <c r="B8" s="485"/>
      <c r="C8" s="485"/>
      <c r="D8" s="485"/>
      <c r="E8" s="485"/>
      <c r="F8" s="486"/>
      <c r="G8" s="921" t="str">
        <f>入力規則等!A27</f>
        <v>-</v>
      </c>
      <c r="H8" s="706"/>
      <c r="I8" s="706"/>
      <c r="J8" s="706"/>
      <c r="K8" s="706"/>
      <c r="L8" s="706"/>
      <c r="M8" s="706"/>
      <c r="N8" s="706"/>
      <c r="O8" s="706"/>
      <c r="P8" s="706"/>
      <c r="Q8" s="706"/>
      <c r="R8" s="706"/>
      <c r="S8" s="706"/>
      <c r="T8" s="706"/>
      <c r="U8" s="706"/>
      <c r="V8" s="706"/>
      <c r="W8" s="706"/>
      <c r="X8" s="922"/>
      <c r="Y8" s="834" t="s">
        <v>212</v>
      </c>
      <c r="Z8" s="835"/>
      <c r="AA8" s="835"/>
      <c r="AB8" s="835"/>
      <c r="AC8" s="835"/>
      <c r="AD8" s="836"/>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7" t="s">
        <v>23</v>
      </c>
      <c r="B9" s="838"/>
      <c r="C9" s="838"/>
      <c r="D9" s="838"/>
      <c r="E9" s="838"/>
      <c r="F9" s="838"/>
      <c r="G9" s="839" t="s">
        <v>545</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4" t="s">
        <v>24</v>
      </c>
      <c r="B12" s="965"/>
      <c r="C12" s="965"/>
      <c r="D12" s="965"/>
      <c r="E12" s="965"/>
      <c r="F12" s="966"/>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325</v>
      </c>
      <c r="Q13" s="644"/>
      <c r="R13" s="644"/>
      <c r="S13" s="644"/>
      <c r="T13" s="644"/>
      <c r="U13" s="644"/>
      <c r="V13" s="645"/>
      <c r="W13" s="643">
        <v>325</v>
      </c>
      <c r="X13" s="644"/>
      <c r="Y13" s="644"/>
      <c r="Z13" s="644"/>
      <c r="AA13" s="644"/>
      <c r="AB13" s="644"/>
      <c r="AC13" s="645"/>
      <c r="AD13" s="643">
        <v>331</v>
      </c>
      <c r="AE13" s="644"/>
      <c r="AF13" s="644"/>
      <c r="AG13" s="644"/>
      <c r="AH13" s="644"/>
      <c r="AI13" s="644"/>
      <c r="AJ13" s="645"/>
      <c r="AK13" s="643">
        <v>331</v>
      </c>
      <c r="AL13" s="644"/>
      <c r="AM13" s="644"/>
      <c r="AN13" s="644"/>
      <c r="AO13" s="644"/>
      <c r="AP13" s="644"/>
      <c r="AQ13" s="645"/>
      <c r="AR13" s="907"/>
      <c r="AS13" s="908"/>
      <c r="AT13" s="908"/>
      <c r="AU13" s="908"/>
      <c r="AV13" s="908"/>
      <c r="AW13" s="908"/>
      <c r="AX13" s="909"/>
    </row>
    <row r="14" spans="1:50" ht="21" customHeight="1" x14ac:dyDescent="0.15">
      <c r="A14" s="600"/>
      <c r="B14" s="601"/>
      <c r="C14" s="601"/>
      <c r="D14" s="601"/>
      <c r="E14" s="601"/>
      <c r="F14" s="602"/>
      <c r="G14" s="711"/>
      <c r="H14" s="712"/>
      <c r="I14" s="697" t="s">
        <v>8</v>
      </c>
      <c r="J14" s="748"/>
      <c r="K14" s="748"/>
      <c r="L14" s="748"/>
      <c r="M14" s="748"/>
      <c r="N14" s="748"/>
      <c r="O14" s="749"/>
      <c r="P14" s="643" t="s">
        <v>546</v>
      </c>
      <c r="Q14" s="644"/>
      <c r="R14" s="644"/>
      <c r="S14" s="644"/>
      <c r="T14" s="644"/>
      <c r="U14" s="644"/>
      <c r="V14" s="645"/>
      <c r="W14" s="643" t="s">
        <v>546</v>
      </c>
      <c r="X14" s="644"/>
      <c r="Y14" s="644"/>
      <c r="Z14" s="644"/>
      <c r="AA14" s="644"/>
      <c r="AB14" s="644"/>
      <c r="AC14" s="645"/>
      <c r="AD14" s="643" t="s">
        <v>546</v>
      </c>
      <c r="AE14" s="644"/>
      <c r="AF14" s="644"/>
      <c r="AG14" s="644"/>
      <c r="AH14" s="644"/>
      <c r="AI14" s="644"/>
      <c r="AJ14" s="645"/>
      <c r="AK14" s="643" t="s">
        <v>546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546</v>
      </c>
      <c r="Q15" s="644"/>
      <c r="R15" s="644"/>
      <c r="S15" s="644"/>
      <c r="T15" s="644"/>
      <c r="U15" s="644"/>
      <c r="V15" s="645"/>
      <c r="W15" s="643">
        <v>28</v>
      </c>
      <c r="X15" s="644"/>
      <c r="Y15" s="644"/>
      <c r="Z15" s="644"/>
      <c r="AA15" s="644"/>
      <c r="AB15" s="644"/>
      <c r="AC15" s="645"/>
      <c r="AD15" s="643" t="s">
        <v>546</v>
      </c>
      <c r="AE15" s="644"/>
      <c r="AF15" s="644"/>
      <c r="AG15" s="644"/>
      <c r="AH15" s="644"/>
      <c r="AI15" s="644"/>
      <c r="AJ15" s="645"/>
      <c r="AK15" s="643" t="s">
        <v>546</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-28</v>
      </c>
      <c r="Q16" s="644"/>
      <c r="R16" s="644"/>
      <c r="S16" s="644"/>
      <c r="T16" s="644"/>
      <c r="U16" s="644"/>
      <c r="V16" s="645"/>
      <c r="W16" s="643" t="s">
        <v>546</v>
      </c>
      <c r="X16" s="644"/>
      <c r="Y16" s="644"/>
      <c r="Z16" s="644"/>
      <c r="AA16" s="644"/>
      <c r="AB16" s="644"/>
      <c r="AC16" s="645"/>
      <c r="AD16" s="643" t="s">
        <v>546</v>
      </c>
      <c r="AE16" s="644"/>
      <c r="AF16" s="644"/>
      <c r="AG16" s="644"/>
      <c r="AH16" s="644"/>
      <c r="AI16" s="644"/>
      <c r="AJ16" s="645"/>
      <c r="AK16" s="643" t="s">
        <v>546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546</v>
      </c>
      <c r="Q17" s="644"/>
      <c r="R17" s="644"/>
      <c r="S17" s="644"/>
      <c r="T17" s="644"/>
      <c r="U17" s="644"/>
      <c r="V17" s="645"/>
      <c r="W17" s="643" t="s">
        <v>546</v>
      </c>
      <c r="X17" s="644"/>
      <c r="Y17" s="644"/>
      <c r="Z17" s="644"/>
      <c r="AA17" s="644"/>
      <c r="AB17" s="644"/>
      <c r="AC17" s="645"/>
      <c r="AD17" s="643" t="s">
        <v>546</v>
      </c>
      <c r="AE17" s="644"/>
      <c r="AF17" s="644"/>
      <c r="AG17" s="644"/>
      <c r="AH17" s="644"/>
      <c r="AI17" s="644"/>
      <c r="AJ17" s="645"/>
      <c r="AK17" s="643" t="s">
        <v>546</v>
      </c>
      <c r="AL17" s="644"/>
      <c r="AM17" s="644"/>
      <c r="AN17" s="644"/>
      <c r="AO17" s="644"/>
      <c r="AP17" s="644"/>
      <c r="AQ17" s="645"/>
      <c r="AR17" s="905"/>
      <c r="AS17" s="905"/>
      <c r="AT17" s="905"/>
      <c r="AU17" s="905"/>
      <c r="AV17" s="905"/>
      <c r="AW17" s="905"/>
      <c r="AX17" s="906"/>
    </row>
    <row r="18" spans="1:50" ht="24.75" customHeight="1" x14ac:dyDescent="0.15">
      <c r="A18" s="600"/>
      <c r="B18" s="601"/>
      <c r="C18" s="601"/>
      <c r="D18" s="601"/>
      <c r="E18" s="601"/>
      <c r="F18" s="602"/>
      <c r="G18" s="713"/>
      <c r="H18" s="714"/>
      <c r="I18" s="702" t="s">
        <v>20</v>
      </c>
      <c r="J18" s="703"/>
      <c r="K18" s="703"/>
      <c r="L18" s="703"/>
      <c r="M18" s="703"/>
      <c r="N18" s="703"/>
      <c r="O18" s="704"/>
      <c r="P18" s="866">
        <f>SUM(P13:V17)</f>
        <v>297</v>
      </c>
      <c r="Q18" s="867"/>
      <c r="R18" s="867"/>
      <c r="S18" s="867"/>
      <c r="T18" s="867"/>
      <c r="U18" s="867"/>
      <c r="V18" s="868"/>
      <c r="W18" s="866">
        <f>SUM(W13:AC17)</f>
        <v>353</v>
      </c>
      <c r="X18" s="867"/>
      <c r="Y18" s="867"/>
      <c r="Z18" s="867"/>
      <c r="AA18" s="867"/>
      <c r="AB18" s="867"/>
      <c r="AC18" s="868"/>
      <c r="AD18" s="866">
        <f>SUM(AD13:AJ17)</f>
        <v>331</v>
      </c>
      <c r="AE18" s="867"/>
      <c r="AF18" s="867"/>
      <c r="AG18" s="867"/>
      <c r="AH18" s="867"/>
      <c r="AI18" s="867"/>
      <c r="AJ18" s="868"/>
      <c r="AK18" s="866">
        <f>SUM(AK13:AQ17)</f>
        <v>331</v>
      </c>
      <c r="AL18" s="867"/>
      <c r="AM18" s="867"/>
      <c r="AN18" s="867"/>
      <c r="AO18" s="867"/>
      <c r="AP18" s="867"/>
      <c r="AQ18" s="868"/>
      <c r="AR18" s="866">
        <f>SUM(AR13:AX17)</f>
        <v>0</v>
      </c>
      <c r="AS18" s="867"/>
      <c r="AT18" s="867"/>
      <c r="AU18" s="867"/>
      <c r="AV18" s="867"/>
      <c r="AW18" s="867"/>
      <c r="AX18" s="869"/>
    </row>
    <row r="19" spans="1:50" ht="24.75" customHeight="1" x14ac:dyDescent="0.15">
      <c r="A19" s="600"/>
      <c r="B19" s="601"/>
      <c r="C19" s="601"/>
      <c r="D19" s="601"/>
      <c r="E19" s="601"/>
      <c r="F19" s="602"/>
      <c r="G19" s="864" t="s">
        <v>9</v>
      </c>
      <c r="H19" s="865"/>
      <c r="I19" s="865"/>
      <c r="J19" s="865"/>
      <c r="K19" s="865"/>
      <c r="L19" s="865"/>
      <c r="M19" s="865"/>
      <c r="N19" s="865"/>
      <c r="O19" s="865"/>
      <c r="P19" s="643">
        <v>192</v>
      </c>
      <c r="Q19" s="644"/>
      <c r="R19" s="644"/>
      <c r="S19" s="644"/>
      <c r="T19" s="644"/>
      <c r="U19" s="644"/>
      <c r="V19" s="645"/>
      <c r="W19" s="643">
        <v>224</v>
      </c>
      <c r="X19" s="644"/>
      <c r="Y19" s="644"/>
      <c r="Z19" s="644"/>
      <c r="AA19" s="644"/>
      <c r="AB19" s="644"/>
      <c r="AC19" s="645"/>
      <c r="AD19" s="643">
        <v>177</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4" t="s">
        <v>10</v>
      </c>
      <c r="H20" s="865"/>
      <c r="I20" s="865"/>
      <c r="J20" s="865"/>
      <c r="K20" s="865"/>
      <c r="L20" s="865"/>
      <c r="M20" s="865"/>
      <c r="N20" s="865"/>
      <c r="O20" s="865"/>
      <c r="P20" s="302">
        <f>IF(P18=0, "-", SUM(P19)/P18)</f>
        <v>0.64646464646464652</v>
      </c>
      <c r="Q20" s="302"/>
      <c r="R20" s="302"/>
      <c r="S20" s="302"/>
      <c r="T20" s="302"/>
      <c r="U20" s="302"/>
      <c r="V20" s="302"/>
      <c r="W20" s="302">
        <f t="shared" ref="W20" si="0">IF(W18=0, "-", SUM(W19)/W18)</f>
        <v>0.63456090651558072</v>
      </c>
      <c r="X20" s="302"/>
      <c r="Y20" s="302"/>
      <c r="Z20" s="302"/>
      <c r="AA20" s="302"/>
      <c r="AB20" s="302"/>
      <c r="AC20" s="302"/>
      <c r="AD20" s="302">
        <f t="shared" ref="AD20" si="1">IF(AD18=0, "-", SUM(AD19)/AD18)</f>
        <v>0.53474320241691842</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7"/>
      <c r="B21" s="838"/>
      <c r="C21" s="838"/>
      <c r="D21" s="838"/>
      <c r="E21" s="838"/>
      <c r="F21" s="967"/>
      <c r="G21" s="300" t="s">
        <v>278</v>
      </c>
      <c r="H21" s="301"/>
      <c r="I21" s="301"/>
      <c r="J21" s="301"/>
      <c r="K21" s="301"/>
      <c r="L21" s="301"/>
      <c r="M21" s="301"/>
      <c r="N21" s="301"/>
      <c r="O21" s="301"/>
      <c r="P21" s="302">
        <f>IF(P19=0, "-", SUM(P19)/SUM(P13,P14))</f>
        <v>0.59076923076923082</v>
      </c>
      <c r="Q21" s="302"/>
      <c r="R21" s="302"/>
      <c r="S21" s="302"/>
      <c r="T21" s="302"/>
      <c r="U21" s="302"/>
      <c r="V21" s="302"/>
      <c r="W21" s="302">
        <f t="shared" ref="W21" si="2">IF(W19=0, "-", SUM(W19)/SUM(W13,W14))</f>
        <v>0.6892307692307692</v>
      </c>
      <c r="X21" s="302"/>
      <c r="Y21" s="302"/>
      <c r="Z21" s="302"/>
      <c r="AA21" s="302"/>
      <c r="AB21" s="302"/>
      <c r="AC21" s="302"/>
      <c r="AD21" s="302">
        <f t="shared" ref="AD21" si="3">IF(AD19=0, "-", SUM(AD19)/SUM(AD13,AD14))</f>
        <v>0.53474320241691842</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4" t="s">
        <v>352</v>
      </c>
      <c r="B22" s="935"/>
      <c r="C22" s="935"/>
      <c r="D22" s="935"/>
      <c r="E22" s="935"/>
      <c r="F22" s="936"/>
      <c r="G22" s="972" t="s">
        <v>258</v>
      </c>
      <c r="H22" s="206"/>
      <c r="I22" s="206"/>
      <c r="J22" s="206"/>
      <c r="K22" s="206"/>
      <c r="L22" s="206"/>
      <c r="M22" s="206"/>
      <c r="N22" s="206"/>
      <c r="O22" s="207"/>
      <c r="P22" s="923" t="s">
        <v>353</v>
      </c>
      <c r="Q22" s="206"/>
      <c r="R22" s="206"/>
      <c r="S22" s="206"/>
      <c r="T22" s="206"/>
      <c r="U22" s="206"/>
      <c r="V22" s="207"/>
      <c r="W22" s="923" t="s">
        <v>354</v>
      </c>
      <c r="X22" s="206"/>
      <c r="Y22" s="206"/>
      <c r="Z22" s="206"/>
      <c r="AA22" s="206"/>
      <c r="AB22" s="206"/>
      <c r="AC22" s="207"/>
      <c r="AD22" s="923" t="s">
        <v>257</v>
      </c>
      <c r="AE22" s="206"/>
      <c r="AF22" s="206"/>
      <c r="AG22" s="206"/>
      <c r="AH22" s="206"/>
      <c r="AI22" s="206"/>
      <c r="AJ22" s="206"/>
      <c r="AK22" s="206"/>
      <c r="AL22" s="206"/>
      <c r="AM22" s="206"/>
      <c r="AN22" s="206"/>
      <c r="AO22" s="206"/>
      <c r="AP22" s="206"/>
      <c r="AQ22" s="206"/>
      <c r="AR22" s="206"/>
      <c r="AS22" s="206"/>
      <c r="AT22" s="206"/>
      <c r="AU22" s="206"/>
      <c r="AV22" s="206"/>
      <c r="AW22" s="206"/>
      <c r="AX22" s="943"/>
    </row>
    <row r="23" spans="1:50" ht="25.5" customHeight="1" x14ac:dyDescent="0.15">
      <c r="A23" s="937"/>
      <c r="B23" s="938"/>
      <c r="C23" s="938"/>
      <c r="D23" s="938"/>
      <c r="E23" s="938"/>
      <c r="F23" s="939"/>
      <c r="G23" s="973" t="s">
        <v>494</v>
      </c>
      <c r="H23" s="974"/>
      <c r="I23" s="974"/>
      <c r="J23" s="974"/>
      <c r="K23" s="974"/>
      <c r="L23" s="974"/>
      <c r="M23" s="974"/>
      <c r="N23" s="974"/>
      <c r="O23" s="975"/>
      <c r="P23" s="907">
        <v>331</v>
      </c>
      <c r="Q23" s="908"/>
      <c r="R23" s="908"/>
      <c r="S23" s="908"/>
      <c r="T23" s="908"/>
      <c r="U23" s="908"/>
      <c r="V23" s="924"/>
      <c r="W23" s="907"/>
      <c r="X23" s="908"/>
      <c r="Y23" s="908"/>
      <c r="Z23" s="908"/>
      <c r="AA23" s="908"/>
      <c r="AB23" s="908"/>
      <c r="AC23" s="924"/>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7"/>
      <c r="B24" s="938"/>
      <c r="C24" s="938"/>
      <c r="D24" s="938"/>
      <c r="E24" s="938"/>
      <c r="F24" s="939"/>
      <c r="G24" s="925"/>
      <c r="H24" s="926"/>
      <c r="I24" s="926"/>
      <c r="J24" s="926"/>
      <c r="K24" s="926"/>
      <c r="L24" s="926"/>
      <c r="M24" s="926"/>
      <c r="N24" s="926"/>
      <c r="O24" s="927"/>
      <c r="P24" s="643"/>
      <c r="Q24" s="644"/>
      <c r="R24" s="644"/>
      <c r="S24" s="644"/>
      <c r="T24" s="644"/>
      <c r="U24" s="644"/>
      <c r="V24" s="645"/>
      <c r="W24" s="643"/>
      <c r="X24" s="644"/>
      <c r="Y24" s="644"/>
      <c r="Z24" s="644"/>
      <c r="AA24" s="644"/>
      <c r="AB24" s="644"/>
      <c r="AC24" s="645"/>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7"/>
      <c r="B25" s="938"/>
      <c r="C25" s="938"/>
      <c r="D25" s="938"/>
      <c r="E25" s="938"/>
      <c r="F25" s="939"/>
      <c r="G25" s="925"/>
      <c r="H25" s="926"/>
      <c r="I25" s="926"/>
      <c r="J25" s="926"/>
      <c r="K25" s="926"/>
      <c r="L25" s="926"/>
      <c r="M25" s="926"/>
      <c r="N25" s="926"/>
      <c r="O25" s="927"/>
      <c r="P25" s="643"/>
      <c r="Q25" s="644"/>
      <c r="R25" s="644"/>
      <c r="S25" s="644"/>
      <c r="T25" s="644"/>
      <c r="U25" s="644"/>
      <c r="V25" s="645"/>
      <c r="W25" s="643"/>
      <c r="X25" s="644"/>
      <c r="Y25" s="644"/>
      <c r="Z25" s="644"/>
      <c r="AA25" s="644"/>
      <c r="AB25" s="644"/>
      <c r="AC25" s="645"/>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7"/>
      <c r="B26" s="938"/>
      <c r="C26" s="938"/>
      <c r="D26" s="938"/>
      <c r="E26" s="938"/>
      <c r="F26" s="939"/>
      <c r="G26" s="925"/>
      <c r="H26" s="926"/>
      <c r="I26" s="926"/>
      <c r="J26" s="926"/>
      <c r="K26" s="926"/>
      <c r="L26" s="926"/>
      <c r="M26" s="926"/>
      <c r="N26" s="926"/>
      <c r="O26" s="927"/>
      <c r="P26" s="643"/>
      <c r="Q26" s="644"/>
      <c r="R26" s="644"/>
      <c r="S26" s="644"/>
      <c r="T26" s="644"/>
      <c r="U26" s="644"/>
      <c r="V26" s="645"/>
      <c r="W26" s="643"/>
      <c r="X26" s="644"/>
      <c r="Y26" s="644"/>
      <c r="Z26" s="644"/>
      <c r="AA26" s="644"/>
      <c r="AB26" s="644"/>
      <c r="AC26" s="645"/>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customHeight="1" x14ac:dyDescent="0.15">
      <c r="A27" s="937"/>
      <c r="B27" s="938"/>
      <c r="C27" s="938"/>
      <c r="D27" s="938"/>
      <c r="E27" s="938"/>
      <c r="F27" s="939"/>
      <c r="G27" s="925"/>
      <c r="H27" s="926"/>
      <c r="I27" s="926"/>
      <c r="J27" s="926"/>
      <c r="K27" s="926"/>
      <c r="L27" s="926"/>
      <c r="M27" s="926"/>
      <c r="N27" s="926"/>
      <c r="O27" s="927"/>
      <c r="P27" s="643"/>
      <c r="Q27" s="644"/>
      <c r="R27" s="644"/>
      <c r="S27" s="644"/>
      <c r="T27" s="644"/>
      <c r="U27" s="644"/>
      <c r="V27" s="645"/>
      <c r="W27" s="643"/>
      <c r="X27" s="644"/>
      <c r="Y27" s="644"/>
      <c r="Z27" s="644"/>
      <c r="AA27" s="644"/>
      <c r="AB27" s="644"/>
      <c r="AC27" s="645"/>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customHeight="1" x14ac:dyDescent="0.15">
      <c r="A28" s="937"/>
      <c r="B28" s="938"/>
      <c r="C28" s="938"/>
      <c r="D28" s="938"/>
      <c r="E28" s="938"/>
      <c r="F28" s="939"/>
      <c r="G28" s="928" t="s">
        <v>262</v>
      </c>
      <c r="H28" s="929"/>
      <c r="I28" s="929"/>
      <c r="J28" s="929"/>
      <c r="K28" s="929"/>
      <c r="L28" s="929"/>
      <c r="M28" s="929"/>
      <c r="N28" s="929"/>
      <c r="O28" s="930"/>
      <c r="P28" s="866">
        <f>P29-SUM(P23:P27)</f>
        <v>0</v>
      </c>
      <c r="Q28" s="867"/>
      <c r="R28" s="867"/>
      <c r="S28" s="867"/>
      <c r="T28" s="867"/>
      <c r="U28" s="867"/>
      <c r="V28" s="868"/>
      <c r="W28" s="866">
        <f>W29-SUM(W23:W27)</f>
        <v>0</v>
      </c>
      <c r="X28" s="867"/>
      <c r="Y28" s="867"/>
      <c r="Z28" s="867"/>
      <c r="AA28" s="867"/>
      <c r="AB28" s="867"/>
      <c r="AC28" s="868"/>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643">
        <f>AK13</f>
        <v>331</v>
      </c>
      <c r="Q29" s="644"/>
      <c r="R29" s="644"/>
      <c r="S29" s="644"/>
      <c r="T29" s="644"/>
      <c r="U29" s="644"/>
      <c r="V29" s="645"/>
      <c r="W29" s="955">
        <f>AR13</f>
        <v>0</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9" t="s">
        <v>274</v>
      </c>
      <c r="B30" s="850"/>
      <c r="C30" s="850"/>
      <c r="D30" s="850"/>
      <c r="E30" s="850"/>
      <c r="F30" s="851"/>
      <c r="G30" s="759" t="s">
        <v>145</v>
      </c>
      <c r="H30" s="760"/>
      <c r="I30" s="760"/>
      <c r="J30" s="760"/>
      <c r="K30" s="760"/>
      <c r="L30" s="760"/>
      <c r="M30" s="760"/>
      <c r="N30" s="760"/>
      <c r="O30" s="761"/>
      <c r="P30" s="845" t="s">
        <v>58</v>
      </c>
      <c r="Q30" s="760"/>
      <c r="R30" s="760"/>
      <c r="S30" s="760"/>
      <c r="T30" s="760"/>
      <c r="U30" s="760"/>
      <c r="V30" s="760"/>
      <c r="W30" s="760"/>
      <c r="X30" s="761"/>
      <c r="Y30" s="842"/>
      <c r="Z30" s="843"/>
      <c r="AA30" s="844"/>
      <c r="AB30" s="846" t="s">
        <v>11</v>
      </c>
      <c r="AC30" s="847"/>
      <c r="AD30" s="848"/>
      <c r="AE30" s="846" t="s">
        <v>316</v>
      </c>
      <c r="AF30" s="847"/>
      <c r="AG30" s="847"/>
      <c r="AH30" s="848"/>
      <c r="AI30" s="846" t="s">
        <v>338</v>
      </c>
      <c r="AJ30" s="847"/>
      <c r="AK30" s="847"/>
      <c r="AL30" s="848"/>
      <c r="AM30" s="903" t="s">
        <v>343</v>
      </c>
      <c r="AN30" s="903"/>
      <c r="AO30" s="903"/>
      <c r="AP30" s="846"/>
      <c r="AQ30" s="753" t="s">
        <v>187</v>
      </c>
      <c r="AR30" s="754"/>
      <c r="AS30" s="754"/>
      <c r="AT30" s="755"/>
      <c r="AU30" s="760" t="s">
        <v>133</v>
      </c>
      <c r="AV30" s="760"/>
      <c r="AW30" s="760"/>
      <c r="AX30" s="904"/>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505</v>
      </c>
      <c r="AR31" s="185"/>
      <c r="AS31" s="118" t="s">
        <v>188</v>
      </c>
      <c r="AT31" s="119"/>
      <c r="AU31" s="184" t="s">
        <v>332</v>
      </c>
      <c r="AV31" s="184"/>
      <c r="AW31" s="384" t="s">
        <v>177</v>
      </c>
      <c r="AX31" s="385"/>
    </row>
    <row r="32" spans="1:50" ht="23.25" customHeight="1" x14ac:dyDescent="0.15">
      <c r="A32" s="389"/>
      <c r="B32" s="387"/>
      <c r="C32" s="387"/>
      <c r="D32" s="387"/>
      <c r="E32" s="387"/>
      <c r="F32" s="388"/>
      <c r="G32" s="550" t="s">
        <v>489</v>
      </c>
      <c r="H32" s="551"/>
      <c r="I32" s="551"/>
      <c r="J32" s="551"/>
      <c r="K32" s="551"/>
      <c r="L32" s="551"/>
      <c r="M32" s="551"/>
      <c r="N32" s="551"/>
      <c r="O32" s="552"/>
      <c r="P32" s="90" t="s">
        <v>547</v>
      </c>
      <c r="Q32" s="90"/>
      <c r="R32" s="90"/>
      <c r="S32" s="90"/>
      <c r="T32" s="90"/>
      <c r="U32" s="90"/>
      <c r="V32" s="90"/>
      <c r="W32" s="90"/>
      <c r="X32" s="91"/>
      <c r="Y32" s="460" t="s">
        <v>12</v>
      </c>
      <c r="Z32" s="520"/>
      <c r="AA32" s="521"/>
      <c r="AB32" s="450" t="s">
        <v>492</v>
      </c>
      <c r="AC32" s="450"/>
      <c r="AD32" s="450"/>
      <c r="AE32" s="202">
        <v>34</v>
      </c>
      <c r="AF32" s="203"/>
      <c r="AG32" s="203"/>
      <c r="AH32" s="203"/>
      <c r="AI32" s="202">
        <v>33</v>
      </c>
      <c r="AJ32" s="203"/>
      <c r="AK32" s="203"/>
      <c r="AL32" s="203"/>
      <c r="AM32" s="202">
        <v>42</v>
      </c>
      <c r="AN32" s="203"/>
      <c r="AO32" s="203"/>
      <c r="AP32" s="203"/>
      <c r="AQ32" s="326" t="s">
        <v>332</v>
      </c>
      <c r="AR32" s="192"/>
      <c r="AS32" s="192"/>
      <c r="AT32" s="327"/>
      <c r="AU32" s="203" t="s">
        <v>332</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492</v>
      </c>
      <c r="AC33" s="512"/>
      <c r="AD33" s="512"/>
      <c r="AE33" s="202">
        <v>28</v>
      </c>
      <c r="AF33" s="203"/>
      <c r="AG33" s="203"/>
      <c r="AH33" s="203"/>
      <c r="AI33" s="202">
        <v>28</v>
      </c>
      <c r="AJ33" s="203"/>
      <c r="AK33" s="203"/>
      <c r="AL33" s="203"/>
      <c r="AM33" s="202">
        <v>39</v>
      </c>
      <c r="AN33" s="203"/>
      <c r="AO33" s="203"/>
      <c r="AP33" s="203"/>
      <c r="AQ33" s="326" t="s">
        <v>332</v>
      </c>
      <c r="AR33" s="192"/>
      <c r="AS33" s="192"/>
      <c r="AT33" s="327"/>
      <c r="AU33" s="203" t="s">
        <v>493</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121</v>
      </c>
      <c r="AF34" s="203"/>
      <c r="AG34" s="203"/>
      <c r="AH34" s="203"/>
      <c r="AI34" s="202">
        <v>118</v>
      </c>
      <c r="AJ34" s="203"/>
      <c r="AK34" s="203"/>
      <c r="AL34" s="203"/>
      <c r="AM34" s="202">
        <v>108</v>
      </c>
      <c r="AN34" s="203"/>
      <c r="AO34" s="203"/>
      <c r="AP34" s="203"/>
      <c r="AQ34" s="326" t="s">
        <v>493</v>
      </c>
      <c r="AR34" s="192"/>
      <c r="AS34" s="192"/>
      <c r="AT34" s="327"/>
      <c r="AU34" s="203" t="s">
        <v>332</v>
      </c>
      <c r="AV34" s="203"/>
      <c r="AW34" s="203"/>
      <c r="AX34" s="205"/>
    </row>
    <row r="35" spans="1:50" ht="23.25" customHeight="1" x14ac:dyDescent="0.15">
      <c r="A35" s="210" t="s">
        <v>304</v>
      </c>
      <c r="B35" s="211"/>
      <c r="C35" s="211"/>
      <c r="D35" s="211"/>
      <c r="E35" s="211"/>
      <c r="F35" s="212"/>
      <c r="G35" s="216" t="s">
        <v>490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8"/>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8"/>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2" t="s">
        <v>133</v>
      </c>
      <c r="AV51" s="912"/>
      <c r="AW51" s="912"/>
      <c r="AX51" s="913"/>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2" t="s">
        <v>133</v>
      </c>
      <c r="AV58" s="912"/>
      <c r="AW58" s="912"/>
      <c r="AX58" s="913"/>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8"/>
      <c r="AF77" s="879"/>
      <c r="AG77" s="879"/>
      <c r="AH77" s="879"/>
      <c r="AI77" s="878"/>
      <c r="AJ77" s="879"/>
      <c r="AK77" s="879"/>
      <c r="AL77" s="879"/>
      <c r="AM77" s="878"/>
      <c r="AN77" s="879"/>
      <c r="AO77" s="879"/>
      <c r="AP77" s="879"/>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8"/>
    </row>
    <row r="80" spans="1:50" ht="18.75" hidden="1" customHeight="1" x14ac:dyDescent="0.15">
      <c r="A80" s="852"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3"/>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3"/>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2"/>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3"/>
    </row>
    <row r="83" spans="1:60" ht="22.5" hidden="1" customHeight="1" x14ac:dyDescent="0.15">
      <c r="A83" s="853"/>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4"/>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5"/>
    </row>
    <row r="84" spans="1:60" ht="19.5" hidden="1" customHeight="1" x14ac:dyDescent="0.15">
      <c r="A84" s="853"/>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6"/>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7"/>
    </row>
    <row r="85" spans="1:60" ht="18.75" hidden="1" customHeight="1" x14ac:dyDescent="0.15">
      <c r="A85" s="853"/>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3"/>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3"/>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3"/>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3"/>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3"/>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3"/>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3"/>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3"/>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3"/>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3"/>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3"/>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3"/>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3"/>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4"/>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3" t="s">
        <v>13</v>
      </c>
      <c r="Z99" s="884"/>
      <c r="AA99" s="885"/>
      <c r="AB99" s="880" t="s">
        <v>14</v>
      </c>
      <c r="AC99" s="881"/>
      <c r="AD99" s="882"/>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2"/>
      <c r="Z100" s="843"/>
      <c r="AA100" s="844"/>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495</v>
      </c>
      <c r="H101" s="90"/>
      <c r="I101" s="90"/>
      <c r="J101" s="90"/>
      <c r="K101" s="90"/>
      <c r="L101" s="90"/>
      <c r="M101" s="90"/>
      <c r="N101" s="90"/>
      <c r="O101" s="90"/>
      <c r="P101" s="90"/>
      <c r="Q101" s="90"/>
      <c r="R101" s="90"/>
      <c r="S101" s="90"/>
      <c r="T101" s="90"/>
      <c r="U101" s="90"/>
      <c r="V101" s="90"/>
      <c r="W101" s="90"/>
      <c r="X101" s="91"/>
      <c r="Y101" s="531" t="s">
        <v>54</v>
      </c>
      <c r="Z101" s="532"/>
      <c r="AA101" s="533"/>
      <c r="AB101" s="450" t="s">
        <v>491</v>
      </c>
      <c r="AC101" s="450"/>
      <c r="AD101" s="450"/>
      <c r="AE101" s="202">
        <v>27</v>
      </c>
      <c r="AF101" s="203"/>
      <c r="AG101" s="203"/>
      <c r="AH101" s="204"/>
      <c r="AI101" s="202">
        <v>26</v>
      </c>
      <c r="AJ101" s="203"/>
      <c r="AK101" s="203"/>
      <c r="AL101" s="204"/>
      <c r="AM101" s="202">
        <v>15</v>
      </c>
      <c r="AN101" s="203"/>
      <c r="AO101" s="203"/>
      <c r="AP101" s="204"/>
      <c r="AQ101" s="202" t="s">
        <v>332</v>
      </c>
      <c r="AR101" s="203"/>
      <c r="AS101" s="203"/>
      <c r="AT101" s="204"/>
      <c r="AU101" s="202" t="s">
        <v>496</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491</v>
      </c>
      <c r="AC102" s="450"/>
      <c r="AD102" s="450"/>
      <c r="AE102" s="407">
        <v>33</v>
      </c>
      <c r="AF102" s="407"/>
      <c r="AG102" s="407"/>
      <c r="AH102" s="407"/>
      <c r="AI102" s="407">
        <v>35</v>
      </c>
      <c r="AJ102" s="407"/>
      <c r="AK102" s="407"/>
      <c r="AL102" s="407"/>
      <c r="AM102" s="407">
        <v>35</v>
      </c>
      <c r="AN102" s="407"/>
      <c r="AO102" s="407"/>
      <c r="AP102" s="407"/>
      <c r="AQ102" s="257">
        <v>34</v>
      </c>
      <c r="AR102" s="258"/>
      <c r="AS102" s="258"/>
      <c r="AT102" s="303"/>
      <c r="AU102" s="257" t="s">
        <v>496</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497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498</v>
      </c>
      <c r="AC116" s="452"/>
      <c r="AD116" s="453"/>
      <c r="AE116" s="407">
        <v>7</v>
      </c>
      <c r="AF116" s="407"/>
      <c r="AG116" s="407"/>
      <c r="AH116" s="407"/>
      <c r="AI116" s="407">
        <v>9</v>
      </c>
      <c r="AJ116" s="407"/>
      <c r="AK116" s="407"/>
      <c r="AL116" s="407"/>
      <c r="AM116" s="407">
        <v>12</v>
      </c>
      <c r="AN116" s="407"/>
      <c r="AO116" s="407"/>
      <c r="AP116" s="407"/>
      <c r="AQ116" s="202">
        <v>10</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499</v>
      </c>
      <c r="AC117" s="462"/>
      <c r="AD117" s="463"/>
      <c r="AE117" s="540" t="s">
        <v>500</v>
      </c>
      <c r="AF117" s="540"/>
      <c r="AG117" s="540"/>
      <c r="AH117" s="540"/>
      <c r="AI117" s="540" t="s">
        <v>501</v>
      </c>
      <c r="AJ117" s="540"/>
      <c r="AK117" s="540"/>
      <c r="AL117" s="540"/>
      <c r="AM117" s="540" t="s">
        <v>502</v>
      </c>
      <c r="AN117" s="540"/>
      <c r="AO117" s="540"/>
      <c r="AP117" s="540"/>
      <c r="AQ117" s="540" t="s">
        <v>549</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7"/>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8"/>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332</v>
      </c>
      <c r="AR133" s="184"/>
      <c r="AS133" s="118" t="s">
        <v>188</v>
      </c>
      <c r="AT133" s="119"/>
      <c r="AU133" s="185" t="s">
        <v>332</v>
      </c>
      <c r="AV133" s="185"/>
      <c r="AW133" s="118" t="s">
        <v>177</v>
      </c>
      <c r="AX133" s="180"/>
    </row>
    <row r="134" spans="1:50" ht="39.75" customHeight="1" x14ac:dyDescent="0.15">
      <c r="A134" s="174"/>
      <c r="B134" s="171"/>
      <c r="C134" s="165"/>
      <c r="D134" s="171"/>
      <c r="E134" s="165"/>
      <c r="F134" s="166"/>
      <c r="G134" s="89" t="s">
        <v>487</v>
      </c>
      <c r="H134" s="90"/>
      <c r="I134" s="90"/>
      <c r="J134" s="90"/>
      <c r="K134" s="90"/>
      <c r="L134" s="90"/>
      <c r="M134" s="90"/>
      <c r="N134" s="90"/>
      <c r="O134" s="90"/>
      <c r="P134" s="90"/>
      <c r="Q134" s="90"/>
      <c r="R134" s="90"/>
      <c r="S134" s="90"/>
      <c r="T134" s="90"/>
      <c r="U134" s="90"/>
      <c r="V134" s="90"/>
      <c r="W134" s="90"/>
      <c r="X134" s="91"/>
      <c r="Y134" s="186" t="s">
        <v>202</v>
      </c>
      <c r="Z134" s="187"/>
      <c r="AA134" s="188"/>
      <c r="AB134" s="189" t="s">
        <v>487</v>
      </c>
      <c r="AC134" s="190"/>
      <c r="AD134" s="190"/>
      <c r="AE134" s="191" t="s">
        <v>487</v>
      </c>
      <c r="AF134" s="192"/>
      <c r="AG134" s="192"/>
      <c r="AH134" s="192"/>
      <c r="AI134" s="191" t="s">
        <v>487</v>
      </c>
      <c r="AJ134" s="192"/>
      <c r="AK134" s="192"/>
      <c r="AL134" s="192"/>
      <c r="AM134" s="191" t="s">
        <v>487</v>
      </c>
      <c r="AN134" s="192"/>
      <c r="AO134" s="192"/>
      <c r="AP134" s="192"/>
      <c r="AQ134" s="191" t="s">
        <v>487</v>
      </c>
      <c r="AR134" s="192"/>
      <c r="AS134" s="192"/>
      <c r="AT134" s="192"/>
      <c r="AU134" s="191" t="s">
        <v>487</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487</v>
      </c>
      <c r="AC135" s="198"/>
      <c r="AD135" s="198"/>
      <c r="AE135" s="191" t="s">
        <v>487</v>
      </c>
      <c r="AF135" s="192"/>
      <c r="AG135" s="192"/>
      <c r="AH135" s="192"/>
      <c r="AI135" s="191" t="s">
        <v>487</v>
      </c>
      <c r="AJ135" s="192"/>
      <c r="AK135" s="192"/>
      <c r="AL135" s="192"/>
      <c r="AM135" s="191" t="s">
        <v>487</v>
      </c>
      <c r="AN135" s="192"/>
      <c r="AO135" s="192"/>
      <c r="AP135" s="192"/>
      <c r="AQ135" s="191" t="s">
        <v>487</v>
      </c>
      <c r="AR135" s="192"/>
      <c r="AS135" s="192"/>
      <c r="AT135" s="192"/>
      <c r="AU135" s="191" t="s">
        <v>487</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9"/>
      <c r="E430" s="159" t="s">
        <v>324</v>
      </c>
      <c r="F430" s="886"/>
      <c r="G430" s="887" t="s">
        <v>207</v>
      </c>
      <c r="H430" s="108"/>
      <c r="I430" s="108"/>
      <c r="J430" s="888" t="s">
        <v>507</v>
      </c>
      <c r="K430" s="889"/>
      <c r="L430" s="889"/>
      <c r="M430" s="889"/>
      <c r="N430" s="889"/>
      <c r="O430" s="889"/>
      <c r="P430" s="889"/>
      <c r="Q430" s="889"/>
      <c r="R430" s="889"/>
      <c r="S430" s="889"/>
      <c r="T430" s="890"/>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1"/>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332</v>
      </c>
      <c r="AF432" s="185"/>
      <c r="AG432" s="118" t="s">
        <v>188</v>
      </c>
      <c r="AH432" s="119"/>
      <c r="AI432" s="141"/>
      <c r="AJ432" s="141"/>
      <c r="AK432" s="141"/>
      <c r="AL432" s="139"/>
      <c r="AM432" s="141"/>
      <c r="AN432" s="141"/>
      <c r="AO432" s="141"/>
      <c r="AP432" s="139"/>
      <c r="AQ432" s="576" t="s">
        <v>510</v>
      </c>
      <c r="AR432" s="185"/>
      <c r="AS432" s="118" t="s">
        <v>188</v>
      </c>
      <c r="AT432" s="119"/>
      <c r="AU432" s="185" t="s">
        <v>332</v>
      </c>
      <c r="AV432" s="185"/>
      <c r="AW432" s="118" t="s">
        <v>177</v>
      </c>
      <c r="AX432" s="180"/>
    </row>
    <row r="433" spans="1:50" ht="23.25" customHeight="1" x14ac:dyDescent="0.15">
      <c r="A433" s="174"/>
      <c r="B433" s="171"/>
      <c r="C433" s="165"/>
      <c r="D433" s="171"/>
      <c r="E433" s="328"/>
      <c r="F433" s="329"/>
      <c r="G433" s="89" t="s">
        <v>508</v>
      </c>
      <c r="H433" s="90"/>
      <c r="I433" s="90"/>
      <c r="J433" s="90"/>
      <c r="K433" s="90"/>
      <c r="L433" s="90"/>
      <c r="M433" s="90"/>
      <c r="N433" s="90"/>
      <c r="O433" s="90"/>
      <c r="P433" s="90"/>
      <c r="Q433" s="90"/>
      <c r="R433" s="90"/>
      <c r="S433" s="90"/>
      <c r="T433" s="90"/>
      <c r="U433" s="90"/>
      <c r="V433" s="90"/>
      <c r="W433" s="90"/>
      <c r="X433" s="91"/>
      <c r="Y433" s="186" t="s">
        <v>12</v>
      </c>
      <c r="Z433" s="187"/>
      <c r="AA433" s="188"/>
      <c r="AB433" s="198" t="s">
        <v>509</v>
      </c>
      <c r="AC433" s="198"/>
      <c r="AD433" s="198"/>
      <c r="AE433" s="326" t="s">
        <v>332</v>
      </c>
      <c r="AF433" s="192"/>
      <c r="AG433" s="192"/>
      <c r="AH433" s="192"/>
      <c r="AI433" s="326" t="s">
        <v>487</v>
      </c>
      <c r="AJ433" s="192"/>
      <c r="AK433" s="192"/>
      <c r="AL433" s="192"/>
      <c r="AM433" s="326" t="s">
        <v>487</v>
      </c>
      <c r="AN433" s="192"/>
      <c r="AO433" s="192"/>
      <c r="AP433" s="327"/>
      <c r="AQ433" s="326" t="s">
        <v>487</v>
      </c>
      <c r="AR433" s="192"/>
      <c r="AS433" s="192"/>
      <c r="AT433" s="327"/>
      <c r="AU433" s="192" t="s">
        <v>487</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332</v>
      </c>
      <c r="AC434" s="190"/>
      <c r="AD434" s="190"/>
      <c r="AE434" s="326" t="s">
        <v>332</v>
      </c>
      <c r="AF434" s="192"/>
      <c r="AG434" s="192"/>
      <c r="AH434" s="327"/>
      <c r="AI434" s="326" t="s">
        <v>487</v>
      </c>
      <c r="AJ434" s="192"/>
      <c r="AK434" s="192"/>
      <c r="AL434" s="192"/>
      <c r="AM434" s="326" t="s">
        <v>487</v>
      </c>
      <c r="AN434" s="192"/>
      <c r="AO434" s="192"/>
      <c r="AP434" s="327"/>
      <c r="AQ434" s="326" t="s">
        <v>487</v>
      </c>
      <c r="AR434" s="192"/>
      <c r="AS434" s="192"/>
      <c r="AT434" s="327"/>
      <c r="AU434" s="192" t="s">
        <v>487</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332</v>
      </c>
      <c r="AF435" s="192"/>
      <c r="AG435" s="192"/>
      <c r="AH435" s="327"/>
      <c r="AI435" s="326" t="s">
        <v>487</v>
      </c>
      <c r="AJ435" s="192"/>
      <c r="AK435" s="192"/>
      <c r="AL435" s="192"/>
      <c r="AM435" s="326" t="s">
        <v>487</v>
      </c>
      <c r="AN435" s="192"/>
      <c r="AO435" s="192"/>
      <c r="AP435" s="327"/>
      <c r="AQ435" s="326" t="s">
        <v>487</v>
      </c>
      <c r="AR435" s="192"/>
      <c r="AS435" s="192"/>
      <c r="AT435" s="327"/>
      <c r="AU435" s="192" t="s">
        <v>487</v>
      </c>
      <c r="AV435" s="192"/>
      <c r="AW435" s="192"/>
      <c r="AX435" s="193"/>
    </row>
    <row r="436" spans="1:50" ht="18.75"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t="s">
        <v>332</v>
      </c>
      <c r="AF437" s="185"/>
      <c r="AG437" s="118" t="s">
        <v>188</v>
      </c>
      <c r="AH437" s="119"/>
      <c r="AI437" s="141"/>
      <c r="AJ437" s="141"/>
      <c r="AK437" s="141"/>
      <c r="AL437" s="139"/>
      <c r="AM437" s="141"/>
      <c r="AN437" s="141"/>
      <c r="AO437" s="141"/>
      <c r="AP437" s="139"/>
      <c r="AQ437" s="576" t="s">
        <v>332</v>
      </c>
      <c r="AR437" s="185"/>
      <c r="AS437" s="118" t="s">
        <v>188</v>
      </c>
      <c r="AT437" s="119"/>
      <c r="AU437" s="185" t="s">
        <v>511</v>
      </c>
      <c r="AV437" s="185"/>
      <c r="AW437" s="118" t="s">
        <v>177</v>
      </c>
      <c r="AX437" s="180"/>
    </row>
    <row r="438" spans="1:50" ht="23.25" customHeight="1" x14ac:dyDescent="0.15">
      <c r="A438" s="174"/>
      <c r="B438" s="171"/>
      <c r="C438" s="165"/>
      <c r="D438" s="171"/>
      <c r="E438" s="328"/>
      <c r="F438" s="329"/>
      <c r="G438" s="89" t="s">
        <v>332</v>
      </c>
      <c r="H438" s="90"/>
      <c r="I438" s="90"/>
      <c r="J438" s="90"/>
      <c r="K438" s="90"/>
      <c r="L438" s="90"/>
      <c r="M438" s="90"/>
      <c r="N438" s="90"/>
      <c r="O438" s="90"/>
      <c r="P438" s="90"/>
      <c r="Q438" s="90"/>
      <c r="R438" s="90"/>
      <c r="S438" s="90"/>
      <c r="T438" s="90"/>
      <c r="U438" s="90"/>
      <c r="V438" s="90"/>
      <c r="W438" s="90"/>
      <c r="X438" s="91"/>
      <c r="Y438" s="186" t="s">
        <v>12</v>
      </c>
      <c r="Z438" s="187"/>
      <c r="AA438" s="188"/>
      <c r="AB438" s="198" t="s">
        <v>487</v>
      </c>
      <c r="AC438" s="198"/>
      <c r="AD438" s="198"/>
      <c r="AE438" s="326" t="s">
        <v>487</v>
      </c>
      <c r="AF438" s="192"/>
      <c r="AG438" s="192"/>
      <c r="AH438" s="192"/>
      <c r="AI438" s="326" t="s">
        <v>487</v>
      </c>
      <c r="AJ438" s="192"/>
      <c r="AK438" s="192"/>
      <c r="AL438" s="192"/>
      <c r="AM438" s="326" t="s">
        <v>487</v>
      </c>
      <c r="AN438" s="192"/>
      <c r="AO438" s="192"/>
      <c r="AP438" s="327"/>
      <c r="AQ438" s="326" t="s">
        <v>487</v>
      </c>
      <c r="AR438" s="192"/>
      <c r="AS438" s="192"/>
      <c r="AT438" s="327"/>
      <c r="AU438" s="192" t="s">
        <v>487</v>
      </c>
      <c r="AV438" s="192"/>
      <c r="AW438" s="192"/>
      <c r="AX438" s="193"/>
    </row>
    <row r="439" spans="1:50" ht="23.25"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t="s">
        <v>487</v>
      </c>
      <c r="AC439" s="190"/>
      <c r="AD439" s="190"/>
      <c r="AE439" s="326" t="s">
        <v>487</v>
      </c>
      <c r="AF439" s="192"/>
      <c r="AG439" s="192"/>
      <c r="AH439" s="327"/>
      <c r="AI439" s="326" t="s">
        <v>487</v>
      </c>
      <c r="AJ439" s="192"/>
      <c r="AK439" s="192"/>
      <c r="AL439" s="192"/>
      <c r="AM439" s="326" t="s">
        <v>487</v>
      </c>
      <c r="AN439" s="192"/>
      <c r="AO439" s="192"/>
      <c r="AP439" s="327"/>
      <c r="AQ439" s="326" t="s">
        <v>487</v>
      </c>
      <c r="AR439" s="192"/>
      <c r="AS439" s="192"/>
      <c r="AT439" s="327"/>
      <c r="AU439" s="192" t="s">
        <v>487</v>
      </c>
      <c r="AV439" s="192"/>
      <c r="AW439" s="192"/>
      <c r="AX439" s="193"/>
    </row>
    <row r="440" spans="1:50" ht="23.25"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t="s">
        <v>487</v>
      </c>
      <c r="AF440" s="192"/>
      <c r="AG440" s="192"/>
      <c r="AH440" s="327"/>
      <c r="AI440" s="326" t="s">
        <v>487</v>
      </c>
      <c r="AJ440" s="192"/>
      <c r="AK440" s="192"/>
      <c r="AL440" s="192"/>
      <c r="AM440" s="326" t="s">
        <v>487</v>
      </c>
      <c r="AN440" s="192"/>
      <c r="AO440" s="192"/>
      <c r="AP440" s="327"/>
      <c r="AQ440" s="326" t="s">
        <v>487</v>
      </c>
      <c r="AR440" s="192"/>
      <c r="AS440" s="192"/>
      <c r="AT440" s="327"/>
      <c r="AU440" s="192" t="s">
        <v>487</v>
      </c>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7" t="s">
        <v>207</v>
      </c>
      <c r="H484" s="108"/>
      <c r="I484" s="108"/>
      <c r="J484" s="888"/>
      <c r="K484" s="889"/>
      <c r="L484" s="889"/>
      <c r="M484" s="889"/>
      <c r="N484" s="889"/>
      <c r="O484" s="889"/>
      <c r="P484" s="889"/>
      <c r="Q484" s="889"/>
      <c r="R484" s="889"/>
      <c r="S484" s="889"/>
      <c r="T484" s="890"/>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1"/>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7" t="s">
        <v>207</v>
      </c>
      <c r="H538" s="108"/>
      <c r="I538" s="108"/>
      <c r="J538" s="888"/>
      <c r="K538" s="889"/>
      <c r="L538" s="889"/>
      <c r="M538" s="889"/>
      <c r="N538" s="889"/>
      <c r="O538" s="889"/>
      <c r="P538" s="889"/>
      <c r="Q538" s="889"/>
      <c r="R538" s="889"/>
      <c r="S538" s="889"/>
      <c r="T538" s="890"/>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1"/>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7" t="s">
        <v>207</v>
      </c>
      <c r="H592" s="108"/>
      <c r="I592" s="108"/>
      <c r="J592" s="888"/>
      <c r="K592" s="889"/>
      <c r="L592" s="889"/>
      <c r="M592" s="889"/>
      <c r="N592" s="889"/>
      <c r="O592" s="889"/>
      <c r="P592" s="889"/>
      <c r="Q592" s="889"/>
      <c r="R592" s="889"/>
      <c r="S592" s="889"/>
      <c r="T592" s="890"/>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1"/>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7" t="s">
        <v>207</v>
      </c>
      <c r="H646" s="108"/>
      <c r="I646" s="108"/>
      <c r="J646" s="888"/>
      <c r="K646" s="889"/>
      <c r="L646" s="889"/>
      <c r="M646" s="889"/>
      <c r="N646" s="889"/>
      <c r="O646" s="889"/>
      <c r="P646" s="889"/>
      <c r="Q646" s="889"/>
      <c r="R646" s="889"/>
      <c r="S646" s="889"/>
      <c r="T646" s="890"/>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1"/>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0" customHeight="1" x14ac:dyDescent="0.15">
      <c r="A702" s="858" t="s">
        <v>139</v>
      </c>
      <c r="B702" s="859"/>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551</v>
      </c>
      <c r="AH702" s="372"/>
      <c r="AI702" s="372"/>
      <c r="AJ702" s="372"/>
      <c r="AK702" s="372"/>
      <c r="AL702" s="372"/>
      <c r="AM702" s="372"/>
      <c r="AN702" s="372"/>
      <c r="AO702" s="372"/>
      <c r="AP702" s="372"/>
      <c r="AQ702" s="372"/>
      <c r="AR702" s="372"/>
      <c r="AS702" s="372"/>
      <c r="AT702" s="372"/>
      <c r="AU702" s="372"/>
      <c r="AV702" s="372"/>
      <c r="AW702" s="372"/>
      <c r="AX702" s="373"/>
    </row>
    <row r="703" spans="1:50" ht="65.25" customHeight="1" x14ac:dyDescent="0.15">
      <c r="A703" s="860"/>
      <c r="B703" s="861"/>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481</v>
      </c>
      <c r="AE703" s="313"/>
      <c r="AF703" s="313"/>
      <c r="AG703" s="86" t="s">
        <v>554</v>
      </c>
      <c r="AH703" s="87"/>
      <c r="AI703" s="87"/>
      <c r="AJ703" s="87"/>
      <c r="AK703" s="87"/>
      <c r="AL703" s="87"/>
      <c r="AM703" s="87"/>
      <c r="AN703" s="87"/>
      <c r="AO703" s="87"/>
      <c r="AP703" s="87"/>
      <c r="AQ703" s="87"/>
      <c r="AR703" s="87"/>
      <c r="AS703" s="87"/>
      <c r="AT703" s="87"/>
      <c r="AU703" s="87"/>
      <c r="AV703" s="87"/>
      <c r="AW703" s="87"/>
      <c r="AX703" s="88"/>
    </row>
    <row r="704" spans="1:50" ht="129.75" customHeight="1" x14ac:dyDescent="0.15">
      <c r="A704" s="862"/>
      <c r="B704" s="863"/>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2" t="s">
        <v>552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513</v>
      </c>
      <c r="AE705" s="701"/>
      <c r="AF705" s="701"/>
      <c r="AG705" s="110" t="s">
        <v>332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3"/>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481</v>
      </c>
      <c r="AE708" s="591"/>
      <c r="AF708" s="591"/>
      <c r="AG708" s="728" t="s">
        <v>514</v>
      </c>
      <c r="AH708" s="729"/>
      <c r="AI708" s="729"/>
      <c r="AJ708" s="729"/>
      <c r="AK708" s="729"/>
      <c r="AL708" s="729"/>
      <c r="AM708" s="729"/>
      <c r="AN708" s="729"/>
      <c r="AO708" s="729"/>
      <c r="AP708" s="729"/>
      <c r="AQ708" s="729"/>
      <c r="AR708" s="729"/>
      <c r="AS708" s="729"/>
      <c r="AT708" s="729"/>
      <c r="AU708" s="729"/>
      <c r="AV708" s="729"/>
      <c r="AW708" s="729"/>
      <c r="AX708" s="730"/>
    </row>
    <row r="709" spans="1:50" ht="39"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481</v>
      </c>
      <c r="AE709" s="313"/>
      <c r="AF709" s="313"/>
      <c r="AG709" s="86" t="s">
        <v>515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513</v>
      </c>
      <c r="AE710" s="313"/>
      <c r="AF710" s="313"/>
      <c r="AG710" s="86" t="s">
        <v>332</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481</v>
      </c>
      <c r="AE711" s="313"/>
      <c r="AF711" s="313"/>
      <c r="AG711" s="86" t="s">
        <v>516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481</v>
      </c>
      <c r="AE712" s="769"/>
      <c r="AF712" s="769"/>
      <c r="AG712" s="796" t="s">
        <v>517</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2" t="s">
        <v>513</v>
      </c>
      <c r="AE713" s="313"/>
      <c r="AF713" s="649"/>
      <c r="AG713" s="86" t="s">
        <v>493</v>
      </c>
      <c r="AH713" s="87"/>
      <c r="AI713" s="87"/>
      <c r="AJ713" s="87"/>
      <c r="AK713" s="87"/>
      <c r="AL713" s="87"/>
      <c r="AM713" s="87"/>
      <c r="AN713" s="87"/>
      <c r="AO713" s="87"/>
      <c r="AP713" s="87"/>
      <c r="AQ713" s="87"/>
      <c r="AR713" s="87"/>
      <c r="AS713" s="87"/>
      <c r="AT713" s="87"/>
      <c r="AU713" s="87"/>
      <c r="AV713" s="87"/>
      <c r="AW713" s="87"/>
      <c r="AX713" s="88"/>
    </row>
    <row r="714" spans="1:50" ht="51.9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481</v>
      </c>
      <c r="AE714" s="794"/>
      <c r="AF714" s="795"/>
      <c r="AG714" s="722" t="s">
        <v>518</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481</v>
      </c>
      <c r="AE715" s="591"/>
      <c r="AF715" s="642"/>
      <c r="AG715" s="728" t="s">
        <v>519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513</v>
      </c>
      <c r="AE716" s="613"/>
      <c r="AF716" s="613"/>
      <c r="AG716" s="86" t="s">
        <v>487</v>
      </c>
      <c r="AH716" s="87"/>
      <c r="AI716" s="87"/>
      <c r="AJ716" s="87"/>
      <c r="AK716" s="87"/>
      <c r="AL716" s="87"/>
      <c r="AM716" s="87"/>
      <c r="AN716" s="87"/>
      <c r="AO716" s="87"/>
      <c r="AP716" s="87"/>
      <c r="AQ716" s="87"/>
      <c r="AR716" s="87"/>
      <c r="AS716" s="87"/>
      <c r="AT716" s="87"/>
      <c r="AU716" s="87"/>
      <c r="AV716" s="87"/>
      <c r="AW716" s="87"/>
      <c r="AX716" s="88"/>
    </row>
    <row r="717" spans="1:50" ht="39"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481</v>
      </c>
      <c r="AE717" s="313"/>
      <c r="AF717" s="313"/>
      <c r="AG717" s="86" t="s">
        <v>520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481</v>
      </c>
      <c r="AE718" s="313"/>
      <c r="AF718" s="313"/>
      <c r="AG718" s="112" t="s">
        <v>521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481</v>
      </c>
      <c r="AE719" s="591"/>
      <c r="AF719" s="591"/>
      <c r="AG719" s="110" t="s">
        <v>522</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t="s">
        <v>486</v>
      </c>
      <c r="D721" s="281"/>
      <c r="E721" s="281"/>
      <c r="F721" s="282"/>
      <c r="G721" s="271"/>
      <c r="H721" s="272"/>
      <c r="I721" s="68" t="str">
        <f>IF(OR(G721="　", G721=""), "", "-")</f>
        <v/>
      </c>
      <c r="J721" s="275"/>
      <c r="K721" s="275"/>
      <c r="L721" s="68" t="str">
        <f>IF(M721="","","-")</f>
        <v/>
      </c>
      <c r="M721" s="69"/>
      <c r="N721" s="288" t="s">
        <v>544</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50.4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30.75" customHeight="1" x14ac:dyDescent="0.15">
      <c r="A726" s="626" t="s">
        <v>47</v>
      </c>
      <c r="B726" s="788"/>
      <c r="C726" s="801" t="s">
        <v>52</v>
      </c>
      <c r="D726" s="825"/>
      <c r="E726" s="825"/>
      <c r="F726" s="826"/>
      <c r="G726" s="563" t="s">
        <v>548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71.25" customHeight="1" thickBot="1" x14ac:dyDescent="0.2">
      <c r="A727" s="789"/>
      <c r="B727" s="790"/>
      <c r="C727" s="734" t="s">
        <v>56</v>
      </c>
      <c r="D727" s="735"/>
      <c r="E727" s="735"/>
      <c r="F727" s="736"/>
      <c r="G727" s="561" t="s">
        <v>553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6" t="s">
        <v>327</v>
      </c>
      <c r="B737" s="195"/>
      <c r="C737" s="195"/>
      <c r="D737" s="196"/>
      <c r="E737" s="977" t="s">
        <v>546</v>
      </c>
      <c r="F737" s="977"/>
      <c r="G737" s="977"/>
      <c r="H737" s="977"/>
      <c r="I737" s="977"/>
      <c r="J737" s="977"/>
      <c r="K737" s="977"/>
      <c r="L737" s="977"/>
      <c r="M737" s="977"/>
      <c r="N737" s="351" t="s">
        <v>322</v>
      </c>
      <c r="O737" s="351"/>
      <c r="P737" s="351"/>
      <c r="Q737" s="351"/>
      <c r="R737" s="977" t="s">
        <v>487</v>
      </c>
      <c r="S737" s="977"/>
      <c r="T737" s="977"/>
      <c r="U737" s="977"/>
      <c r="V737" s="977"/>
      <c r="W737" s="977"/>
      <c r="X737" s="977"/>
      <c r="Y737" s="977"/>
      <c r="Z737" s="977"/>
      <c r="AA737" s="351" t="s">
        <v>321</v>
      </c>
      <c r="AB737" s="351"/>
      <c r="AC737" s="351"/>
      <c r="AD737" s="351"/>
      <c r="AE737" s="977" t="s">
        <v>526</v>
      </c>
      <c r="AF737" s="977"/>
      <c r="AG737" s="977"/>
      <c r="AH737" s="977"/>
      <c r="AI737" s="977"/>
      <c r="AJ737" s="977"/>
      <c r="AK737" s="977"/>
      <c r="AL737" s="977"/>
      <c r="AM737" s="977"/>
      <c r="AN737" s="351" t="s">
        <v>320</v>
      </c>
      <c r="AO737" s="351"/>
      <c r="AP737" s="351"/>
      <c r="AQ737" s="351"/>
      <c r="AR737" s="983" t="s">
        <v>528</v>
      </c>
      <c r="AS737" s="984"/>
      <c r="AT737" s="984"/>
      <c r="AU737" s="984"/>
      <c r="AV737" s="984"/>
      <c r="AW737" s="984"/>
      <c r="AX737" s="985"/>
      <c r="AY737" s="74"/>
      <c r="AZ737" s="74"/>
    </row>
    <row r="738" spans="1:52" ht="24.75" customHeight="1" x14ac:dyDescent="0.15">
      <c r="A738" s="976" t="s">
        <v>319</v>
      </c>
      <c r="B738" s="195"/>
      <c r="C738" s="195"/>
      <c r="D738" s="196"/>
      <c r="E738" s="977" t="s">
        <v>523</v>
      </c>
      <c r="F738" s="977"/>
      <c r="G738" s="977"/>
      <c r="H738" s="977"/>
      <c r="I738" s="977"/>
      <c r="J738" s="977"/>
      <c r="K738" s="977"/>
      <c r="L738" s="977"/>
      <c r="M738" s="977"/>
      <c r="N738" s="351" t="s">
        <v>318</v>
      </c>
      <c r="O738" s="351"/>
      <c r="P738" s="351"/>
      <c r="Q738" s="351"/>
      <c r="R738" s="977" t="s">
        <v>525</v>
      </c>
      <c r="S738" s="977"/>
      <c r="T738" s="977"/>
      <c r="U738" s="977"/>
      <c r="V738" s="977"/>
      <c r="W738" s="977"/>
      <c r="X738" s="977"/>
      <c r="Y738" s="977"/>
      <c r="Z738" s="977"/>
      <c r="AA738" s="351" t="s">
        <v>317</v>
      </c>
      <c r="AB738" s="351"/>
      <c r="AC738" s="351"/>
      <c r="AD738" s="351"/>
      <c r="AE738" s="977" t="s">
        <v>527</v>
      </c>
      <c r="AF738" s="977"/>
      <c r="AG738" s="977"/>
      <c r="AH738" s="977"/>
      <c r="AI738" s="977"/>
      <c r="AJ738" s="977"/>
      <c r="AK738" s="977"/>
      <c r="AL738" s="977"/>
      <c r="AM738" s="977"/>
      <c r="AN738" s="351" t="s">
        <v>316</v>
      </c>
      <c r="AO738" s="351"/>
      <c r="AP738" s="351"/>
      <c r="AQ738" s="351"/>
      <c r="AR738" s="983" t="s">
        <v>529</v>
      </c>
      <c r="AS738" s="984"/>
      <c r="AT738" s="984"/>
      <c r="AU738" s="984"/>
      <c r="AV738" s="984"/>
      <c r="AW738" s="984"/>
      <c r="AX738" s="985"/>
    </row>
    <row r="739" spans="1:52" ht="24.75" customHeight="1" x14ac:dyDescent="0.15">
      <c r="A739" s="976" t="s">
        <v>315</v>
      </c>
      <c r="B739" s="195"/>
      <c r="C739" s="195"/>
      <c r="D739" s="196"/>
      <c r="E739" s="977" t="s">
        <v>524</v>
      </c>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339</v>
      </c>
      <c r="B740" s="959"/>
      <c r="C740" s="959"/>
      <c r="D740" s="960"/>
      <c r="E740" s="961" t="s">
        <v>486</v>
      </c>
      <c r="F740" s="962"/>
      <c r="G740" s="962"/>
      <c r="H740" s="78" t="str">
        <f>IF(E740="", "", "(")</f>
        <v>(</v>
      </c>
      <c r="I740" s="962"/>
      <c r="J740" s="962"/>
      <c r="K740" s="78" t="str">
        <f>IF(OR(I740="　", I740=""), "", "-")</f>
        <v/>
      </c>
      <c r="L740" s="963">
        <v>389</v>
      </c>
      <c r="M740" s="963"/>
      <c r="N740" s="79" t="str">
        <f>IF(O740="", "", "-")</f>
        <v/>
      </c>
      <c r="O740" s="80"/>
      <c r="P740" s="79" t="str">
        <f>IF(E740="", "", ")")</f>
        <v>)</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531</v>
      </c>
      <c r="H782" s="657"/>
      <c r="I782" s="657"/>
      <c r="J782" s="657"/>
      <c r="K782" s="658"/>
      <c r="L782" s="650" t="s">
        <v>530</v>
      </c>
      <c r="M782" s="651"/>
      <c r="N782" s="651"/>
      <c r="O782" s="651"/>
      <c r="P782" s="651"/>
      <c r="Q782" s="651"/>
      <c r="R782" s="651"/>
      <c r="S782" s="651"/>
      <c r="T782" s="651"/>
      <c r="U782" s="651"/>
      <c r="V782" s="651"/>
      <c r="W782" s="651"/>
      <c r="X782" s="652"/>
      <c r="Y782" s="374">
        <v>25</v>
      </c>
      <c r="Z782" s="375"/>
      <c r="AA782" s="375"/>
      <c r="AB782" s="791"/>
      <c r="AC782" s="656"/>
      <c r="AD782" s="821"/>
      <c r="AE782" s="821"/>
      <c r="AF782" s="821"/>
      <c r="AG782" s="822"/>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25</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821"/>
      <c r="I795" s="821"/>
      <c r="J795" s="821"/>
      <c r="K795" s="822"/>
      <c r="L795" s="650"/>
      <c r="M795" s="651"/>
      <c r="N795" s="651"/>
      <c r="O795" s="651"/>
      <c r="P795" s="651"/>
      <c r="Q795" s="651"/>
      <c r="R795" s="651"/>
      <c r="S795" s="651"/>
      <c r="T795" s="651"/>
      <c r="U795" s="651"/>
      <c r="V795" s="651"/>
      <c r="W795" s="651"/>
      <c r="X795" s="652"/>
      <c r="Y795" s="374"/>
      <c r="Z795" s="375"/>
      <c r="AA795" s="375"/>
      <c r="AB795" s="791"/>
      <c r="AC795" s="656"/>
      <c r="AD795" s="821"/>
      <c r="AE795" s="821"/>
      <c r="AF795" s="821"/>
      <c r="AG795" s="822"/>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821"/>
      <c r="I808" s="821"/>
      <c r="J808" s="821"/>
      <c r="K808" s="822"/>
      <c r="L808" s="650"/>
      <c r="M808" s="651"/>
      <c r="N808" s="651"/>
      <c r="O808" s="651"/>
      <c r="P808" s="651"/>
      <c r="Q808" s="651"/>
      <c r="R808" s="651"/>
      <c r="S808" s="651"/>
      <c r="T808" s="651"/>
      <c r="U808" s="651"/>
      <c r="V808" s="651"/>
      <c r="W808" s="651"/>
      <c r="X808" s="652"/>
      <c r="Y808" s="374"/>
      <c r="Z808" s="375"/>
      <c r="AA808" s="375"/>
      <c r="AB808" s="791"/>
      <c r="AC808" s="656"/>
      <c r="AD808" s="821"/>
      <c r="AE808" s="821"/>
      <c r="AF808" s="821"/>
      <c r="AG808" s="822"/>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821"/>
      <c r="I821" s="821"/>
      <c r="J821" s="821"/>
      <c r="K821" s="822"/>
      <c r="L821" s="650"/>
      <c r="M821" s="651"/>
      <c r="N821" s="651"/>
      <c r="O821" s="651"/>
      <c r="P821" s="651"/>
      <c r="Q821" s="651"/>
      <c r="R821" s="651"/>
      <c r="S821" s="651"/>
      <c r="T821" s="651"/>
      <c r="U821" s="651"/>
      <c r="V821" s="651"/>
      <c r="W821" s="651"/>
      <c r="X821" s="652"/>
      <c r="Y821" s="374"/>
      <c r="Z821" s="375"/>
      <c r="AA821" s="375"/>
      <c r="AB821" s="791"/>
      <c r="AC821" s="656"/>
      <c r="AD821" s="821"/>
      <c r="AE821" s="821"/>
      <c r="AF821" s="821"/>
      <c r="AG821" s="822"/>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45" customHeight="1" x14ac:dyDescent="0.15">
      <c r="A838" s="362">
        <v>1</v>
      </c>
      <c r="B838" s="362">
        <v>1</v>
      </c>
      <c r="C838" s="333" t="s">
        <v>532</v>
      </c>
      <c r="D838" s="333"/>
      <c r="E838" s="333"/>
      <c r="F838" s="333"/>
      <c r="G838" s="333"/>
      <c r="H838" s="333"/>
      <c r="I838" s="333"/>
      <c r="J838" s="334">
        <v>9000020072028</v>
      </c>
      <c r="K838" s="335"/>
      <c r="L838" s="335"/>
      <c r="M838" s="335"/>
      <c r="N838" s="335"/>
      <c r="O838" s="335"/>
      <c r="P838" s="336" t="s">
        <v>542</v>
      </c>
      <c r="Q838" s="336"/>
      <c r="R838" s="336"/>
      <c r="S838" s="336"/>
      <c r="T838" s="336"/>
      <c r="U838" s="336"/>
      <c r="V838" s="336"/>
      <c r="W838" s="336"/>
      <c r="X838" s="336"/>
      <c r="Y838" s="337">
        <v>25</v>
      </c>
      <c r="Z838" s="338"/>
      <c r="AA838" s="338"/>
      <c r="AB838" s="339"/>
      <c r="AC838" s="349" t="s">
        <v>543</v>
      </c>
      <c r="AD838" s="357"/>
      <c r="AE838" s="357"/>
      <c r="AF838" s="357"/>
      <c r="AG838" s="357"/>
      <c r="AH838" s="358" t="s">
        <v>487</v>
      </c>
      <c r="AI838" s="359"/>
      <c r="AJ838" s="359"/>
      <c r="AK838" s="359"/>
      <c r="AL838" s="343" t="s">
        <v>487</v>
      </c>
      <c r="AM838" s="344"/>
      <c r="AN838" s="344"/>
      <c r="AO838" s="345"/>
      <c r="AP838" s="346" t="s">
        <v>487</v>
      </c>
      <c r="AQ838" s="346"/>
      <c r="AR838" s="346"/>
      <c r="AS838" s="346"/>
      <c r="AT838" s="346"/>
      <c r="AU838" s="346"/>
      <c r="AV838" s="346"/>
      <c r="AW838" s="346"/>
      <c r="AX838" s="346"/>
    </row>
    <row r="839" spans="1:50" ht="45" customHeight="1" x14ac:dyDescent="0.15">
      <c r="A839" s="362">
        <v>2</v>
      </c>
      <c r="B839" s="362">
        <v>1</v>
      </c>
      <c r="C839" s="333" t="s">
        <v>533</v>
      </c>
      <c r="D839" s="333"/>
      <c r="E839" s="333"/>
      <c r="F839" s="333"/>
      <c r="G839" s="333"/>
      <c r="H839" s="333"/>
      <c r="I839" s="333"/>
      <c r="J839" s="334">
        <v>1000020050008</v>
      </c>
      <c r="K839" s="335"/>
      <c r="L839" s="335"/>
      <c r="M839" s="335"/>
      <c r="N839" s="335"/>
      <c r="O839" s="335"/>
      <c r="P839" s="336" t="s">
        <v>542</v>
      </c>
      <c r="Q839" s="336"/>
      <c r="R839" s="336"/>
      <c r="S839" s="336"/>
      <c r="T839" s="336"/>
      <c r="U839" s="336"/>
      <c r="V839" s="336"/>
      <c r="W839" s="336"/>
      <c r="X839" s="336"/>
      <c r="Y839" s="337">
        <v>22</v>
      </c>
      <c r="Z839" s="338"/>
      <c r="AA839" s="338"/>
      <c r="AB839" s="339"/>
      <c r="AC839" s="349" t="s">
        <v>543</v>
      </c>
      <c r="AD839" s="349"/>
      <c r="AE839" s="349"/>
      <c r="AF839" s="349"/>
      <c r="AG839" s="349"/>
      <c r="AH839" s="358" t="s">
        <v>487</v>
      </c>
      <c r="AI839" s="359"/>
      <c r="AJ839" s="359"/>
      <c r="AK839" s="359"/>
      <c r="AL839" s="343" t="s">
        <v>487</v>
      </c>
      <c r="AM839" s="344"/>
      <c r="AN839" s="344"/>
      <c r="AO839" s="345"/>
      <c r="AP839" s="346" t="s">
        <v>487</v>
      </c>
      <c r="AQ839" s="346"/>
      <c r="AR839" s="346"/>
      <c r="AS839" s="346"/>
      <c r="AT839" s="346"/>
      <c r="AU839" s="346"/>
      <c r="AV839" s="346"/>
      <c r="AW839" s="346"/>
      <c r="AX839" s="346"/>
    </row>
    <row r="840" spans="1:50" ht="45" customHeight="1" x14ac:dyDescent="0.15">
      <c r="A840" s="362">
        <v>3</v>
      </c>
      <c r="B840" s="362">
        <v>1</v>
      </c>
      <c r="C840" s="347" t="s">
        <v>534</v>
      </c>
      <c r="D840" s="333"/>
      <c r="E840" s="333"/>
      <c r="F840" s="333"/>
      <c r="G840" s="333"/>
      <c r="H840" s="333"/>
      <c r="I840" s="333"/>
      <c r="J840" s="334">
        <v>4000020202142</v>
      </c>
      <c r="K840" s="335"/>
      <c r="L840" s="335"/>
      <c r="M840" s="335"/>
      <c r="N840" s="335"/>
      <c r="O840" s="335"/>
      <c r="P840" s="348" t="s">
        <v>542</v>
      </c>
      <c r="Q840" s="336"/>
      <c r="R840" s="336"/>
      <c r="S840" s="336"/>
      <c r="T840" s="336"/>
      <c r="U840" s="336"/>
      <c r="V840" s="336"/>
      <c r="W840" s="336"/>
      <c r="X840" s="336"/>
      <c r="Y840" s="337">
        <v>20</v>
      </c>
      <c r="Z840" s="338"/>
      <c r="AA840" s="338"/>
      <c r="AB840" s="339"/>
      <c r="AC840" s="349" t="s">
        <v>543</v>
      </c>
      <c r="AD840" s="349"/>
      <c r="AE840" s="349"/>
      <c r="AF840" s="349"/>
      <c r="AG840" s="349"/>
      <c r="AH840" s="341" t="s">
        <v>487</v>
      </c>
      <c r="AI840" s="342"/>
      <c r="AJ840" s="342"/>
      <c r="AK840" s="342"/>
      <c r="AL840" s="343" t="s">
        <v>487</v>
      </c>
      <c r="AM840" s="344"/>
      <c r="AN840" s="344"/>
      <c r="AO840" s="345"/>
      <c r="AP840" s="346" t="s">
        <v>487</v>
      </c>
      <c r="AQ840" s="346"/>
      <c r="AR840" s="346"/>
      <c r="AS840" s="346"/>
      <c r="AT840" s="346"/>
      <c r="AU840" s="346"/>
      <c r="AV840" s="346"/>
      <c r="AW840" s="346"/>
      <c r="AX840" s="346"/>
    </row>
    <row r="841" spans="1:50" ht="45" customHeight="1" x14ac:dyDescent="0.15">
      <c r="A841" s="362">
        <v>4</v>
      </c>
      <c r="B841" s="362">
        <v>1</v>
      </c>
      <c r="C841" s="347" t="s">
        <v>535</v>
      </c>
      <c r="D841" s="333"/>
      <c r="E841" s="333"/>
      <c r="F841" s="333"/>
      <c r="G841" s="333"/>
      <c r="H841" s="333"/>
      <c r="I841" s="333"/>
      <c r="J841" s="334">
        <v>1000020410004</v>
      </c>
      <c r="K841" s="335"/>
      <c r="L841" s="335"/>
      <c r="M841" s="335"/>
      <c r="N841" s="335"/>
      <c r="O841" s="335"/>
      <c r="P841" s="348" t="s">
        <v>542</v>
      </c>
      <c r="Q841" s="336"/>
      <c r="R841" s="336"/>
      <c r="S841" s="336"/>
      <c r="T841" s="336"/>
      <c r="U841" s="336"/>
      <c r="V841" s="336"/>
      <c r="W841" s="336"/>
      <c r="X841" s="336"/>
      <c r="Y841" s="337">
        <v>17</v>
      </c>
      <c r="Z841" s="338"/>
      <c r="AA841" s="338"/>
      <c r="AB841" s="339"/>
      <c r="AC841" s="349" t="s">
        <v>543</v>
      </c>
      <c r="AD841" s="349"/>
      <c r="AE841" s="349"/>
      <c r="AF841" s="349"/>
      <c r="AG841" s="349"/>
      <c r="AH841" s="341" t="s">
        <v>487</v>
      </c>
      <c r="AI841" s="342"/>
      <c r="AJ841" s="342"/>
      <c r="AK841" s="342"/>
      <c r="AL841" s="343" t="s">
        <v>487</v>
      </c>
      <c r="AM841" s="344"/>
      <c r="AN841" s="344"/>
      <c r="AO841" s="345"/>
      <c r="AP841" s="346" t="s">
        <v>487</v>
      </c>
      <c r="AQ841" s="346"/>
      <c r="AR841" s="346"/>
      <c r="AS841" s="346"/>
      <c r="AT841" s="346"/>
      <c r="AU841" s="346"/>
      <c r="AV841" s="346"/>
      <c r="AW841" s="346"/>
      <c r="AX841" s="346"/>
    </row>
    <row r="842" spans="1:50" ht="45" customHeight="1" x14ac:dyDescent="0.15">
      <c r="A842" s="362">
        <v>5</v>
      </c>
      <c r="B842" s="362">
        <v>1</v>
      </c>
      <c r="C842" s="333" t="s">
        <v>536</v>
      </c>
      <c r="D842" s="333"/>
      <c r="E842" s="333"/>
      <c r="F842" s="333"/>
      <c r="G842" s="333"/>
      <c r="H842" s="333"/>
      <c r="I842" s="333"/>
      <c r="J842" s="334">
        <v>3000020142018</v>
      </c>
      <c r="K842" s="335"/>
      <c r="L842" s="335"/>
      <c r="M842" s="335"/>
      <c r="N842" s="335"/>
      <c r="O842" s="335"/>
      <c r="P842" s="336" t="s">
        <v>542</v>
      </c>
      <c r="Q842" s="336"/>
      <c r="R842" s="336"/>
      <c r="S842" s="336"/>
      <c r="T842" s="336"/>
      <c r="U842" s="336"/>
      <c r="V842" s="336"/>
      <c r="W842" s="336"/>
      <c r="X842" s="336"/>
      <c r="Y842" s="337">
        <v>12</v>
      </c>
      <c r="Z842" s="338"/>
      <c r="AA842" s="338"/>
      <c r="AB842" s="339"/>
      <c r="AC842" s="340" t="s">
        <v>543</v>
      </c>
      <c r="AD842" s="340"/>
      <c r="AE842" s="340"/>
      <c r="AF842" s="340"/>
      <c r="AG842" s="340"/>
      <c r="AH842" s="341" t="s">
        <v>487</v>
      </c>
      <c r="AI842" s="342"/>
      <c r="AJ842" s="342"/>
      <c r="AK842" s="342"/>
      <c r="AL842" s="343" t="s">
        <v>487</v>
      </c>
      <c r="AM842" s="344"/>
      <c r="AN842" s="344"/>
      <c r="AO842" s="345"/>
      <c r="AP842" s="346" t="s">
        <v>487</v>
      </c>
      <c r="AQ842" s="346"/>
      <c r="AR842" s="346"/>
      <c r="AS842" s="346"/>
      <c r="AT842" s="346"/>
      <c r="AU842" s="346"/>
      <c r="AV842" s="346"/>
      <c r="AW842" s="346"/>
      <c r="AX842" s="346"/>
    </row>
    <row r="843" spans="1:50" ht="45" customHeight="1" x14ac:dyDescent="0.15">
      <c r="A843" s="362">
        <v>6</v>
      </c>
      <c r="B843" s="362">
        <v>1</v>
      </c>
      <c r="C843" s="333" t="s">
        <v>537</v>
      </c>
      <c r="D843" s="333"/>
      <c r="E843" s="333"/>
      <c r="F843" s="333"/>
      <c r="G843" s="333"/>
      <c r="H843" s="333"/>
      <c r="I843" s="333"/>
      <c r="J843" s="334">
        <v>7000020220001</v>
      </c>
      <c r="K843" s="335"/>
      <c r="L843" s="335"/>
      <c r="M843" s="335"/>
      <c r="N843" s="335"/>
      <c r="O843" s="335"/>
      <c r="P843" s="336" t="s">
        <v>542</v>
      </c>
      <c r="Q843" s="336"/>
      <c r="R843" s="336"/>
      <c r="S843" s="336"/>
      <c r="T843" s="336"/>
      <c r="U843" s="336"/>
      <c r="V843" s="336"/>
      <c r="W843" s="336"/>
      <c r="X843" s="336"/>
      <c r="Y843" s="337">
        <v>10</v>
      </c>
      <c r="Z843" s="338"/>
      <c r="AA843" s="338"/>
      <c r="AB843" s="339"/>
      <c r="AC843" s="340" t="s">
        <v>543</v>
      </c>
      <c r="AD843" s="340"/>
      <c r="AE843" s="340"/>
      <c r="AF843" s="340"/>
      <c r="AG843" s="340"/>
      <c r="AH843" s="341" t="s">
        <v>487</v>
      </c>
      <c r="AI843" s="342"/>
      <c r="AJ843" s="342"/>
      <c r="AK843" s="342"/>
      <c r="AL843" s="343" t="s">
        <v>487</v>
      </c>
      <c r="AM843" s="344"/>
      <c r="AN843" s="344"/>
      <c r="AO843" s="345"/>
      <c r="AP843" s="346" t="s">
        <v>487</v>
      </c>
      <c r="AQ843" s="346"/>
      <c r="AR843" s="346"/>
      <c r="AS843" s="346"/>
      <c r="AT843" s="346"/>
      <c r="AU843" s="346"/>
      <c r="AV843" s="346"/>
      <c r="AW843" s="346"/>
      <c r="AX843" s="346"/>
    </row>
    <row r="844" spans="1:50" ht="45" customHeight="1" x14ac:dyDescent="0.15">
      <c r="A844" s="362">
        <v>7</v>
      </c>
      <c r="B844" s="362">
        <v>1</v>
      </c>
      <c r="C844" s="333" t="s">
        <v>538</v>
      </c>
      <c r="D844" s="333"/>
      <c r="E844" s="333"/>
      <c r="F844" s="333"/>
      <c r="G844" s="333"/>
      <c r="H844" s="333"/>
      <c r="I844" s="333"/>
      <c r="J844" s="334">
        <v>1000020372013</v>
      </c>
      <c r="K844" s="335"/>
      <c r="L844" s="335"/>
      <c r="M844" s="335"/>
      <c r="N844" s="335"/>
      <c r="O844" s="335"/>
      <c r="P844" s="336" t="s">
        <v>542</v>
      </c>
      <c r="Q844" s="336"/>
      <c r="R844" s="336"/>
      <c r="S844" s="336"/>
      <c r="T844" s="336"/>
      <c r="U844" s="336"/>
      <c r="V844" s="336"/>
      <c r="W844" s="336"/>
      <c r="X844" s="336"/>
      <c r="Y844" s="337">
        <v>10</v>
      </c>
      <c r="Z844" s="338"/>
      <c r="AA844" s="338"/>
      <c r="AB844" s="339"/>
      <c r="AC844" s="340" t="s">
        <v>543</v>
      </c>
      <c r="AD844" s="340"/>
      <c r="AE844" s="340"/>
      <c r="AF844" s="340"/>
      <c r="AG844" s="340"/>
      <c r="AH844" s="341" t="s">
        <v>487</v>
      </c>
      <c r="AI844" s="342"/>
      <c r="AJ844" s="342"/>
      <c r="AK844" s="342"/>
      <c r="AL844" s="343" t="s">
        <v>487</v>
      </c>
      <c r="AM844" s="344"/>
      <c r="AN844" s="344"/>
      <c r="AO844" s="345"/>
      <c r="AP844" s="346" t="s">
        <v>487</v>
      </c>
      <c r="AQ844" s="346"/>
      <c r="AR844" s="346"/>
      <c r="AS844" s="346"/>
      <c r="AT844" s="346"/>
      <c r="AU844" s="346"/>
      <c r="AV844" s="346"/>
      <c r="AW844" s="346"/>
      <c r="AX844" s="346"/>
    </row>
    <row r="845" spans="1:50" ht="45" customHeight="1" x14ac:dyDescent="0.15">
      <c r="A845" s="362">
        <v>8</v>
      </c>
      <c r="B845" s="362">
        <v>1</v>
      </c>
      <c r="C845" s="333" t="s">
        <v>539</v>
      </c>
      <c r="D845" s="333"/>
      <c r="E845" s="333"/>
      <c r="F845" s="333"/>
      <c r="G845" s="333"/>
      <c r="H845" s="333"/>
      <c r="I845" s="333"/>
      <c r="J845" s="334">
        <v>5000020390003</v>
      </c>
      <c r="K845" s="335"/>
      <c r="L845" s="335"/>
      <c r="M845" s="335"/>
      <c r="N845" s="335"/>
      <c r="O845" s="335"/>
      <c r="P845" s="336" t="s">
        <v>542</v>
      </c>
      <c r="Q845" s="336"/>
      <c r="R845" s="336"/>
      <c r="S845" s="336"/>
      <c r="T845" s="336"/>
      <c r="U845" s="336"/>
      <c r="V845" s="336"/>
      <c r="W845" s="336"/>
      <c r="X845" s="336"/>
      <c r="Y845" s="337">
        <v>10</v>
      </c>
      <c r="Z845" s="338"/>
      <c r="AA845" s="338"/>
      <c r="AB845" s="339"/>
      <c r="AC845" s="340" t="s">
        <v>543</v>
      </c>
      <c r="AD845" s="340"/>
      <c r="AE845" s="340"/>
      <c r="AF845" s="340"/>
      <c r="AG845" s="340"/>
      <c r="AH845" s="341" t="s">
        <v>487</v>
      </c>
      <c r="AI845" s="342"/>
      <c r="AJ845" s="342"/>
      <c r="AK845" s="342"/>
      <c r="AL845" s="343" t="s">
        <v>487</v>
      </c>
      <c r="AM845" s="344"/>
      <c r="AN845" s="344"/>
      <c r="AO845" s="345"/>
      <c r="AP845" s="346" t="s">
        <v>487</v>
      </c>
      <c r="AQ845" s="346"/>
      <c r="AR845" s="346"/>
      <c r="AS845" s="346"/>
      <c r="AT845" s="346"/>
      <c r="AU845" s="346"/>
      <c r="AV845" s="346"/>
      <c r="AW845" s="346"/>
      <c r="AX845" s="346"/>
    </row>
    <row r="846" spans="1:50" ht="45" customHeight="1" x14ac:dyDescent="0.15">
      <c r="A846" s="362">
        <v>9</v>
      </c>
      <c r="B846" s="362">
        <v>1</v>
      </c>
      <c r="C846" s="333" t="s">
        <v>540</v>
      </c>
      <c r="D846" s="333"/>
      <c r="E846" s="333"/>
      <c r="F846" s="333"/>
      <c r="G846" s="333"/>
      <c r="H846" s="333"/>
      <c r="I846" s="333"/>
      <c r="J846" s="334">
        <v>1000020232076</v>
      </c>
      <c r="K846" s="335"/>
      <c r="L846" s="335"/>
      <c r="M846" s="335"/>
      <c r="N846" s="335"/>
      <c r="O846" s="335"/>
      <c r="P846" s="336" t="s">
        <v>542</v>
      </c>
      <c r="Q846" s="336"/>
      <c r="R846" s="336"/>
      <c r="S846" s="336"/>
      <c r="T846" s="336"/>
      <c r="U846" s="336"/>
      <c r="V846" s="336"/>
      <c r="W846" s="336"/>
      <c r="X846" s="336"/>
      <c r="Y846" s="337">
        <v>10</v>
      </c>
      <c r="Z846" s="338"/>
      <c r="AA846" s="338"/>
      <c r="AB846" s="339"/>
      <c r="AC846" s="340" t="s">
        <v>543</v>
      </c>
      <c r="AD846" s="340"/>
      <c r="AE846" s="340"/>
      <c r="AF846" s="340"/>
      <c r="AG846" s="340"/>
      <c r="AH846" s="341" t="s">
        <v>487</v>
      </c>
      <c r="AI846" s="342"/>
      <c r="AJ846" s="342"/>
      <c r="AK846" s="342"/>
      <c r="AL846" s="343" t="s">
        <v>487</v>
      </c>
      <c r="AM846" s="344"/>
      <c r="AN846" s="344"/>
      <c r="AO846" s="345"/>
      <c r="AP846" s="346" t="s">
        <v>487</v>
      </c>
      <c r="AQ846" s="346"/>
      <c r="AR846" s="346"/>
      <c r="AS846" s="346"/>
      <c r="AT846" s="346"/>
      <c r="AU846" s="346"/>
      <c r="AV846" s="346"/>
      <c r="AW846" s="346"/>
      <c r="AX846" s="346"/>
    </row>
    <row r="847" spans="1:50" ht="45" customHeight="1" x14ac:dyDescent="0.15">
      <c r="A847" s="362">
        <v>10</v>
      </c>
      <c r="B847" s="362">
        <v>1</v>
      </c>
      <c r="C847" s="333" t="s">
        <v>541</v>
      </c>
      <c r="D847" s="333"/>
      <c r="E847" s="333"/>
      <c r="F847" s="333"/>
      <c r="G847" s="333"/>
      <c r="H847" s="333"/>
      <c r="I847" s="333"/>
      <c r="J847" s="334">
        <v>5000020194255</v>
      </c>
      <c r="K847" s="335"/>
      <c r="L847" s="335"/>
      <c r="M847" s="335"/>
      <c r="N847" s="335"/>
      <c r="O847" s="335"/>
      <c r="P847" s="336" t="s">
        <v>542</v>
      </c>
      <c r="Q847" s="336"/>
      <c r="R847" s="336"/>
      <c r="S847" s="336"/>
      <c r="T847" s="336"/>
      <c r="U847" s="336"/>
      <c r="V847" s="336"/>
      <c r="W847" s="336"/>
      <c r="X847" s="336"/>
      <c r="Y847" s="337">
        <v>10</v>
      </c>
      <c r="Z847" s="338"/>
      <c r="AA847" s="338"/>
      <c r="AB847" s="339"/>
      <c r="AC847" s="340" t="s">
        <v>543</v>
      </c>
      <c r="AD847" s="340"/>
      <c r="AE847" s="340"/>
      <c r="AF847" s="340"/>
      <c r="AG847" s="340"/>
      <c r="AH847" s="341" t="s">
        <v>487</v>
      </c>
      <c r="AI847" s="342"/>
      <c r="AJ847" s="342"/>
      <c r="AK847" s="342"/>
      <c r="AL847" s="343" t="s">
        <v>487</v>
      </c>
      <c r="AM847" s="344"/>
      <c r="AN847" s="344"/>
      <c r="AO847" s="345"/>
      <c r="AP847" s="346" t="s">
        <v>487</v>
      </c>
      <c r="AQ847" s="346"/>
      <c r="AR847" s="346"/>
      <c r="AS847" s="346"/>
      <c r="AT847" s="346"/>
      <c r="AU847" s="346"/>
      <c r="AV847" s="346"/>
      <c r="AW847" s="346"/>
      <c r="AX847" s="346"/>
    </row>
    <row r="848" spans="1:50" ht="30"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27" max="49" man="1"/>
    <brk id="735" max="49" man="1"/>
    <brk id="83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7"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481</v>
      </c>
      <c r="M6" s="13" t="str">
        <f t="shared" si="2"/>
        <v>公共事業</v>
      </c>
      <c r="N6" s="13" t="str">
        <f t="shared" si="6"/>
        <v>公共事業</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2020-06-17T02:09:06Z</cp:lastPrinted>
  <dcterms:created xsi:type="dcterms:W3CDTF">2012-03-13T00:50:25Z</dcterms:created>
  <dcterms:modified xsi:type="dcterms:W3CDTF">2020-07-22T01:30:53Z</dcterms:modified>
</cp:coreProperties>
</file>