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0421_行政事業レビューシートの作成等について\８．最終提出\"/>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48" i="3"/>
  <c r="AE48" i="3"/>
  <c r="AI41" i="3"/>
  <c r="AE41"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<sst xmlns="http://schemas.openxmlformats.org/spreadsheetml/2006/main" count="2222" uniqueCount="576">
  <si>
    <t>446</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</si>
  <si>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</si>
  <si>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</si>
  <si>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</si>
  <si>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</si>
  <si>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</si>
  <si>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</si>
  <si>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</si>
  <si>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</si>
  <si>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</si>
  <si>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</si>
  <si>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</si>
  <si>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株式会社サイマル・インターナショナル</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</si>
  <si>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</si>
  <si>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</si>
  <si>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</si>
  <si>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</si>
  <si>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</si>
  <si>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</si>
  <si>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</si>
  <si>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</si>
  <si>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</si>
  <si>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</si>
  <si>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</si>
  <si>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</si>
  <si>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</si>
  <si>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</si>
  <si>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</si>
  <si>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</si>
  <si>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</si>
  <si>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</si>
  <si>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</si>
  <si>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</si>
  <si>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</si>
  <si>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B.プル-ヴ株式会社</t>
  </si>
  <si>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</si>
  <si>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</si>
  <si>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</si>
  <si>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</si>
  <si>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</si>
  <si>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</si>
  <si>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</si>
  <si>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</si>
  <si>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</si>
  <si>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</si>
  <si>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</si>
  <si>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</si>
  <si>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発注にあたり、コスト削減やより透明性・公平性を確保するよう努めている。具体的には、説明書を配布したものの応札しなかった業者へのアンケート調査の実施結果を踏まえ、同種業務の検討や、業務説明会の実施等、一者入札を可能な限り減らす取組を実施している。</t>
    <rPh sb="0" eb="2">
      <t>ハッチュウ</t>
    </rPh>
    <rPh sb="10" eb="12">
      <t>サクゲン</t>
    </rPh>
    <rPh sb="15" eb="18">
      <t>トウメイセイ</t>
    </rPh>
    <rPh sb="19" eb="22">
      <t>コウヘイセイ</t>
    </rPh>
    <rPh sb="23" eb="25">
      <t>カクホ</t>
    </rPh>
    <rPh sb="29" eb="30">
      <t>ツト</t>
    </rPh>
    <rPh sb="35" eb="38">
      <t>グタイテキ</t>
    </rPh>
    <rPh sb="41" eb="44">
      <t>セツメイショ</t>
    </rPh>
    <rPh sb="45" eb="47">
      <t>ハイフ</t>
    </rPh>
    <rPh sb="52" eb="54">
      <t>オウサツ</t>
    </rPh>
    <rPh sb="71" eb="73">
      <t>ジッシ</t>
    </rPh>
    <rPh sb="112" eb="114">
      <t>トリクミ</t>
    </rPh>
    <rPh sb="115" eb="117">
      <t>ジッシ</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</si>
  <si>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</si>
  <si>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</si>
  <si>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</si>
  <si>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</si>
  <si>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</si>
  <si>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</si>
  <si>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</si>
  <si>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</si>
  <si>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</si>
  <si>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</si>
  <si>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</si>
  <si>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</si>
  <si>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317百万円 / 27件</t>
    <rPh sb="3" eb="4">
      <t>ヒャク</t>
    </rPh>
    <rPh sb="4" eb="6">
      <t>マンエン</t>
    </rPh>
    <rPh sb="11" eb="12">
      <t>ケン</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</si>
  <si>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</si>
  <si>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</si>
  <si>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</si>
  <si>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</si>
  <si>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</si>
  <si>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</si>
  <si>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</si>
  <si>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</si>
  <si>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</si>
  <si>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</si>
  <si>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</si>
  <si>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</si>
  <si>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</si>
  <si>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</si>
  <si>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</si>
  <si>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</si>
  <si>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</si>
  <si>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</si>
  <si>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平成31年度　海外における交通インフラ事業に関するＰＰＰ案件等形成業務</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</si>
  <si>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</si>
  <si>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</si>
  <si>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</si>
  <si>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</si>
  <si>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</si>
  <si>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</si>
  <si>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</si>
  <si>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</si>
  <si>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</si>
  <si>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</si>
  <si>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</si>
  <si>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</si>
  <si>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</si>
  <si>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</si>
  <si>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</si>
  <si>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</si>
  <si>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</si>
  <si>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</si>
  <si>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</si>
  <si>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</si>
  <si>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</si>
  <si>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</si>
  <si>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</si>
  <si>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</si>
  <si>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</si>
  <si>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</si>
  <si>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</si>
  <si>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</si>
  <si>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平成31 年度住宅・都市開発分野の戦略的海外展開検討業務共同提案体</t>
  </si>
  <si>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</si>
  <si>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</si>
  <si>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</si>
  <si>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</si>
  <si>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</si>
  <si>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</si>
  <si>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</si>
  <si>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</si>
  <si>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</si>
  <si>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</si>
  <si>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</si>
  <si>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</si>
  <si>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</si>
  <si>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</si>
  <si>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</si>
  <si>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</si>
  <si>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</si>
  <si>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</si>
  <si>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</si>
  <si>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</si>
  <si>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</si>
  <si>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</si>
  <si>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</si>
  <si>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</si>
  <si>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</si>
  <si>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</si>
  <si>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</si>
  <si>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</si>
  <si>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</si>
  <si>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</si>
  <si>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</si>
  <si>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</si>
  <si>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</si>
  <si>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</si>
  <si>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</si>
  <si>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</si>
  <si>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</si>
  <si>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</si>
  <si>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</si>
  <si>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</si>
  <si>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</si>
  <si>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</si>
  <si>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</si>
  <si>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</si>
  <si>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</si>
  <si>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</si>
  <si>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</si>
  <si>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</si>
  <si>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</si>
  <si>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</si>
  <si>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</si>
  <si>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</si>
  <si>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</si>
  <si>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</si>
  <si>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</si>
  <si>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</si>
  <si>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</si>
  <si>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</si>
  <si>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</si>
  <si>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</si>
  <si>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</si>
  <si>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</si>
  <si>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</si>
  <si>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</si>
  <si>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</si>
  <si>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</si>
  <si>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</si>
  <si>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</si>
  <si>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</si>
  <si>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</si>
  <si>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</si>
  <si>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</si>
  <si>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</si>
  <si>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</si>
  <si>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</si>
  <si>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</si>
  <si>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</si>
  <si>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株式会社ホンヤク社</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</si>
  <si>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</si>
  <si>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</si>
  <si>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</si>
  <si>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</si>
  <si>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</si>
  <si>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</si>
  <si>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</si>
  <si>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</si>
  <si>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</si>
  <si>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</si>
  <si>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</si>
  <si>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</si>
  <si>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</si>
  <si>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</si>
  <si>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</si>
  <si>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</si>
  <si>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</si>
  <si>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</si>
  <si>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質の高いインフラ広報資料作成業務に係る人件費等</t>
    <rPh sb="17" eb="18">
      <t>カカ</t>
    </rPh>
    <rPh sb="19" eb="22">
      <t>ジンケンヒ</t>
    </rPh>
    <rPh sb="22" eb="23">
      <t>ナド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</si>
  <si>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</si>
  <si>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</si>
  <si>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</si>
  <si>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</si>
  <si>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</si>
  <si>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</si>
  <si>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</si>
  <si>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</si>
  <si>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執行額　／　調査、セミナー、国際会議等の業務発注件数</t>
    <rPh sb="0" eb="2">
      <t>シッコウ</t>
    </rPh>
    <rPh sb="2" eb="3">
      <t>ガク</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</si>
  <si>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</si>
  <si>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</si>
  <si>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</si>
  <si>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</si>
  <si>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43　国際協力、連携等を推進する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</si>
  <si>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</si>
  <si>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</si>
  <si>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</si>
  <si>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</si>
  <si>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</si>
  <si>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</si>
  <si>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</si>
  <si>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</si>
  <si>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</si>
  <si>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</si>
  <si>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</si>
  <si>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</si>
  <si>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</si>
  <si>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</si>
  <si>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</si>
  <si>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</si>
  <si>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</si>
  <si>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</si>
  <si>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</si>
  <si>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</si>
  <si>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</si>
  <si>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</si>
  <si>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</si>
  <si>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</si>
  <si>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平成31年度 アフリカ諸国におけるインフラ分野の課題解決検討業務</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</si>
  <si>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</si>
  <si>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</si>
  <si>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</si>
  <si>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</si>
  <si>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</si>
  <si>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</si>
  <si>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</si>
  <si>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</si>
  <si>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</si>
  <si>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</si>
  <si>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</si>
  <si>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</si>
  <si>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</si>
  <si>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</si>
  <si>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</si>
  <si>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</si>
  <si>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</si>
  <si>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</si>
  <si>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</si>
  <si>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引き続き、事業効果をしっかりと検証しつつ、継続的な会議開催、本邦企業へのヒアリング等により随時情報を収集し、費用対効果の高い国・分野等を分析し、重点的な事業展開を図っていく。</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</si>
  <si>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</si>
  <si>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</si>
  <si>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</si>
  <si>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</si>
  <si>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</si>
  <si>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平成31年度 フィリピン国土交通分野における優先プロジェクト候補検討業務</t>
    <rPh sb="13" eb="14">
      <t>ツチ</t>
    </rPh>
    <phoneticPr fontId="4"/>
  </si>
  <si>
    <t>その他コスト削減や効率化に向けた工夫は行われているか。</t>
  </si>
  <si>
    <t>元年度</t>
    <rPh sb="0" eb="1">
      <t>ガン</t>
    </rPh>
    <phoneticPr fontId="4"/>
  </si>
  <si>
    <t>平成31年度　住宅・都市開発分野の戦略的海外展開検討業務</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</si>
  <si>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</si>
  <si>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</si>
  <si>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</si>
  <si>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過去の実績（国土交通省総合政策局調べ）等から、実績値を着実に伸ばしていくことを目指して、目標年において55件を目標値として設定。</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</si>
  <si>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</si>
  <si>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</si>
  <si>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</si>
  <si>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</si>
  <si>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</si>
  <si>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</si>
  <si>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</si>
  <si>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</si>
  <si>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</si>
  <si>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平成31年度　海外社会資本整備に係る優位技術調査及び競争力強化戦略検討業務に係る直接人件費</t>
    <rPh sb="40" eb="42">
      <t>チョクセツ</t>
    </rPh>
    <phoneticPr fontId="4"/>
  </si>
  <si>
    <t>平成31年度　バンコクにおける本邦技術を活用した新規道路建設計画検討業務株式会社オリエンタルコンサルタンツ・株式会社オリエンタルコンサルタンツグローバル・首都高速道路株式会社共同提案体</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</si>
  <si>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</si>
  <si>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</si>
  <si>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</si>
  <si>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</si>
  <si>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</si>
  <si>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</si>
  <si>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</si>
  <si>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</si>
  <si>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</si>
  <si>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平成31年度海外における交通インフラ事業に関するＰＰＰ案件等形成業務共同提案体</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</si>
  <si>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</si>
  <si>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</si>
  <si>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</si>
  <si>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</si>
  <si>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</si>
  <si>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</si>
  <si>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</si>
  <si>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</si>
  <si>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</si>
  <si>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</si>
  <si>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</si>
  <si>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主に途上国を対象として、建設分野における国際協力、連携の推進のために行った調査、セミナー、国際会議等の業務発注件数</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</si>
  <si>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</si>
  <si>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</si>
  <si>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</si>
  <si>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</si>
  <si>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</si>
  <si>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</si>
  <si>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</si>
  <si>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</si>
  <si>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</si>
  <si>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</si>
  <si>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</si>
  <si>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</si>
  <si>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</si>
  <si>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</si>
  <si>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</si>
  <si>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平成31年度ロシアが直面している都市環境問題（廃棄物処理問題等）に関する調査検討業務</t>
  </si>
  <si>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</si>
  <si>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</si>
  <si>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</si>
  <si>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</si>
  <si>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</si>
  <si>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</si>
  <si>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</si>
  <si>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</si>
  <si>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</si>
  <si>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当初の見込みどおりの件数を達成している。</t>
    <rPh sb="0" eb="2">
      <t>トウショ</t>
    </rPh>
    <rPh sb="3" eb="5">
      <t>ミコ</t>
    </rPh>
    <rPh sb="10" eb="12">
      <t>ケンスウ</t>
    </rPh>
    <rPh sb="13" eb="15">
      <t>タッセイ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</si>
  <si>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</si>
  <si>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</si>
  <si>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</si>
  <si>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</si>
  <si>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</si>
  <si>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</si>
  <si>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</si>
  <si>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</si>
  <si>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</si>
  <si>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</si>
  <si>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</si>
  <si>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</si>
  <si>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</si>
  <si>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</si>
  <si>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</si>
  <si>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</si>
  <si>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</si>
  <si>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</si>
  <si>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</si>
  <si>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</si>
  <si>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</si>
  <si>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</si>
  <si>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</si>
  <si>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</si>
  <si>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</si>
  <si>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</si>
  <si>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</si>
  <si>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</si>
  <si>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</si>
  <si>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</si>
  <si>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</si>
  <si>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</si>
  <si>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</si>
  <si>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</si>
  <si>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</si>
  <si>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ＰwＣアドバイザリー合同会社</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</si>
  <si>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</si>
  <si>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</si>
  <si>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</si>
  <si>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</si>
  <si>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</si>
  <si>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</si>
  <si>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</si>
  <si>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</si>
  <si>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</si>
  <si>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</si>
  <si>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支出先の選定にあたっては、企画競争による手続きを行っている。すなわち、企画提案の特定にあたっては、匿名評価方式による書類評価を実施するとともに、外部の学識経験者からなる企画競争有識者委員会による審査を行っており、透明性・公平性の確保を図っているため、例え一社応募であっても支出先の選定は妥当である。</t>
    <rPh sb="125" eb="126">
      <t>タト</t>
    </rPh>
    <rPh sb="127" eb="128">
      <t>イッ</t>
    </rPh>
    <rPh sb="128" eb="129">
      <t>シャ</t>
    </rPh>
    <rPh sb="129" eb="131">
      <t>オウボ</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</si>
  <si>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</si>
  <si>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</si>
  <si>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</si>
  <si>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</si>
  <si>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</si>
  <si>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</si>
  <si>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</si>
  <si>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海外インフラプロジェクトの推進に資する執務環境改善のための物品購入等</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</si>
  <si>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</si>
  <si>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</si>
  <si>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</si>
  <si>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</si>
  <si>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</si>
  <si>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</si>
  <si>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</si>
  <si>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</si>
  <si>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</si>
  <si>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</si>
  <si>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</si>
  <si>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</si>
  <si>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</si>
  <si>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</si>
  <si>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</si>
  <si>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</si>
  <si>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円借款事業における我が国インフラ企業（国土交通省分野）が海外入札に至った回数</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</si>
  <si>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</si>
  <si>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</si>
  <si>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</si>
  <si>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アジア航測株式会社</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</si>
  <si>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</si>
  <si>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</si>
  <si>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</si>
  <si>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</si>
  <si>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</si>
  <si>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</si>
  <si>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</si>
  <si>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</si>
  <si>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</si>
  <si>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</si>
  <si>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</si>
  <si>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</si>
  <si>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</si>
  <si>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</si>
  <si>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</si>
  <si>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</si>
  <si>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</si>
  <si>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</si>
  <si>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</si>
  <si>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</si>
  <si>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</si>
  <si>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</si>
  <si>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</si>
  <si>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</si>
  <si>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</si>
  <si>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</si>
  <si>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</si>
  <si>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</si>
  <si>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</si>
  <si>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</si>
  <si>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</si>
  <si>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</si>
  <si>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</si>
  <si>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</si>
  <si>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</si>
  <si>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</si>
  <si>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</si>
  <si>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政府開発援助庁費</t>
    <rPh sb="0" eb="2">
      <t>セイフ</t>
    </rPh>
    <rPh sb="2" eb="4">
      <t>カイハツ</t>
    </rPh>
    <rPh sb="4" eb="6">
      <t>エンジョ</t>
    </rPh>
    <rPh sb="6" eb="8">
      <t>チョウヒ</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</si>
  <si>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</si>
  <si>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</si>
  <si>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</si>
  <si>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</si>
  <si>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</si>
  <si>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063</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</si>
  <si>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</si>
  <si>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</si>
  <si>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</si>
  <si>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</si>
  <si>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</si>
  <si>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</si>
  <si>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</si>
  <si>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</si>
  <si>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</si>
  <si>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</si>
  <si>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</si>
  <si>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</si>
  <si>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</si>
  <si>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</si>
  <si>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</si>
  <si>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</si>
  <si>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</si>
  <si>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</si>
  <si>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</si>
  <si>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</si>
  <si>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</si>
  <si>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</si>
  <si>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株式会社オリエンタルコンサルタンツ</t>
  </si>
  <si>
    <t>令和9年度</t>
    <rPh sb="0" eb="2">
      <t>レイワ</t>
    </rPh>
    <rPh sb="3" eb="4">
      <t>ネン</t>
    </rPh>
    <rPh sb="4" eb="5">
      <t>ド</t>
    </rPh>
    <phoneticPr fontId="4"/>
  </si>
  <si>
    <t>令和10年度</t>
    <rPh sb="0" eb="2">
      <t>レイワ</t>
    </rPh>
    <rPh sb="4" eb="5">
      <t>ネン</t>
    </rPh>
    <rPh sb="5" eb="6">
      <t>ド</t>
    </rPh>
    <phoneticPr fontId="4"/>
  </si>
  <si>
    <t>みずほ総合研究所・みずほ銀行共同提案体</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</si>
  <si>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</si>
  <si>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</si>
  <si>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</si>
  <si>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</si>
  <si>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</si>
  <si>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</si>
  <si>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</si>
  <si>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</si>
  <si>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</si>
  <si>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</si>
  <si>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</si>
  <si>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</si>
  <si>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</si>
  <si>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</si>
  <si>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総合政策局</t>
  </si>
  <si>
    <t>海外プロジェクト推進課、国際政策課、環境政策課</t>
  </si>
  <si>
    <t>川上段階での案件発掘・形成や多国間・二国間協議は、国が実施すべき事業である。</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4"/>
  </si>
  <si>
    <t>○</t>
  </si>
  <si>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</si>
  <si>
    <t>経済協力調査委託費</t>
    <rPh sb="0" eb="2">
      <t>ケイザイ</t>
    </rPh>
    <rPh sb="2" eb="4">
      <t>キョウリョク</t>
    </rPh>
    <rPh sb="4" eb="6">
      <t>チョウサ</t>
    </rPh>
    <rPh sb="6" eb="9">
      <t>イタクヒ</t>
    </rPh>
    <phoneticPr fontId="4"/>
  </si>
  <si>
    <t>単年度で終わらず、翌年度のトップセールスやさらに深掘りの調査事業につながった案件発掘・形成調査（国土交通省実施）の件数</t>
  </si>
  <si>
    <t>兆円</t>
    <rPh sb="0" eb="2">
      <t>チョウエン</t>
    </rPh>
    <phoneticPr fontId="4"/>
  </si>
  <si>
    <t>回</t>
    <rPh sb="0" eb="1">
      <t>カイ</t>
    </rPh>
    <phoneticPr fontId="4"/>
  </si>
  <si>
    <t>件</t>
    <rPh sb="0" eb="1">
      <t>ケン</t>
    </rPh>
    <phoneticPr fontId="4"/>
  </si>
  <si>
    <t>件</t>
    <rPh sb="0" eb="1">
      <t>ケン</t>
    </rPh>
    <phoneticPr fontId="24"/>
  </si>
  <si>
    <t>12　国際協力、連携等の推進</t>
  </si>
  <si>
    <t>我が国企業のインフラシステム関連海外受注額（建設業の海外受注高及び交通関連企業の海外受注高）</t>
  </si>
  <si>
    <t>我が国企業のインフラシステム関連海外受注額の実績値を着実に伸ばしていくことを目指して、令和２年において９兆円を目標値として設定し、国際協力、連携等を推進していくことに寄与する。</t>
    <rPh sb="43" eb="45">
      <t>レイワ</t>
    </rPh>
    <phoneticPr fontId="4"/>
  </si>
  <si>
    <t>有</t>
  </si>
  <si>
    <t>無</t>
  </si>
  <si>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4"/>
  </si>
  <si>
    <t>株式会社サンポー</t>
  </si>
  <si>
    <t>事業目的に即した費目・使途となっている。</t>
    <rPh sb="0" eb="2">
      <t>ジギョウ</t>
    </rPh>
    <rPh sb="2" eb="4">
      <t>モクテキ</t>
    </rPh>
    <rPh sb="5" eb="6">
      <t>ソク</t>
    </rPh>
    <rPh sb="8" eb="10">
      <t>ヒモク</t>
    </rPh>
    <rPh sb="11" eb="12">
      <t>ツカ</t>
    </rPh>
    <phoneticPr fontId="4"/>
  </si>
  <si>
    <t>建設分野については成果実績も着実に推移しており、概ね良好である。</t>
    <rPh sb="0" eb="2">
      <t>ケンセツ</t>
    </rPh>
    <rPh sb="2" eb="4">
      <t>ブンヤ</t>
    </rPh>
    <phoneticPr fontId="4"/>
  </si>
  <si>
    <t>翌年度以降の事業に十分活用されている</t>
    <rPh sb="0" eb="3">
      <t>ヨクネンド</t>
    </rPh>
    <rPh sb="3" eb="5">
      <t>イコウ</t>
    </rPh>
    <rPh sb="6" eb="8">
      <t>ジギョウ</t>
    </rPh>
    <rPh sb="9" eb="11">
      <t>ジュウブン</t>
    </rPh>
    <rPh sb="11" eb="13">
      <t>カツヨウ</t>
    </rPh>
    <phoneticPr fontId="4"/>
  </si>
  <si>
    <t>企画競争については、適切な積算による予定価格を用いて契約を行っており妥当である。また一般競争入札についても、最も経済的な事業者による執行を実施している。</t>
    <rPh sb="0" eb="2">
      <t>キカク</t>
    </rPh>
    <rPh sb="2" eb="4">
      <t>キョウソウ</t>
    </rPh>
    <rPh sb="10" eb="12">
      <t>テキセツ</t>
    </rPh>
    <rPh sb="13" eb="15">
      <t>セキサン</t>
    </rPh>
    <rPh sb="18" eb="20">
      <t>ヨテイ</t>
    </rPh>
    <rPh sb="20" eb="22">
      <t>カカク</t>
    </rPh>
    <rPh sb="23" eb="24">
      <t>モチ</t>
    </rPh>
    <rPh sb="26" eb="28">
      <t>ケイヤク</t>
    </rPh>
    <rPh sb="29" eb="30">
      <t>オコナ</t>
    </rPh>
    <rPh sb="34" eb="36">
      <t>ダトウ</t>
    </rPh>
    <rPh sb="42" eb="44">
      <t>イッパン</t>
    </rPh>
    <rPh sb="44" eb="46">
      <t>キョウソウ</t>
    </rPh>
    <rPh sb="46" eb="48">
      <t>ニュウサツ</t>
    </rPh>
    <rPh sb="54" eb="55">
      <t>モット</t>
    </rPh>
    <rPh sb="56" eb="59">
      <t>ケイザイテキ</t>
    </rPh>
    <rPh sb="60" eb="63">
      <t>ジギョウシャ</t>
    </rPh>
    <rPh sb="66" eb="68">
      <t>シッコウ</t>
    </rPh>
    <rPh sb="69" eb="71">
      <t>ジッシ</t>
    </rPh>
    <phoneticPr fontId="4"/>
  </si>
  <si>
    <t>028</t>
  </si>
  <si>
    <t>459</t>
  </si>
  <si>
    <t>032</t>
  </si>
  <si>
    <t>460</t>
  </si>
  <si>
    <t>471</t>
  </si>
  <si>
    <t>466</t>
  </si>
  <si>
    <t>469</t>
  </si>
  <si>
    <t>A.一般社団法人　国際建設技術協会</t>
  </si>
  <si>
    <t>C.一般社団法人　海外建設協会</t>
  </si>
  <si>
    <t>海外建設プロジェクトの広報素材デザイン業務</t>
  </si>
  <si>
    <t>一般社団法人国際建設技術協会</t>
  </si>
  <si>
    <t>平成31年度　海外社会資本整備に係る優位技術調査及び競争力強化戦略検討業務</t>
  </si>
  <si>
    <t>平成31年度　海外のインフラメンテナンス市場への本邦企業参画支援検討業務</t>
  </si>
  <si>
    <t>平成31年度　アジア・太平洋地域における地理空間情報インフラ整備推進方策検討業務</t>
  </si>
  <si>
    <t>株式会社大和総研</t>
  </si>
  <si>
    <t>オーヴ・アラップ・アンド・パートナーズ・ジャパン・リミテッド</t>
  </si>
  <si>
    <t>令和元年度 諸外国におけるインフラ事業動向調査・分析及び二国間会議実施支援業務</t>
  </si>
  <si>
    <t>プル-ヴ株式会社</t>
  </si>
  <si>
    <t>令和元年度　我が国のインフラシステム海外展開に関する検討情報整理業務</t>
  </si>
  <si>
    <t>一般社団法人海外建設協会</t>
  </si>
  <si>
    <t>質の高いインフラ広報資料作成業務</t>
  </si>
  <si>
    <t>我が国建設企業が携わった質の高いプロジェクトの画像収集業務</t>
  </si>
  <si>
    <t>株式会社日刊建設工業新聞社</t>
  </si>
  <si>
    <t>令和元年度「質の高いインフラ投資」の理解促進に向けた我が国インフラの魅力発信補助業務</t>
  </si>
  <si>
    <t>株式会社明祥</t>
  </si>
  <si>
    <t>国際業務（建設関係）に関する英文原稿等確認訂正業務及び翻訳業務</t>
  </si>
  <si>
    <t>グリーティングカード・海外発送用封筒の作成及び発送</t>
  </si>
  <si>
    <t>ウズベキスタン代表団意見交換会（都市インフラに関するタシケント市との意見交換会）における日露逐次通訳</t>
  </si>
  <si>
    <t>スーツケース</t>
  </si>
  <si>
    <t>株式会社ＢＳＢ通訳</t>
  </si>
  <si>
    <t>平成31年度 バンコクにおける本邦技術を活用した新規道路建設計画検討業務</t>
  </si>
  <si>
    <t>446百万円 / 31件</t>
    <rPh sb="3" eb="4">
      <t>ヒャク</t>
    </rPh>
    <rPh sb="4" eb="6">
      <t>マンエン</t>
    </rPh>
    <rPh sb="11" eb="12">
      <t>ケン</t>
    </rPh>
    <phoneticPr fontId="4"/>
  </si>
  <si>
    <t>428百万円 / 28件</t>
  </si>
  <si>
    <t>百万円</t>
    <rPh sb="0" eb="1">
      <t>ヒャク</t>
    </rPh>
    <rPh sb="1" eb="3">
      <t>マンエン</t>
    </rPh>
    <phoneticPr fontId="4"/>
  </si>
  <si>
    <t>新型コロナウィルスの影響による会議等の延期、業務の中断によるものであり、繰越は妥当である。</t>
    <rPh sb="0" eb="2">
      <t>シンガタ</t>
    </rPh>
    <rPh sb="10" eb="12">
      <t>エイキョウ</t>
    </rPh>
    <rPh sb="15" eb="17">
      <t>カイギ</t>
    </rPh>
    <rPh sb="17" eb="18">
      <t>トウ</t>
    </rPh>
    <rPh sb="19" eb="21">
      <t>エンキ</t>
    </rPh>
    <rPh sb="22" eb="24">
      <t>ギョウム</t>
    </rPh>
    <rPh sb="25" eb="27">
      <t>チュウダン</t>
    </rPh>
    <rPh sb="36" eb="38">
      <t>クリコシ</t>
    </rPh>
    <rPh sb="39" eb="41">
      <t>ダトウ</t>
    </rPh>
    <phoneticPr fontId="4"/>
  </si>
  <si>
    <t>政府開発援助経済協力         調査委託費</t>
    <rPh sb="0" eb="2">
      <t>セイフ</t>
    </rPh>
    <rPh sb="2" eb="4">
      <t>カイハツ</t>
    </rPh>
    <rPh sb="4" eb="6">
      <t>エンジョ</t>
    </rPh>
    <rPh sb="6" eb="8">
      <t>ケイザイ</t>
    </rPh>
    <rPh sb="8" eb="10">
      <t>キョウリョク</t>
    </rPh>
    <rPh sb="19" eb="21">
      <t>チョウサ</t>
    </rPh>
    <rPh sb="21" eb="24">
      <t>イタクヒ</t>
    </rPh>
    <phoneticPr fontId="4"/>
  </si>
  <si>
    <t>調査費</t>
    <rPh sb="0" eb="3">
      <t>チョウサヒ</t>
    </rPh>
    <phoneticPr fontId="4"/>
  </si>
  <si>
    <t>令和元年度　我が国のインフラシステム海外展開に関する検討情報整理業務に係る人件費等</t>
    <rPh sb="0" eb="2">
      <t>レイワ</t>
    </rPh>
    <rPh sb="2" eb="5">
      <t>ガンネンド</t>
    </rPh>
    <rPh sb="6" eb="7">
      <t>ワ</t>
    </rPh>
    <rPh sb="8" eb="9">
      <t>クニ</t>
    </rPh>
    <rPh sb="18" eb="20">
      <t>カイガイ</t>
    </rPh>
    <rPh sb="20" eb="22">
      <t>テンカイ</t>
    </rPh>
    <rPh sb="23" eb="24">
      <t>カン</t>
    </rPh>
    <rPh sb="26" eb="28">
      <t>ケントウ</t>
    </rPh>
    <rPh sb="28" eb="30">
      <t>ジョウホウ</t>
    </rPh>
    <rPh sb="30" eb="32">
      <t>セイリ</t>
    </rPh>
    <rPh sb="32" eb="34">
      <t>ギョウム</t>
    </rPh>
    <rPh sb="40" eb="41">
      <t>ナド</t>
    </rPh>
    <phoneticPr fontId="4"/>
  </si>
  <si>
    <t>平成31年度　国際業務に関する日英逐次通訳業務</t>
  </si>
  <si>
    <t>455百万円/25件</t>
    <rPh sb="3" eb="4">
      <t>ヒャク</t>
    </rPh>
    <rPh sb="4" eb="6">
      <t>マンエン</t>
    </rPh>
    <rPh sb="9" eb="10">
      <t>ケン</t>
    </rPh>
    <phoneticPr fontId="4"/>
  </si>
  <si>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</si>
  <si>
    <t>過去の実績（国土交通省総合政策局調べ）等から、円借款予算の近年の状況も踏まえつつ、実績値を着実に伸ばしていくことを目指して、目標年において30回を目標値として設定。</t>
    <rPh sb="71" eb="72">
      <t>カイ</t>
    </rPh>
    <phoneticPr fontId="4"/>
  </si>
  <si>
    <t>令和2年度までに、国土交通分野（交通分野、建設分野）における我が国企業の海外インフラ受注額を約9兆円に引き上げる。</t>
    <rPh sb="0" eb="2">
      <t>レイワ</t>
    </rPh>
    <phoneticPr fontId="4"/>
  </si>
  <si>
    <t>円借款事業における我が国インフラ企業（国土交通省分野）が入札に至った回数を平成30年度までに25回、令和7年度までに30回に引き上げる。</t>
    <rPh sb="48" eb="49">
      <t>カイ</t>
    </rPh>
    <rPh sb="50" eb="52">
      <t>レイワ</t>
    </rPh>
    <rPh sb="53" eb="55">
      <t>ネンド</t>
    </rPh>
    <rPh sb="60" eb="61">
      <t>カイ</t>
    </rPh>
    <phoneticPr fontId="4"/>
  </si>
  <si>
    <t>単年度で終わらず、翌年度のトップセールスやさらに深掘りの調査事業につながった案件発掘・形成調査（国土交通省実施）の件数を平成30年度までに50件、令和7年度までに55件まで引き上げる。</t>
    <rPh sb="73" eb="75">
      <t>レイワ</t>
    </rPh>
    <rPh sb="76" eb="78">
      <t>ネンド</t>
    </rPh>
    <rPh sb="83" eb="84">
      <t>ケン</t>
    </rPh>
    <phoneticPr fontId="4"/>
  </si>
  <si>
    <t>我が国全体の政策課題に照らし、インフラシステム海外展開、多国間・2国間協議を通じた政策協議等は国が主導して検討すべき分野に重点化して実施しており、国民・社会のニーズと合致している。</t>
    <rPh sb="0" eb="1">
      <t>ワ</t>
    </rPh>
    <rPh sb="2" eb="3">
      <t>クニ</t>
    </rPh>
    <rPh sb="3" eb="5">
      <t>ゼンタイ</t>
    </rPh>
    <rPh sb="6" eb="8">
      <t>セイサク</t>
    </rPh>
    <rPh sb="8" eb="10">
      <t>カダイ</t>
    </rPh>
    <rPh sb="11" eb="12">
      <t>テ</t>
    </rPh>
    <rPh sb="23" eb="25">
      <t>カイガイ</t>
    </rPh>
    <rPh sb="25" eb="27">
      <t>テンカイ</t>
    </rPh>
    <rPh sb="28" eb="31">
      <t>タコクカン</t>
    </rPh>
    <rPh sb="33" eb="35">
      <t>コクカン</t>
    </rPh>
    <rPh sb="35" eb="37">
      <t>キョウギ</t>
    </rPh>
    <rPh sb="38" eb="39">
      <t>ツウ</t>
    </rPh>
    <rPh sb="41" eb="43">
      <t>セイサク</t>
    </rPh>
    <rPh sb="43" eb="45">
      <t>キョウギ</t>
    </rPh>
    <rPh sb="45" eb="46">
      <t>トウ</t>
    </rPh>
    <rPh sb="47" eb="48">
      <t>クニ</t>
    </rPh>
    <rPh sb="49" eb="51">
      <t>シュドウ</t>
    </rPh>
    <rPh sb="53" eb="55">
      <t>ケントウ</t>
    </rPh>
    <rPh sb="58" eb="60">
      <t>ブンヤ</t>
    </rPh>
    <rPh sb="61" eb="63">
      <t>ジュウテン</t>
    </rPh>
    <rPh sb="63" eb="64">
      <t>カ</t>
    </rPh>
    <rPh sb="66" eb="68">
      <t>ジッシ</t>
    </rPh>
    <rPh sb="73" eb="75">
      <t>コクミン</t>
    </rPh>
    <rPh sb="76" eb="78">
      <t>シャカイ</t>
    </rPh>
    <rPh sb="83" eb="85">
      <t>ガッチ</t>
    </rPh>
    <phoneticPr fontId="4"/>
  </si>
  <si>
    <t>建設分野における国際展開の推進</t>
    <phoneticPr fontId="4"/>
  </si>
  <si>
    <t>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t>
    <phoneticPr fontId="4"/>
  </si>
  <si>
    <t>我が国建設業等の海外展開の推進</t>
    <rPh sb="0" eb="1">
      <t>ワ</t>
    </rPh>
    <rPh sb="2" eb="3">
      <t>クニ</t>
    </rPh>
    <rPh sb="3" eb="6">
      <t>ケンセツギョウ</t>
    </rPh>
    <rPh sb="6" eb="7">
      <t>トウ</t>
    </rPh>
    <rPh sb="8" eb="10">
      <t>カイガイ</t>
    </rPh>
    <rPh sb="10" eb="12">
      <t>テンカイ</t>
    </rPh>
    <rPh sb="13" eb="15">
      <t>スイシン</t>
    </rPh>
    <phoneticPr fontId="4"/>
  </si>
  <si>
    <t>建設分野における国際協力、連携の推進</t>
    <phoneticPr fontId="4"/>
  </si>
  <si>
    <t>課長  小笠原　憲一</t>
    <rPh sb="4" eb="7">
      <t>オガサワラ</t>
    </rPh>
    <rPh sb="8" eb="10">
      <t>ケンイチ</t>
    </rPh>
    <phoneticPr fontId="4"/>
  </si>
  <si>
    <t>成長戦略フォローアップ（令和元年6月21日）
インフラシステム輸出戦略（令和元年6月3日改訂）</t>
    <rPh sb="12" eb="14">
      <t>レイワ</t>
    </rPh>
    <rPh sb="14" eb="16">
      <t>ガンネン</t>
    </rPh>
    <rPh sb="36" eb="38">
      <t>レイワ</t>
    </rPh>
    <rPh sb="38" eb="40">
      <t>ガンネン</t>
    </rPh>
    <phoneticPr fontId="4"/>
  </si>
  <si>
    <t>円借款事業における我が国インフラ企業（国土交通省分野）が海外入札に至った回数</t>
    <phoneticPr fontId="4"/>
  </si>
  <si>
    <t>単年度で終わらず、翌年度のトップセールスやさらに深掘りの調査事業につながった案件発掘・形成調査（国土交通省実施）の件数</t>
    <phoneticPr fontId="4"/>
  </si>
  <si>
    <t>国土交通分野（交通分野、建設分野）における我が国企業の海外インフラ受注額</t>
    <phoneticPr fontId="4"/>
  </si>
  <si>
    <t>ASEAN諸国やアフリカ諸国重点国等について、効果的なトップセールスやセミナー開催（令和元年度 延べ44回実施）、JICA研修の受け入れを行うとともに、さらなる相手国との協力関係の深化、我が国の強みとなる技術・工法の海外展開を推進するよう努めている。</t>
    <rPh sb="17" eb="18">
      <t>トウ</t>
    </rPh>
    <rPh sb="42" eb="44">
      <t>レイワ</t>
    </rPh>
    <rPh sb="44" eb="47">
      <t>ガンネンド</t>
    </rPh>
    <rPh sb="48" eb="49">
      <t>ノ</t>
    </rPh>
    <rPh sb="52" eb="53">
      <t>カイ</t>
    </rPh>
    <rPh sb="53" eb="55">
      <t>ジッシ</t>
    </rPh>
    <phoneticPr fontId="4"/>
  </si>
  <si>
    <t>「建設分野における国際展開の推進」は長期的にみて投入した資源以上の価値が得られる質の高いインフラ投資の推進、「我が国建設業等の海外展開の推進」は我が国建設業等の海外展開促進のためのビジネス環境整備やビジネス機会創出を行うこととしている一方、「建設分野における国際協力、連携の推進」では、本邦技術・ノウハウ・制度の紹介や本邦企業の受注獲得に繋がる案件発掘・形成のための調査等を行っており、役割分担が図られている。</t>
    <rPh sb="40" eb="41">
      <t>シツ</t>
    </rPh>
    <rPh sb="42" eb="43">
      <t>タカ</t>
    </rPh>
    <rPh sb="48" eb="50">
      <t>トウシ</t>
    </rPh>
    <rPh sb="51" eb="53">
      <t>スイシン</t>
    </rPh>
    <rPh sb="72" eb="73">
      <t>ワ</t>
    </rPh>
    <rPh sb="74" eb="75">
      <t>クニ</t>
    </rPh>
    <rPh sb="75" eb="78">
      <t>ケンセツギョウ</t>
    </rPh>
    <rPh sb="78" eb="79">
      <t>トウ</t>
    </rPh>
    <rPh sb="80" eb="82">
      <t>カイガイ</t>
    </rPh>
    <rPh sb="82" eb="84">
      <t>テンカイ</t>
    </rPh>
    <rPh sb="84" eb="86">
      <t>ソクシン</t>
    </rPh>
    <rPh sb="94" eb="96">
      <t>カンキョウ</t>
    </rPh>
    <rPh sb="96" eb="98">
      <t>セイビ</t>
    </rPh>
    <rPh sb="103" eb="105">
      <t>キカイ</t>
    </rPh>
    <rPh sb="105" eb="107">
      <t>ソウシュツ</t>
    </rPh>
    <rPh sb="108" eb="109">
      <t>オコナ</t>
    </rPh>
    <rPh sb="117" eb="119">
      <t>イッポウ</t>
    </rPh>
    <rPh sb="185" eb="186">
      <t>トウ</t>
    </rPh>
    <rPh sb="187" eb="188">
      <t>オコナ</t>
    </rPh>
    <rPh sb="193" eb="195">
      <t>ヤクワリ</t>
    </rPh>
    <rPh sb="195" eb="197">
      <t>ブンタン</t>
    </rPh>
    <rPh sb="198" eb="199">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</si>
</sst>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7"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6"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64135</xdr:colOff>
      <xdr:row>741</xdr:row>
      <xdr:rowOff>186690</xdr:rowOff>
    </xdr:from>
    <xdr:to>
      <xdr:col>17</xdr:col>
      <xdr:colOff>43180</xdr:colOff>
      <xdr:row>743</xdr:row>
      <xdr:rowOff>128270</xdr:rowOff>
    </xdr:to>
    <xdr:sp macro="" textlink="">
      <xdr:nvSpPr>
        <xdr:cNvPr id="2" name="テキスト ボックス 2"/>
        <xdr:cNvSpPr txBox="1"/>
      </xdr:nvSpPr>
      <xdr:spPr>
        <a:xfrm>
          <a:off x="1664335" y="45021500"/>
          <a:ext cx="1779270" cy="661670"/>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11</xdr:col>
      <xdr:colOff>187960</xdr:colOff>
      <xdr:row>743</xdr:row>
      <xdr:rowOff>137160</xdr:rowOff>
    </xdr:from>
    <xdr:to>
      <xdr:col>12</xdr:col>
      <xdr:colOff>0</xdr:colOff>
      <xdr:row>757</xdr:row>
      <xdr:rowOff>339725</xdr:rowOff>
    </xdr:to>
    <xdr:cxnSp macro="">
      <xdr:nvCxnSpPr>
        <xdr:cNvPr id="3" name="直線コネクタ 3"/>
        <xdr:cNvCxnSpPr/>
      </xdr:nvCxnSpPr>
      <xdr:spPr>
        <a:xfrm>
          <a:off x="2388235" y="45692060"/>
          <a:ext cx="12065" cy="5220335"/>
        </a:xfrm>
        <a:prstGeom prst="straightConnector1">
          <a:avLst/>
        </a:prstGeom>
        <a:noFill/>
        <a:ln w="9525" cap="flat" cmpd="sng" algn="ctr">
          <a:solidFill>
            <a:sysClr val="windowText" lastClr="000000"/>
          </a:solidFill>
          <a:prstDash val="solid"/>
        </a:ln>
        <a:effectLst/>
      </xdr:spPr>
    </xdr:cxnSp>
    <xdr:clientData/>
  </xdr:twoCellAnchor>
  <xdr:twoCellAnchor>
    <xdr:from>
      <xdr:col>11</xdr:col>
      <xdr:colOff>187960</xdr:colOff>
      <xdr:row>747</xdr:row>
      <xdr:rowOff>277495</xdr:rowOff>
    </xdr:from>
    <xdr:to>
      <xdr:col>45</xdr:col>
      <xdr:colOff>98425</xdr:colOff>
      <xdr:row>750</xdr:row>
      <xdr:rowOff>328930</xdr:rowOff>
    </xdr:to>
    <xdr:grpSp>
      <xdr:nvGrpSpPr>
        <xdr:cNvPr id="4" name="グループ化 4"/>
        <xdr:cNvGrpSpPr/>
      </xdr:nvGrpSpPr>
      <xdr:grpSpPr>
        <a:xfrm>
          <a:off x="2406725" y="47711995"/>
          <a:ext cx="6768465" cy="1093582"/>
          <a:chOff x="2471738" y="15591008"/>
          <a:chExt cx="6232492" cy="1004147"/>
        </a:xfrm>
      </xdr:grpSpPr>
      <xdr:cxnSp macro="">
        <xdr:nvCxnSpPr>
          <xdr:cNvPr id="5" name="直線矢印コネクタ 5"/>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6"/>
          <xdr:cNvSpPr txBox="1"/>
        </xdr:nvSpPr>
        <xdr:spPr>
          <a:xfrm>
            <a:off x="3469637" y="15865727"/>
            <a:ext cx="2853641" cy="63469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295.4百万円</a:t>
            </a:r>
          </a:p>
        </xdr:txBody>
      </xdr:sp>
      <xdr:sp macro="" textlink="">
        <xdr:nvSpPr>
          <xdr:cNvPr id="7" name="テキスト ボックス 7"/>
          <xdr:cNvSpPr txBox="1"/>
        </xdr:nvSpPr>
        <xdr:spPr>
          <a:xfrm>
            <a:off x="3005702" y="15591008"/>
            <a:ext cx="1610644" cy="236827"/>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8"/>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セミナー開催、案件発掘・形成調査の実施等</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187960</xdr:colOff>
      <xdr:row>751</xdr:row>
      <xdr:rowOff>341630</xdr:rowOff>
    </xdr:from>
    <xdr:to>
      <xdr:col>45</xdr:col>
      <xdr:colOff>98425</xdr:colOff>
      <xdr:row>755</xdr:row>
      <xdr:rowOff>55245</xdr:rowOff>
    </xdr:to>
    <xdr:grpSp>
      <xdr:nvGrpSpPr>
        <xdr:cNvPr id="9" name="グループ化 9"/>
        <xdr:cNvGrpSpPr/>
      </xdr:nvGrpSpPr>
      <xdr:grpSpPr>
        <a:xfrm>
          <a:off x="2406725" y="49165659"/>
          <a:ext cx="6768465" cy="1103145"/>
          <a:chOff x="2471738" y="15586483"/>
          <a:chExt cx="6232491" cy="1008674"/>
        </a:xfrm>
      </xdr:grpSpPr>
      <xdr:cxnSp macro="">
        <xdr:nvCxnSpPr>
          <xdr:cNvPr id="10" name="直線矢印コネクタ 10"/>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1" name="テキスト ボックス 11"/>
          <xdr:cNvSpPr txBox="1"/>
        </xdr:nvSpPr>
        <xdr:spPr>
          <a:xfrm>
            <a:off x="3469637" y="15864823"/>
            <a:ext cx="2844887" cy="635485"/>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Ｂ．プルーヴ株式会社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4.4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2" name="テキスト ボックス 12"/>
          <xdr:cNvSpPr txBox="1"/>
        </xdr:nvSpPr>
        <xdr:spPr>
          <a:xfrm>
            <a:off x="3042029" y="15586483"/>
            <a:ext cx="2023225" cy="253873"/>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3"/>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インフラシステム海外展開に係る基礎的な調査の実施</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177800</xdr:colOff>
      <xdr:row>756</xdr:row>
      <xdr:rowOff>11430</xdr:rowOff>
    </xdr:from>
    <xdr:to>
      <xdr:col>45</xdr:col>
      <xdr:colOff>87630</xdr:colOff>
      <xdr:row>758</xdr:row>
      <xdr:rowOff>93980</xdr:rowOff>
    </xdr:to>
    <xdr:grpSp>
      <xdr:nvGrpSpPr>
        <xdr:cNvPr id="14" name="グループ化 14"/>
        <xdr:cNvGrpSpPr/>
      </xdr:nvGrpSpPr>
      <xdr:grpSpPr>
        <a:xfrm>
          <a:off x="2396565" y="50572371"/>
          <a:ext cx="6767830" cy="1102285"/>
          <a:chOff x="2471738" y="15591008"/>
          <a:chExt cx="6232491" cy="1004147"/>
        </a:xfrm>
      </xdr:grpSpPr>
      <xdr:cxnSp macro="">
        <xdr:nvCxnSpPr>
          <xdr:cNvPr id="15" name="直線矢印コネクタ 15"/>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6" name="テキスト ボックス 16"/>
          <xdr:cNvSpPr txBox="1"/>
        </xdr:nvSpPr>
        <xdr:spPr>
          <a:xfrm>
            <a:off x="3469637" y="15865727"/>
            <a:ext cx="2871148" cy="63469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Ｃ．民間企業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6.5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7" name="テキスト ボックス 17"/>
          <xdr:cNvSpPr txBox="1"/>
        </xdr:nvSpPr>
        <xdr:spPr>
          <a:xfrm>
            <a:off x="2871993" y="15591008"/>
            <a:ext cx="1610644" cy="236827"/>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大かっこ 18"/>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データ</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管理、通訳等</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166370</xdr:colOff>
      <xdr:row>741</xdr:row>
      <xdr:rowOff>153670</xdr:rowOff>
    </xdr:from>
    <xdr:to>
      <xdr:col>31</xdr:col>
      <xdr:colOff>180340</xdr:colOff>
      <xdr:row>742</xdr:row>
      <xdr:rowOff>342900</xdr:rowOff>
    </xdr:to>
    <xdr:sp macro="" textlink="">
      <xdr:nvSpPr>
        <xdr:cNvPr id="19" name="大かっこ 19"/>
        <xdr:cNvSpPr/>
      </xdr:nvSpPr>
      <xdr:spPr>
        <a:xfrm>
          <a:off x="3566795" y="44988480"/>
          <a:ext cx="2814320" cy="54927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153035</xdr:colOff>
      <xdr:row>743</xdr:row>
      <xdr:rowOff>146685</xdr:rowOff>
    </xdr:from>
    <xdr:to>
      <xdr:col>46</xdr:col>
      <xdr:colOff>15875</xdr:colOff>
      <xdr:row>747</xdr:row>
      <xdr:rowOff>168910</xdr:rowOff>
    </xdr:to>
    <xdr:sp macro="" textlink="">
      <xdr:nvSpPr>
        <xdr:cNvPr id="20" name="大かっこ 20"/>
        <xdr:cNvSpPr/>
      </xdr:nvSpPr>
      <xdr:spPr>
        <a:xfrm>
          <a:off x="7353935" y="45701585"/>
          <a:ext cx="1863090" cy="145478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algn="l" eaLnBrk="1" fontAlgn="auto" latinLnBrk="0" hangingPunct="1"/>
          <a:r>
            <a:rPr kumimoji="1" lang="ja-JP" altLang="en-US" sz="1100" b="0" i="0" baseline="0">
              <a:effectLst/>
              <a:latin typeface="+mn-lt"/>
              <a:ea typeface="+mn-ea"/>
              <a:cs typeface="+mn-cs"/>
            </a:rPr>
            <a:t>①諸謝金</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endParaRPr lang="ja-JP" altLang="ja-JP" sz="1000">
            <a:effectLst/>
          </a:endParaRPr>
        </a:p>
        <a:p>
          <a:pPr algn="l" eaLnBrk="1" fontAlgn="auto" latinLnBrk="0" hangingPunct="1"/>
          <a:r>
            <a:rPr kumimoji="1" lang="ja-JP" altLang="en-US" sz="1100" b="0" i="0" baseline="0">
              <a:effectLst/>
              <a:latin typeface="+mn-lt"/>
              <a:ea typeface="+mn-ea"/>
              <a:cs typeface="+mn-cs"/>
            </a:rPr>
            <a:t>②職員旅費</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endParaRPr kumimoji="1" lang="en-US" altLang="ja-JP" sz="1100" b="0" i="0" baseline="0">
            <a:effectLst/>
            <a:latin typeface="+mn-lt"/>
            <a:ea typeface="+mn-ea"/>
            <a:cs typeface="+mn-cs"/>
          </a:endParaRPr>
        </a:p>
        <a:p>
          <a:pPr algn="l" eaLnBrk="1" fontAlgn="auto" latinLnBrk="0" hangingPunct="1"/>
          <a:r>
            <a:rPr kumimoji="1" lang="ja-JP" altLang="en-US" sz="1100" b="0" i="0" baseline="0">
              <a:effectLst/>
              <a:latin typeface="+mn-lt"/>
              <a:ea typeface="+mn-ea"/>
              <a:cs typeface="+mn-cs"/>
            </a:rPr>
            <a:t>③前渡金等　</a:t>
          </a:r>
          <a:r>
            <a:rPr kumimoji="1" lang="en-US" altLang="ja-JP" sz="1100" b="0" i="0" baseline="0">
              <a:effectLst/>
              <a:latin typeface="+mn-lt"/>
              <a:ea typeface="+mn-ea"/>
              <a:cs typeface="+mn-cs"/>
            </a:rPr>
            <a:t> </a:t>
          </a:r>
          <a:r>
            <a:rPr kumimoji="1" lang="ja-JP" altLang="en-US" sz="1100" b="0" i="0" baseline="0">
              <a:effectLst/>
              <a:latin typeface="+mn-lt"/>
              <a:ea typeface="+mn-ea"/>
              <a:cs typeface="+mn-cs"/>
            </a:rPr>
            <a:t>　</a:t>
          </a:r>
          <a:endParaRPr kumimoji="1" lang="en-US" altLang="ja-JP" sz="1100" b="0" i="0" baseline="0">
            <a:effectLst/>
            <a:latin typeface="+mn-lt"/>
            <a:ea typeface="+mn-ea"/>
            <a:cs typeface="+mn-cs"/>
          </a:endParaRPr>
        </a:p>
        <a:p>
          <a:pPr algn="l" eaLnBrk="1" fontAlgn="auto" latinLnBrk="0" hangingPunct="1"/>
          <a:r>
            <a:rPr kumimoji="1" lang="ja-JP" altLang="en-US" sz="1100" b="0" i="0" baseline="0">
              <a:effectLst/>
              <a:latin typeface="+mn-lt"/>
              <a:ea typeface="+mn-ea"/>
              <a:cs typeface="+mn-cs"/>
            </a:rPr>
            <a:t>④その他　　  </a:t>
          </a:r>
          <a:endParaRPr kumimoji="1" lang="en-US" altLang="ja-JP" sz="1100" b="0" i="0" baseline="0">
            <a:effectLst/>
            <a:latin typeface="+mn-lt"/>
            <a:ea typeface="+mn-ea"/>
            <a:cs typeface="+mn-cs"/>
          </a:endParaRPr>
        </a:p>
      </xdr:txBody>
    </xdr:sp>
    <xdr:clientData/>
  </xdr:twoCellAnchor>
  <xdr:twoCellAnchor>
    <xdr:from>
      <xdr:col>38</xdr:col>
      <xdr:colOff>149860</xdr:colOff>
      <xdr:row>742</xdr:row>
      <xdr:rowOff>309245</xdr:rowOff>
    </xdr:from>
    <xdr:to>
      <xdr:col>45</xdr:col>
      <xdr:colOff>81915</xdr:colOff>
      <xdr:row>743</xdr:row>
      <xdr:rowOff>190500</xdr:rowOff>
    </xdr:to>
    <xdr:sp macro="" textlink="">
      <xdr:nvSpPr>
        <xdr:cNvPr id="21" name="テキスト ボックス 21"/>
        <xdr:cNvSpPr txBox="1"/>
      </xdr:nvSpPr>
      <xdr:spPr>
        <a:xfrm>
          <a:off x="7750810" y="45504100"/>
          <a:ext cx="1332230" cy="241300"/>
        </a:xfrm>
        <a:prstGeom prst="rect">
          <a:avLst/>
        </a:prstGeom>
        <a:solidFill>
          <a:sysClr val="window" lastClr="FFFFFF"/>
        </a:solidFill>
        <a:ln w="9525" cmpd="sng">
          <a:noFill/>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B735" zoomScale="85" zoomScaleNormal="75" zoomScaleSheetLayoutView="85" workbookViewId="0">
      <selection activeCell="L740" sqref="L740:M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4" t="s">
        <v>7</v>
      </c>
      <c r="AK2" s="884"/>
      <c r="AL2" s="884"/>
      <c r="AM2" s="884"/>
      <c r="AN2" s="884"/>
      <c r="AO2" s="885"/>
      <c r="AP2" s="885"/>
      <c r="AQ2" s="885"/>
      <c r="AR2" s="40" t="str">
        <f>IF(OR(AO2="　",AO2=""),"","-")</f>
        <v/>
      </c>
      <c r="AS2" s="886">
        <v>508</v>
      </c>
      <c r="AT2" s="886"/>
      <c r="AU2" s="886"/>
      <c r="AV2" s="1" t="str">
        <f>IF(AW2="","","-")</f>
        <v/>
      </c>
      <c r="AW2" s="887"/>
      <c r="AX2" s="887"/>
    </row>
    <row r="3" spans="1:50" ht="21" customHeight="1" x14ac:dyDescent="0.15">
      <c r="A3" s="888" t="s">
        <v>150</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34" t="s">
        <v>81</v>
      </c>
      <c r="AJ3" s="890" t="s">
        <v>245</v>
      </c>
      <c r="AK3" s="890"/>
      <c r="AL3" s="890"/>
      <c r="AM3" s="890"/>
      <c r="AN3" s="890"/>
      <c r="AO3" s="890"/>
      <c r="AP3" s="890"/>
      <c r="AQ3" s="890"/>
      <c r="AR3" s="890"/>
      <c r="AS3" s="890"/>
      <c r="AT3" s="890"/>
      <c r="AU3" s="890"/>
      <c r="AV3" s="890"/>
      <c r="AW3" s="890"/>
      <c r="AX3" s="43" t="s">
        <v>114</v>
      </c>
    </row>
    <row r="4" spans="1:50" ht="24.75" customHeight="1" x14ac:dyDescent="0.15">
      <c r="A4" s="891" t="s">
        <v>40</v>
      </c>
      <c r="B4" s="892"/>
      <c r="C4" s="892"/>
      <c r="D4" s="892"/>
      <c r="E4" s="892"/>
      <c r="F4" s="892"/>
      <c r="G4" s="893" t="s">
        <v>568</v>
      </c>
      <c r="H4" s="894"/>
      <c r="I4" s="894"/>
      <c r="J4" s="894"/>
      <c r="K4" s="894"/>
      <c r="L4" s="894"/>
      <c r="M4" s="894"/>
      <c r="N4" s="894"/>
      <c r="O4" s="894"/>
      <c r="P4" s="894"/>
      <c r="Q4" s="894"/>
      <c r="R4" s="894"/>
      <c r="S4" s="894"/>
      <c r="T4" s="894"/>
      <c r="U4" s="894"/>
      <c r="V4" s="894"/>
      <c r="W4" s="894"/>
      <c r="X4" s="894"/>
      <c r="Y4" s="895" t="s">
        <v>10</v>
      </c>
      <c r="Z4" s="896"/>
      <c r="AA4" s="896"/>
      <c r="AB4" s="896"/>
      <c r="AC4" s="896"/>
      <c r="AD4" s="897"/>
      <c r="AE4" s="898" t="s">
        <v>497</v>
      </c>
      <c r="AF4" s="894"/>
      <c r="AG4" s="894"/>
      <c r="AH4" s="894"/>
      <c r="AI4" s="894"/>
      <c r="AJ4" s="894"/>
      <c r="AK4" s="894"/>
      <c r="AL4" s="894"/>
      <c r="AM4" s="894"/>
      <c r="AN4" s="894"/>
      <c r="AO4" s="894"/>
      <c r="AP4" s="899"/>
      <c r="AQ4" s="900" t="s">
        <v>20</v>
      </c>
      <c r="AR4" s="896"/>
      <c r="AS4" s="896"/>
      <c r="AT4" s="896"/>
      <c r="AU4" s="896"/>
      <c r="AV4" s="896"/>
      <c r="AW4" s="896"/>
      <c r="AX4" s="901"/>
    </row>
    <row r="5" spans="1:50" ht="30" customHeight="1" x14ac:dyDescent="0.15">
      <c r="A5" s="902" t="s">
        <v>119</v>
      </c>
      <c r="B5" s="903"/>
      <c r="C5" s="903"/>
      <c r="D5" s="903"/>
      <c r="E5" s="903"/>
      <c r="F5" s="904"/>
      <c r="G5" s="905" t="s">
        <v>467</v>
      </c>
      <c r="H5" s="906"/>
      <c r="I5" s="906"/>
      <c r="J5" s="906"/>
      <c r="K5" s="906"/>
      <c r="L5" s="906"/>
      <c r="M5" s="907" t="s">
        <v>116</v>
      </c>
      <c r="N5" s="908"/>
      <c r="O5" s="908"/>
      <c r="P5" s="908"/>
      <c r="Q5" s="908"/>
      <c r="R5" s="909"/>
      <c r="S5" s="910" t="s">
        <v>28</v>
      </c>
      <c r="T5" s="906"/>
      <c r="U5" s="906"/>
      <c r="V5" s="906"/>
      <c r="W5" s="906"/>
      <c r="X5" s="911"/>
      <c r="Y5" s="912" t="s">
        <v>22</v>
      </c>
      <c r="Z5" s="729"/>
      <c r="AA5" s="729"/>
      <c r="AB5" s="729"/>
      <c r="AC5" s="729"/>
      <c r="AD5" s="730"/>
      <c r="AE5" s="913" t="s">
        <v>498</v>
      </c>
      <c r="AF5" s="913"/>
      <c r="AG5" s="913"/>
      <c r="AH5" s="913"/>
      <c r="AI5" s="913"/>
      <c r="AJ5" s="913"/>
      <c r="AK5" s="913"/>
      <c r="AL5" s="913"/>
      <c r="AM5" s="913"/>
      <c r="AN5" s="913"/>
      <c r="AO5" s="913"/>
      <c r="AP5" s="914"/>
      <c r="AQ5" s="915" t="s">
        <v>569</v>
      </c>
      <c r="AR5" s="916"/>
      <c r="AS5" s="916"/>
      <c r="AT5" s="916"/>
      <c r="AU5" s="916"/>
      <c r="AV5" s="916"/>
      <c r="AW5" s="916"/>
      <c r="AX5" s="917"/>
    </row>
    <row r="6" spans="1:50" ht="39" customHeight="1" x14ac:dyDescent="0.15">
      <c r="A6" s="847" t="s">
        <v>24</v>
      </c>
      <c r="B6" s="848"/>
      <c r="C6" s="848"/>
      <c r="D6" s="848"/>
      <c r="E6" s="848"/>
      <c r="F6" s="84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52" t="s">
        <v>3</v>
      </c>
      <c r="B7" s="853"/>
      <c r="C7" s="853"/>
      <c r="D7" s="853"/>
      <c r="E7" s="853"/>
      <c r="F7" s="854"/>
      <c r="G7" s="855" t="s">
        <v>409</v>
      </c>
      <c r="H7" s="766"/>
      <c r="I7" s="766"/>
      <c r="J7" s="766"/>
      <c r="K7" s="766"/>
      <c r="L7" s="766"/>
      <c r="M7" s="766"/>
      <c r="N7" s="766"/>
      <c r="O7" s="766"/>
      <c r="P7" s="766"/>
      <c r="Q7" s="766"/>
      <c r="R7" s="766"/>
      <c r="S7" s="766"/>
      <c r="T7" s="766"/>
      <c r="U7" s="766"/>
      <c r="V7" s="766"/>
      <c r="W7" s="766"/>
      <c r="X7" s="767"/>
      <c r="Y7" s="856" t="s">
        <v>224</v>
      </c>
      <c r="Z7" s="260"/>
      <c r="AA7" s="260"/>
      <c r="AB7" s="260"/>
      <c r="AC7" s="260"/>
      <c r="AD7" s="857"/>
      <c r="AE7" s="858" t="s">
        <v>570</v>
      </c>
      <c r="AF7" s="859"/>
      <c r="AG7" s="859"/>
      <c r="AH7" s="859"/>
      <c r="AI7" s="859"/>
      <c r="AJ7" s="859"/>
      <c r="AK7" s="859"/>
      <c r="AL7" s="859"/>
      <c r="AM7" s="859"/>
      <c r="AN7" s="859"/>
      <c r="AO7" s="859"/>
      <c r="AP7" s="859"/>
      <c r="AQ7" s="859"/>
      <c r="AR7" s="859"/>
      <c r="AS7" s="859"/>
      <c r="AT7" s="859"/>
      <c r="AU7" s="859"/>
      <c r="AV7" s="859"/>
      <c r="AW7" s="859"/>
      <c r="AX7" s="860"/>
    </row>
    <row r="8" spans="1:50" ht="53.25" customHeight="1" x14ac:dyDescent="0.15">
      <c r="A8" s="852" t="s">
        <v>314</v>
      </c>
      <c r="B8" s="853"/>
      <c r="C8" s="853"/>
      <c r="D8" s="853"/>
      <c r="E8" s="853"/>
      <c r="F8" s="854"/>
      <c r="G8" s="861" t="str">
        <f>入力規則等!A27</f>
        <v>-</v>
      </c>
      <c r="H8" s="862"/>
      <c r="I8" s="862"/>
      <c r="J8" s="862"/>
      <c r="K8" s="862"/>
      <c r="L8" s="862"/>
      <c r="M8" s="862"/>
      <c r="N8" s="862"/>
      <c r="O8" s="862"/>
      <c r="P8" s="862"/>
      <c r="Q8" s="862"/>
      <c r="R8" s="862"/>
      <c r="S8" s="862"/>
      <c r="T8" s="862"/>
      <c r="U8" s="862"/>
      <c r="V8" s="862"/>
      <c r="W8" s="862"/>
      <c r="X8" s="863"/>
      <c r="Y8" s="864" t="s">
        <v>316</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116" t="s">
        <v>69</v>
      </c>
      <c r="B9" s="117"/>
      <c r="C9" s="117"/>
      <c r="D9" s="117"/>
      <c r="E9" s="117"/>
      <c r="F9" s="117"/>
      <c r="G9" s="869" t="s">
        <v>501</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872" t="s">
        <v>77</v>
      </c>
      <c r="B10" s="873"/>
      <c r="C10" s="873"/>
      <c r="D10" s="873"/>
      <c r="E10" s="873"/>
      <c r="F10" s="873"/>
      <c r="G10" s="874" t="s">
        <v>566</v>
      </c>
      <c r="H10" s="875"/>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c r="AG10" s="875"/>
      <c r="AH10" s="875"/>
      <c r="AI10" s="875"/>
      <c r="AJ10" s="875"/>
      <c r="AK10" s="875"/>
      <c r="AL10" s="875"/>
      <c r="AM10" s="875"/>
      <c r="AN10" s="875"/>
      <c r="AO10" s="875"/>
      <c r="AP10" s="875"/>
      <c r="AQ10" s="875"/>
      <c r="AR10" s="875"/>
      <c r="AS10" s="875"/>
      <c r="AT10" s="875"/>
      <c r="AU10" s="875"/>
      <c r="AV10" s="875"/>
      <c r="AW10" s="875"/>
      <c r="AX10" s="876"/>
    </row>
    <row r="11" spans="1:50" ht="42" customHeight="1" x14ac:dyDescent="0.15">
      <c r="A11" s="872" t="s">
        <v>19</v>
      </c>
      <c r="B11" s="873"/>
      <c r="C11" s="873"/>
      <c r="D11" s="873"/>
      <c r="E11" s="873"/>
      <c r="F11" s="877"/>
      <c r="G11" s="878" t="str">
        <f>入力規則等!P10</f>
        <v>委託・請負</v>
      </c>
      <c r="H11" s="879"/>
      <c r="I11" s="879"/>
      <c r="J11" s="879"/>
      <c r="K11" s="879"/>
      <c r="L11" s="879"/>
      <c r="M11" s="879"/>
      <c r="N11" s="879"/>
      <c r="O11" s="879"/>
      <c r="P11" s="879"/>
      <c r="Q11" s="879"/>
      <c r="R11" s="879"/>
      <c r="S11" s="879"/>
      <c r="T11" s="879"/>
      <c r="U11" s="879"/>
      <c r="V11" s="879"/>
      <c r="W11" s="879"/>
      <c r="X11" s="879"/>
      <c r="Y11" s="879"/>
      <c r="Z11" s="879"/>
      <c r="AA11" s="879"/>
      <c r="AB11" s="879"/>
      <c r="AC11" s="879"/>
      <c r="AD11" s="879"/>
      <c r="AE11" s="879"/>
      <c r="AF11" s="879"/>
      <c r="AG11" s="879"/>
      <c r="AH11" s="879"/>
      <c r="AI11" s="879"/>
      <c r="AJ11" s="879"/>
      <c r="AK11" s="879"/>
      <c r="AL11" s="879"/>
      <c r="AM11" s="879"/>
      <c r="AN11" s="879"/>
      <c r="AO11" s="879"/>
      <c r="AP11" s="879"/>
      <c r="AQ11" s="879"/>
      <c r="AR11" s="879"/>
      <c r="AS11" s="879"/>
      <c r="AT11" s="879"/>
      <c r="AU11" s="879"/>
      <c r="AV11" s="879"/>
      <c r="AW11" s="879"/>
      <c r="AX11" s="880"/>
    </row>
    <row r="12" spans="1:50" ht="21" customHeight="1" x14ac:dyDescent="0.15">
      <c r="A12" s="113" t="s">
        <v>72</v>
      </c>
      <c r="B12" s="114"/>
      <c r="C12" s="114"/>
      <c r="D12" s="114"/>
      <c r="E12" s="114"/>
      <c r="F12" s="115"/>
      <c r="G12" s="881"/>
      <c r="H12" s="882"/>
      <c r="I12" s="882"/>
      <c r="J12" s="882"/>
      <c r="K12" s="882"/>
      <c r="L12" s="882"/>
      <c r="M12" s="882"/>
      <c r="N12" s="882"/>
      <c r="O12" s="882"/>
      <c r="P12" s="270" t="s">
        <v>155</v>
      </c>
      <c r="Q12" s="271"/>
      <c r="R12" s="271"/>
      <c r="S12" s="271"/>
      <c r="T12" s="271"/>
      <c r="U12" s="271"/>
      <c r="V12" s="272"/>
      <c r="W12" s="270" t="s">
        <v>398</v>
      </c>
      <c r="X12" s="271"/>
      <c r="Y12" s="271"/>
      <c r="Z12" s="271"/>
      <c r="AA12" s="271"/>
      <c r="AB12" s="271"/>
      <c r="AC12" s="272"/>
      <c r="AD12" s="270" t="s">
        <v>67</v>
      </c>
      <c r="AE12" s="271"/>
      <c r="AF12" s="271"/>
      <c r="AG12" s="271"/>
      <c r="AH12" s="271"/>
      <c r="AI12" s="271"/>
      <c r="AJ12" s="272"/>
      <c r="AK12" s="270" t="s">
        <v>351</v>
      </c>
      <c r="AL12" s="271"/>
      <c r="AM12" s="271"/>
      <c r="AN12" s="271"/>
      <c r="AO12" s="271"/>
      <c r="AP12" s="271"/>
      <c r="AQ12" s="272"/>
      <c r="AR12" s="270" t="s">
        <v>414</v>
      </c>
      <c r="AS12" s="271"/>
      <c r="AT12" s="271"/>
      <c r="AU12" s="271"/>
      <c r="AV12" s="271"/>
      <c r="AW12" s="271"/>
      <c r="AX12" s="883"/>
    </row>
    <row r="13" spans="1:50" ht="21" customHeight="1" x14ac:dyDescent="0.15">
      <c r="A13" s="76"/>
      <c r="B13" s="77"/>
      <c r="C13" s="77"/>
      <c r="D13" s="77"/>
      <c r="E13" s="77"/>
      <c r="F13" s="78"/>
      <c r="G13" s="429" t="s">
        <v>4</v>
      </c>
      <c r="H13" s="430"/>
      <c r="I13" s="840" t="s">
        <v>14</v>
      </c>
      <c r="J13" s="841"/>
      <c r="K13" s="841"/>
      <c r="L13" s="841"/>
      <c r="M13" s="841"/>
      <c r="N13" s="841"/>
      <c r="O13" s="842"/>
      <c r="P13" s="797">
        <v>486</v>
      </c>
      <c r="Q13" s="798"/>
      <c r="R13" s="798"/>
      <c r="S13" s="798"/>
      <c r="T13" s="798"/>
      <c r="U13" s="798"/>
      <c r="V13" s="799"/>
      <c r="W13" s="797">
        <v>446</v>
      </c>
      <c r="X13" s="798"/>
      <c r="Y13" s="798"/>
      <c r="Z13" s="798"/>
      <c r="AA13" s="798"/>
      <c r="AB13" s="798"/>
      <c r="AC13" s="799"/>
      <c r="AD13" s="797">
        <v>389</v>
      </c>
      <c r="AE13" s="798"/>
      <c r="AF13" s="798"/>
      <c r="AG13" s="798"/>
      <c r="AH13" s="798"/>
      <c r="AI13" s="798"/>
      <c r="AJ13" s="799"/>
      <c r="AK13" s="797">
        <v>394</v>
      </c>
      <c r="AL13" s="798"/>
      <c r="AM13" s="798"/>
      <c r="AN13" s="798"/>
      <c r="AO13" s="798"/>
      <c r="AP13" s="798"/>
      <c r="AQ13" s="799"/>
      <c r="AR13" s="812"/>
      <c r="AS13" s="813"/>
      <c r="AT13" s="813"/>
      <c r="AU13" s="813"/>
      <c r="AV13" s="813"/>
      <c r="AW13" s="813"/>
      <c r="AX13" s="843"/>
    </row>
    <row r="14" spans="1:50" ht="21" customHeight="1" x14ac:dyDescent="0.15">
      <c r="A14" s="76"/>
      <c r="B14" s="77"/>
      <c r="C14" s="77"/>
      <c r="D14" s="77"/>
      <c r="E14" s="77"/>
      <c r="F14" s="78"/>
      <c r="G14" s="431"/>
      <c r="H14" s="432"/>
      <c r="I14" s="826" t="s">
        <v>6</v>
      </c>
      <c r="J14" s="832"/>
      <c r="K14" s="832"/>
      <c r="L14" s="832"/>
      <c r="M14" s="832"/>
      <c r="N14" s="832"/>
      <c r="O14" s="833"/>
      <c r="P14" s="797" t="s">
        <v>409</v>
      </c>
      <c r="Q14" s="798"/>
      <c r="R14" s="798"/>
      <c r="S14" s="798"/>
      <c r="T14" s="798"/>
      <c r="U14" s="798"/>
      <c r="V14" s="799"/>
      <c r="W14" s="797" t="s">
        <v>409</v>
      </c>
      <c r="X14" s="798"/>
      <c r="Y14" s="798"/>
      <c r="Z14" s="798"/>
      <c r="AA14" s="798"/>
      <c r="AB14" s="798"/>
      <c r="AC14" s="799"/>
      <c r="AD14" s="797" t="s">
        <v>409</v>
      </c>
      <c r="AE14" s="798"/>
      <c r="AF14" s="798"/>
      <c r="AG14" s="798"/>
      <c r="AH14" s="798"/>
      <c r="AI14" s="798"/>
      <c r="AJ14" s="799"/>
      <c r="AK14" s="797" t="s">
        <v>409</v>
      </c>
      <c r="AL14" s="798"/>
      <c r="AM14" s="798"/>
      <c r="AN14" s="798"/>
      <c r="AO14" s="798"/>
      <c r="AP14" s="798"/>
      <c r="AQ14" s="799"/>
      <c r="AR14" s="844"/>
      <c r="AS14" s="844"/>
      <c r="AT14" s="844"/>
      <c r="AU14" s="844"/>
      <c r="AV14" s="844"/>
      <c r="AW14" s="844"/>
      <c r="AX14" s="845"/>
    </row>
    <row r="15" spans="1:50" ht="21" customHeight="1" x14ac:dyDescent="0.15">
      <c r="A15" s="76"/>
      <c r="B15" s="77"/>
      <c r="C15" s="77"/>
      <c r="D15" s="77"/>
      <c r="E15" s="77"/>
      <c r="F15" s="78"/>
      <c r="G15" s="431"/>
      <c r="H15" s="432"/>
      <c r="I15" s="826" t="s">
        <v>97</v>
      </c>
      <c r="J15" s="827"/>
      <c r="K15" s="827"/>
      <c r="L15" s="827"/>
      <c r="M15" s="827"/>
      <c r="N15" s="827"/>
      <c r="O15" s="828"/>
      <c r="P15" s="797" t="s">
        <v>409</v>
      </c>
      <c r="Q15" s="798"/>
      <c r="R15" s="798"/>
      <c r="S15" s="798"/>
      <c r="T15" s="798"/>
      <c r="U15" s="798"/>
      <c r="V15" s="799"/>
      <c r="W15" s="797" t="s">
        <v>409</v>
      </c>
      <c r="X15" s="798"/>
      <c r="Y15" s="798"/>
      <c r="Z15" s="798"/>
      <c r="AA15" s="798"/>
      <c r="AB15" s="798"/>
      <c r="AC15" s="799"/>
      <c r="AD15" s="797" t="s">
        <v>409</v>
      </c>
      <c r="AE15" s="798"/>
      <c r="AF15" s="798"/>
      <c r="AG15" s="798"/>
      <c r="AH15" s="798"/>
      <c r="AI15" s="798"/>
      <c r="AJ15" s="799"/>
      <c r="AK15" s="797">
        <v>61</v>
      </c>
      <c r="AL15" s="798"/>
      <c r="AM15" s="798"/>
      <c r="AN15" s="798"/>
      <c r="AO15" s="798"/>
      <c r="AP15" s="798"/>
      <c r="AQ15" s="799"/>
      <c r="AR15" s="797"/>
      <c r="AS15" s="798"/>
      <c r="AT15" s="798"/>
      <c r="AU15" s="798"/>
      <c r="AV15" s="798"/>
      <c r="AW15" s="798"/>
      <c r="AX15" s="846"/>
    </row>
    <row r="16" spans="1:50" ht="21" customHeight="1" x14ac:dyDescent="0.15">
      <c r="A16" s="76"/>
      <c r="B16" s="77"/>
      <c r="C16" s="77"/>
      <c r="D16" s="77"/>
      <c r="E16" s="77"/>
      <c r="F16" s="78"/>
      <c r="G16" s="431"/>
      <c r="H16" s="432"/>
      <c r="I16" s="826" t="s">
        <v>52</v>
      </c>
      <c r="J16" s="827"/>
      <c r="K16" s="827"/>
      <c r="L16" s="827"/>
      <c r="M16" s="827"/>
      <c r="N16" s="827"/>
      <c r="O16" s="828"/>
      <c r="P16" s="797" t="s">
        <v>409</v>
      </c>
      <c r="Q16" s="798"/>
      <c r="R16" s="798"/>
      <c r="S16" s="798"/>
      <c r="T16" s="798"/>
      <c r="U16" s="798"/>
      <c r="V16" s="799"/>
      <c r="W16" s="797" t="s">
        <v>409</v>
      </c>
      <c r="X16" s="798"/>
      <c r="Y16" s="798"/>
      <c r="Z16" s="798"/>
      <c r="AA16" s="798"/>
      <c r="AB16" s="798"/>
      <c r="AC16" s="799"/>
      <c r="AD16" s="797">
        <v>-61</v>
      </c>
      <c r="AE16" s="798"/>
      <c r="AF16" s="798"/>
      <c r="AG16" s="798"/>
      <c r="AH16" s="798"/>
      <c r="AI16" s="798"/>
      <c r="AJ16" s="799"/>
      <c r="AK16" s="797" t="s">
        <v>409</v>
      </c>
      <c r="AL16" s="798"/>
      <c r="AM16" s="798"/>
      <c r="AN16" s="798"/>
      <c r="AO16" s="798"/>
      <c r="AP16" s="798"/>
      <c r="AQ16" s="799"/>
      <c r="AR16" s="829"/>
      <c r="AS16" s="830"/>
      <c r="AT16" s="830"/>
      <c r="AU16" s="830"/>
      <c r="AV16" s="830"/>
      <c r="AW16" s="830"/>
      <c r="AX16" s="831"/>
    </row>
    <row r="17" spans="1:50" ht="24.75" customHeight="1" x14ac:dyDescent="0.15">
      <c r="A17" s="76"/>
      <c r="B17" s="77"/>
      <c r="C17" s="77"/>
      <c r="D17" s="77"/>
      <c r="E17" s="77"/>
      <c r="F17" s="78"/>
      <c r="G17" s="431"/>
      <c r="H17" s="432"/>
      <c r="I17" s="826" t="s">
        <v>107</v>
      </c>
      <c r="J17" s="832"/>
      <c r="K17" s="832"/>
      <c r="L17" s="832"/>
      <c r="M17" s="832"/>
      <c r="N17" s="832"/>
      <c r="O17" s="833"/>
      <c r="P17" s="797" t="s">
        <v>409</v>
      </c>
      <c r="Q17" s="798"/>
      <c r="R17" s="798"/>
      <c r="S17" s="798"/>
      <c r="T17" s="798"/>
      <c r="U17" s="798"/>
      <c r="V17" s="799"/>
      <c r="W17" s="797" t="s">
        <v>409</v>
      </c>
      <c r="X17" s="798"/>
      <c r="Y17" s="798"/>
      <c r="Z17" s="798"/>
      <c r="AA17" s="798"/>
      <c r="AB17" s="798"/>
      <c r="AC17" s="799"/>
      <c r="AD17" s="797" t="s">
        <v>409</v>
      </c>
      <c r="AE17" s="798"/>
      <c r="AF17" s="798"/>
      <c r="AG17" s="798"/>
      <c r="AH17" s="798"/>
      <c r="AI17" s="798"/>
      <c r="AJ17" s="799"/>
      <c r="AK17" s="797" t="s">
        <v>409</v>
      </c>
      <c r="AL17" s="798"/>
      <c r="AM17" s="798"/>
      <c r="AN17" s="798"/>
      <c r="AO17" s="798"/>
      <c r="AP17" s="798"/>
      <c r="AQ17" s="799"/>
      <c r="AR17" s="834"/>
      <c r="AS17" s="834"/>
      <c r="AT17" s="834"/>
      <c r="AU17" s="834"/>
      <c r="AV17" s="834"/>
      <c r="AW17" s="834"/>
      <c r="AX17" s="835"/>
    </row>
    <row r="18" spans="1:50" ht="24.75" customHeight="1" x14ac:dyDescent="0.15">
      <c r="A18" s="76"/>
      <c r="B18" s="77"/>
      <c r="C18" s="77"/>
      <c r="D18" s="77"/>
      <c r="E18" s="77"/>
      <c r="F18" s="78"/>
      <c r="G18" s="433"/>
      <c r="H18" s="434"/>
      <c r="I18" s="836" t="s">
        <v>63</v>
      </c>
      <c r="J18" s="837"/>
      <c r="K18" s="837"/>
      <c r="L18" s="837"/>
      <c r="M18" s="837"/>
      <c r="N18" s="837"/>
      <c r="O18" s="838"/>
      <c r="P18" s="793">
        <f>SUM(P13:V17)</f>
        <v>486</v>
      </c>
      <c r="Q18" s="794"/>
      <c r="R18" s="794"/>
      <c r="S18" s="794"/>
      <c r="T18" s="794"/>
      <c r="U18" s="794"/>
      <c r="V18" s="795"/>
      <c r="W18" s="793">
        <f>SUM(W13:AC17)</f>
        <v>446</v>
      </c>
      <c r="X18" s="794"/>
      <c r="Y18" s="794"/>
      <c r="Z18" s="794"/>
      <c r="AA18" s="794"/>
      <c r="AB18" s="794"/>
      <c r="AC18" s="795"/>
      <c r="AD18" s="793">
        <f>SUM(AD13:AJ17)</f>
        <v>328</v>
      </c>
      <c r="AE18" s="794"/>
      <c r="AF18" s="794"/>
      <c r="AG18" s="794"/>
      <c r="AH18" s="794"/>
      <c r="AI18" s="794"/>
      <c r="AJ18" s="795"/>
      <c r="AK18" s="793">
        <f>SUM(AK13:AQ17)</f>
        <v>455</v>
      </c>
      <c r="AL18" s="794"/>
      <c r="AM18" s="794"/>
      <c r="AN18" s="794"/>
      <c r="AO18" s="794"/>
      <c r="AP18" s="794"/>
      <c r="AQ18" s="795"/>
      <c r="AR18" s="793">
        <f>SUM(AR13:AX17)</f>
        <v>0</v>
      </c>
      <c r="AS18" s="794"/>
      <c r="AT18" s="794"/>
      <c r="AU18" s="794"/>
      <c r="AV18" s="794"/>
      <c r="AW18" s="794"/>
      <c r="AX18" s="839"/>
    </row>
    <row r="19" spans="1:50" ht="24.75" customHeight="1" x14ac:dyDescent="0.15">
      <c r="A19" s="76"/>
      <c r="B19" s="77"/>
      <c r="C19" s="77"/>
      <c r="D19" s="77"/>
      <c r="E19" s="77"/>
      <c r="F19" s="78"/>
      <c r="G19" s="818" t="s">
        <v>30</v>
      </c>
      <c r="H19" s="819"/>
      <c r="I19" s="819"/>
      <c r="J19" s="819"/>
      <c r="K19" s="819"/>
      <c r="L19" s="819"/>
      <c r="M19" s="819"/>
      <c r="N19" s="819"/>
      <c r="O19" s="819"/>
      <c r="P19" s="797">
        <v>446</v>
      </c>
      <c r="Q19" s="798"/>
      <c r="R19" s="798"/>
      <c r="S19" s="798"/>
      <c r="T19" s="798"/>
      <c r="U19" s="798"/>
      <c r="V19" s="799"/>
      <c r="W19" s="797">
        <v>428</v>
      </c>
      <c r="X19" s="798"/>
      <c r="Y19" s="798"/>
      <c r="Z19" s="798"/>
      <c r="AA19" s="798"/>
      <c r="AB19" s="798"/>
      <c r="AC19" s="799"/>
      <c r="AD19" s="797">
        <v>317</v>
      </c>
      <c r="AE19" s="798"/>
      <c r="AF19" s="798"/>
      <c r="AG19" s="798"/>
      <c r="AH19" s="798"/>
      <c r="AI19" s="798"/>
      <c r="AJ19" s="799"/>
      <c r="AK19" s="820"/>
      <c r="AL19" s="820"/>
      <c r="AM19" s="820"/>
      <c r="AN19" s="820"/>
      <c r="AO19" s="820"/>
      <c r="AP19" s="820"/>
      <c r="AQ19" s="820"/>
      <c r="AR19" s="820"/>
      <c r="AS19" s="820"/>
      <c r="AT19" s="820"/>
      <c r="AU19" s="820"/>
      <c r="AV19" s="820"/>
      <c r="AW19" s="820"/>
      <c r="AX19" s="821"/>
    </row>
    <row r="20" spans="1:50" ht="24.75" customHeight="1" x14ac:dyDescent="0.15">
      <c r="A20" s="76"/>
      <c r="B20" s="77"/>
      <c r="C20" s="77"/>
      <c r="D20" s="77"/>
      <c r="E20" s="77"/>
      <c r="F20" s="78"/>
      <c r="G20" s="818" t="s">
        <v>32</v>
      </c>
      <c r="H20" s="819"/>
      <c r="I20" s="819"/>
      <c r="J20" s="819"/>
      <c r="K20" s="819"/>
      <c r="L20" s="819"/>
      <c r="M20" s="819"/>
      <c r="N20" s="819"/>
      <c r="O20" s="819"/>
      <c r="P20" s="822">
        <f>IF(P18=0,"-",SUM(P19)/P18)</f>
        <v>0.91769547325102885</v>
      </c>
      <c r="Q20" s="822"/>
      <c r="R20" s="822"/>
      <c r="S20" s="822"/>
      <c r="T20" s="822"/>
      <c r="U20" s="822"/>
      <c r="V20" s="822"/>
      <c r="W20" s="822">
        <f>IF(W18=0,"-",SUM(W19)/W18)</f>
        <v>0.95964125560538116</v>
      </c>
      <c r="X20" s="822"/>
      <c r="Y20" s="822"/>
      <c r="Z20" s="822"/>
      <c r="AA20" s="822"/>
      <c r="AB20" s="822"/>
      <c r="AC20" s="822"/>
      <c r="AD20" s="822">
        <f>IF(AD18=0,"-",SUM(AD19)/AD18)</f>
        <v>0.96646341463414642</v>
      </c>
      <c r="AE20" s="822"/>
      <c r="AF20" s="822"/>
      <c r="AG20" s="822"/>
      <c r="AH20" s="822"/>
      <c r="AI20" s="822"/>
      <c r="AJ20" s="822"/>
      <c r="AK20" s="820"/>
      <c r="AL20" s="820"/>
      <c r="AM20" s="820"/>
      <c r="AN20" s="820"/>
      <c r="AO20" s="820"/>
      <c r="AP20" s="820"/>
      <c r="AQ20" s="823"/>
      <c r="AR20" s="823"/>
      <c r="AS20" s="823"/>
      <c r="AT20" s="823"/>
      <c r="AU20" s="820"/>
      <c r="AV20" s="820"/>
      <c r="AW20" s="820"/>
      <c r="AX20" s="821"/>
    </row>
    <row r="21" spans="1:50" ht="25.5" customHeight="1" x14ac:dyDescent="0.15">
      <c r="A21" s="116"/>
      <c r="B21" s="117"/>
      <c r="C21" s="117"/>
      <c r="D21" s="117"/>
      <c r="E21" s="117"/>
      <c r="F21" s="118"/>
      <c r="G21" s="824" t="s">
        <v>377</v>
      </c>
      <c r="H21" s="825"/>
      <c r="I21" s="825"/>
      <c r="J21" s="825"/>
      <c r="K21" s="825"/>
      <c r="L21" s="825"/>
      <c r="M21" s="825"/>
      <c r="N21" s="825"/>
      <c r="O21" s="825"/>
      <c r="P21" s="822">
        <f>IF(P19=0,"-",SUM(P19)/SUM(P13,P14))</f>
        <v>0.91769547325102885</v>
      </c>
      <c r="Q21" s="822"/>
      <c r="R21" s="822"/>
      <c r="S21" s="822"/>
      <c r="T21" s="822"/>
      <c r="U21" s="822"/>
      <c r="V21" s="822"/>
      <c r="W21" s="822">
        <f>IF(W19=0,"-",SUM(W19)/SUM(W13,W14))</f>
        <v>0.95964125560538116</v>
      </c>
      <c r="X21" s="822"/>
      <c r="Y21" s="822"/>
      <c r="Z21" s="822"/>
      <c r="AA21" s="822"/>
      <c r="AB21" s="822"/>
      <c r="AC21" s="822"/>
      <c r="AD21" s="822">
        <f>IF(AD19=0,"-",SUM(AD19)/SUM(AD13,AD14))</f>
        <v>0.81491002570694082</v>
      </c>
      <c r="AE21" s="822"/>
      <c r="AF21" s="822"/>
      <c r="AG21" s="822"/>
      <c r="AH21" s="822"/>
      <c r="AI21" s="822"/>
      <c r="AJ21" s="822"/>
      <c r="AK21" s="820"/>
      <c r="AL21" s="820"/>
      <c r="AM21" s="820"/>
      <c r="AN21" s="820"/>
      <c r="AO21" s="820"/>
      <c r="AP21" s="820"/>
      <c r="AQ21" s="823"/>
      <c r="AR21" s="823"/>
      <c r="AS21" s="823"/>
      <c r="AT21" s="823"/>
      <c r="AU21" s="820"/>
      <c r="AV21" s="820"/>
      <c r="AW21" s="820"/>
      <c r="AX21" s="821"/>
    </row>
    <row r="22" spans="1:50" ht="18.75" customHeight="1" x14ac:dyDescent="0.15">
      <c r="A22" s="119" t="s">
        <v>417</v>
      </c>
      <c r="B22" s="120"/>
      <c r="C22" s="120"/>
      <c r="D22" s="120"/>
      <c r="E22" s="120"/>
      <c r="F22" s="121"/>
      <c r="G22" s="807" t="s">
        <v>208</v>
      </c>
      <c r="H22" s="188"/>
      <c r="I22" s="188"/>
      <c r="J22" s="188"/>
      <c r="K22" s="188"/>
      <c r="L22" s="188"/>
      <c r="M22" s="188"/>
      <c r="N22" s="188"/>
      <c r="O22" s="189"/>
      <c r="P22" s="187" t="s">
        <v>395</v>
      </c>
      <c r="Q22" s="188"/>
      <c r="R22" s="188"/>
      <c r="S22" s="188"/>
      <c r="T22" s="188"/>
      <c r="U22" s="188"/>
      <c r="V22" s="189"/>
      <c r="W22" s="187" t="s">
        <v>282</v>
      </c>
      <c r="X22" s="188"/>
      <c r="Y22" s="188"/>
      <c r="Z22" s="188"/>
      <c r="AA22" s="188"/>
      <c r="AB22" s="188"/>
      <c r="AC22" s="189"/>
      <c r="AD22" s="187" t="s">
        <v>152</v>
      </c>
      <c r="AE22" s="188"/>
      <c r="AF22" s="188"/>
      <c r="AG22" s="188"/>
      <c r="AH22" s="188"/>
      <c r="AI22" s="188"/>
      <c r="AJ22" s="188"/>
      <c r="AK22" s="188"/>
      <c r="AL22" s="188"/>
      <c r="AM22" s="188"/>
      <c r="AN22" s="188"/>
      <c r="AO22" s="188"/>
      <c r="AP22" s="188"/>
      <c r="AQ22" s="188"/>
      <c r="AR22" s="188"/>
      <c r="AS22" s="188"/>
      <c r="AT22" s="188"/>
      <c r="AU22" s="188"/>
      <c r="AV22" s="188"/>
      <c r="AW22" s="188"/>
      <c r="AX22" s="808"/>
    </row>
    <row r="23" spans="1:50" ht="25.5" customHeight="1" x14ac:dyDescent="0.15">
      <c r="A23" s="122"/>
      <c r="B23" s="123"/>
      <c r="C23" s="123"/>
      <c r="D23" s="123"/>
      <c r="E23" s="123"/>
      <c r="F23" s="124"/>
      <c r="G23" s="809" t="s">
        <v>502</v>
      </c>
      <c r="H23" s="810"/>
      <c r="I23" s="810"/>
      <c r="J23" s="810"/>
      <c r="K23" s="810"/>
      <c r="L23" s="810"/>
      <c r="M23" s="810"/>
      <c r="N23" s="810"/>
      <c r="O23" s="811"/>
      <c r="P23" s="812">
        <v>218</v>
      </c>
      <c r="Q23" s="813"/>
      <c r="R23" s="813"/>
      <c r="S23" s="813"/>
      <c r="T23" s="813"/>
      <c r="U23" s="813"/>
      <c r="V23" s="814"/>
      <c r="W23" s="812" t="s">
        <v>409</v>
      </c>
      <c r="X23" s="813"/>
      <c r="Y23" s="813"/>
      <c r="Z23" s="813"/>
      <c r="AA23" s="813"/>
      <c r="AB23" s="813"/>
      <c r="AC23" s="814"/>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33" customHeight="1" x14ac:dyDescent="0.15">
      <c r="A24" s="122"/>
      <c r="B24" s="123"/>
      <c r="C24" s="123"/>
      <c r="D24" s="123"/>
      <c r="E24" s="123"/>
      <c r="F24" s="124"/>
      <c r="G24" s="815" t="s">
        <v>554</v>
      </c>
      <c r="H24" s="816"/>
      <c r="I24" s="816"/>
      <c r="J24" s="816"/>
      <c r="K24" s="816"/>
      <c r="L24" s="816"/>
      <c r="M24" s="816"/>
      <c r="N24" s="816"/>
      <c r="O24" s="817"/>
      <c r="P24" s="797">
        <v>121</v>
      </c>
      <c r="Q24" s="798"/>
      <c r="R24" s="798"/>
      <c r="S24" s="798"/>
      <c r="T24" s="798"/>
      <c r="U24" s="798"/>
      <c r="V24" s="799"/>
      <c r="W24" s="797" t="s">
        <v>409</v>
      </c>
      <c r="X24" s="798"/>
      <c r="Y24" s="798"/>
      <c r="Z24" s="798"/>
      <c r="AA24" s="798"/>
      <c r="AB24" s="798"/>
      <c r="AC24" s="799"/>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5" t="s">
        <v>450</v>
      </c>
      <c r="H25" s="816"/>
      <c r="I25" s="816"/>
      <c r="J25" s="816"/>
      <c r="K25" s="816"/>
      <c r="L25" s="816"/>
      <c r="M25" s="816"/>
      <c r="N25" s="816"/>
      <c r="O25" s="817"/>
      <c r="P25" s="797">
        <v>48</v>
      </c>
      <c r="Q25" s="798"/>
      <c r="R25" s="798"/>
      <c r="S25" s="798"/>
      <c r="T25" s="798"/>
      <c r="U25" s="798"/>
      <c r="V25" s="799"/>
      <c r="W25" s="797" t="s">
        <v>409</v>
      </c>
      <c r="X25" s="798"/>
      <c r="Y25" s="798"/>
      <c r="Z25" s="798"/>
      <c r="AA25" s="798"/>
      <c r="AB25" s="798"/>
      <c r="AC25" s="799"/>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5" t="s">
        <v>65</v>
      </c>
      <c r="H26" s="816"/>
      <c r="I26" s="816"/>
      <c r="J26" s="816"/>
      <c r="K26" s="816"/>
      <c r="L26" s="816"/>
      <c r="M26" s="816"/>
      <c r="N26" s="816"/>
      <c r="O26" s="817"/>
      <c r="P26" s="797">
        <v>4</v>
      </c>
      <c r="Q26" s="798"/>
      <c r="R26" s="798"/>
      <c r="S26" s="798"/>
      <c r="T26" s="798"/>
      <c r="U26" s="798"/>
      <c r="V26" s="799"/>
      <c r="W26" s="797" t="s">
        <v>409</v>
      </c>
      <c r="X26" s="798"/>
      <c r="Y26" s="798"/>
      <c r="Z26" s="798"/>
      <c r="AA26" s="798"/>
      <c r="AB26" s="798"/>
      <c r="AC26" s="799"/>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5"/>
      <c r="H27" s="816"/>
      <c r="I27" s="816"/>
      <c r="J27" s="816"/>
      <c r="K27" s="816"/>
      <c r="L27" s="816"/>
      <c r="M27" s="816"/>
      <c r="N27" s="816"/>
      <c r="O27" s="817"/>
      <c r="P27" s="797"/>
      <c r="Q27" s="798"/>
      <c r="R27" s="798"/>
      <c r="S27" s="798"/>
      <c r="T27" s="798"/>
      <c r="U27" s="798"/>
      <c r="V27" s="799"/>
      <c r="W27" s="797" t="s">
        <v>409</v>
      </c>
      <c r="X27" s="798"/>
      <c r="Y27" s="798"/>
      <c r="Z27" s="798"/>
      <c r="AA27" s="798"/>
      <c r="AB27" s="798"/>
      <c r="AC27" s="799"/>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0" t="s">
        <v>135</v>
      </c>
      <c r="H28" s="791"/>
      <c r="I28" s="791"/>
      <c r="J28" s="791"/>
      <c r="K28" s="791"/>
      <c r="L28" s="791"/>
      <c r="M28" s="791"/>
      <c r="N28" s="791"/>
      <c r="O28" s="792"/>
      <c r="P28" s="793">
        <f>P29-SUM(P23:P27)</f>
        <v>3</v>
      </c>
      <c r="Q28" s="794"/>
      <c r="R28" s="794"/>
      <c r="S28" s="794"/>
      <c r="T28" s="794"/>
      <c r="U28" s="794"/>
      <c r="V28" s="795"/>
      <c r="W28" s="793">
        <f>W29-SUM(W23:W27)</f>
        <v>0</v>
      </c>
      <c r="X28" s="794"/>
      <c r="Y28" s="794"/>
      <c r="Z28" s="794"/>
      <c r="AA28" s="794"/>
      <c r="AB28" s="794"/>
      <c r="AC28" s="795"/>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6" t="s">
        <v>63</v>
      </c>
      <c r="H29" s="737"/>
      <c r="I29" s="737"/>
      <c r="J29" s="737"/>
      <c r="K29" s="737"/>
      <c r="L29" s="737"/>
      <c r="M29" s="737"/>
      <c r="N29" s="737"/>
      <c r="O29" s="738"/>
      <c r="P29" s="797">
        <f>AK13</f>
        <v>394</v>
      </c>
      <c r="Q29" s="798"/>
      <c r="R29" s="798"/>
      <c r="S29" s="798"/>
      <c r="T29" s="798"/>
      <c r="U29" s="798"/>
      <c r="V29" s="799"/>
      <c r="W29" s="800">
        <f>AR13</f>
        <v>0</v>
      </c>
      <c r="X29" s="801"/>
      <c r="Y29" s="801"/>
      <c r="Z29" s="801"/>
      <c r="AA29" s="801"/>
      <c r="AB29" s="801"/>
      <c r="AC29" s="802"/>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373</v>
      </c>
      <c r="B30" s="436"/>
      <c r="C30" s="436"/>
      <c r="D30" s="436"/>
      <c r="E30" s="436"/>
      <c r="F30" s="437"/>
      <c r="G30" s="438" t="s">
        <v>177</v>
      </c>
      <c r="H30" s="439"/>
      <c r="I30" s="439"/>
      <c r="J30" s="439"/>
      <c r="K30" s="439"/>
      <c r="L30" s="439"/>
      <c r="M30" s="439"/>
      <c r="N30" s="439"/>
      <c r="O30" s="440"/>
      <c r="P30" s="441" t="s">
        <v>76</v>
      </c>
      <c r="Q30" s="439"/>
      <c r="R30" s="439"/>
      <c r="S30" s="439"/>
      <c r="T30" s="439"/>
      <c r="U30" s="439"/>
      <c r="V30" s="439"/>
      <c r="W30" s="439"/>
      <c r="X30" s="440"/>
      <c r="Y30" s="442"/>
      <c r="Z30" s="443"/>
      <c r="AA30" s="444"/>
      <c r="AB30" s="445" t="s">
        <v>38</v>
      </c>
      <c r="AC30" s="446"/>
      <c r="AD30" s="447"/>
      <c r="AE30" s="445" t="s">
        <v>155</v>
      </c>
      <c r="AF30" s="446"/>
      <c r="AG30" s="446"/>
      <c r="AH30" s="447"/>
      <c r="AI30" s="445" t="s">
        <v>398</v>
      </c>
      <c r="AJ30" s="446"/>
      <c r="AK30" s="446"/>
      <c r="AL30" s="447"/>
      <c r="AM30" s="448" t="s">
        <v>67</v>
      </c>
      <c r="AN30" s="448"/>
      <c r="AO30" s="448"/>
      <c r="AP30" s="445"/>
      <c r="AQ30" s="803" t="s">
        <v>283</v>
      </c>
      <c r="AR30" s="804"/>
      <c r="AS30" s="804"/>
      <c r="AT30" s="805"/>
      <c r="AU30" s="439" t="s">
        <v>207</v>
      </c>
      <c r="AV30" s="439"/>
      <c r="AW30" s="439"/>
      <c r="AX30" s="806"/>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409</v>
      </c>
      <c r="AR31" s="194"/>
      <c r="AS31" s="172" t="s">
        <v>284</v>
      </c>
      <c r="AT31" s="173"/>
      <c r="AU31" s="249">
        <v>2</v>
      </c>
      <c r="AV31" s="249"/>
      <c r="AW31" s="313" t="s">
        <v>258</v>
      </c>
      <c r="AX31" s="750"/>
    </row>
    <row r="32" spans="1:50" ht="23.25" customHeight="1" x14ac:dyDescent="0.15">
      <c r="A32" s="367"/>
      <c r="B32" s="365"/>
      <c r="C32" s="365"/>
      <c r="D32" s="365"/>
      <c r="E32" s="365"/>
      <c r="F32" s="366"/>
      <c r="G32" s="358" t="s">
        <v>561</v>
      </c>
      <c r="H32" s="359"/>
      <c r="I32" s="359"/>
      <c r="J32" s="359"/>
      <c r="K32" s="359"/>
      <c r="L32" s="359"/>
      <c r="M32" s="359"/>
      <c r="N32" s="359"/>
      <c r="O32" s="384"/>
      <c r="P32" s="95" t="s">
        <v>573</v>
      </c>
      <c r="Q32" s="95"/>
      <c r="R32" s="95"/>
      <c r="S32" s="95"/>
      <c r="T32" s="95"/>
      <c r="U32" s="95"/>
      <c r="V32" s="95"/>
      <c r="W32" s="95"/>
      <c r="X32" s="182"/>
      <c r="Y32" s="693" t="s">
        <v>44</v>
      </c>
      <c r="Z32" s="785"/>
      <c r="AA32" s="786"/>
      <c r="AB32" s="731" t="s">
        <v>504</v>
      </c>
      <c r="AC32" s="731"/>
      <c r="AD32" s="731"/>
      <c r="AE32" s="329">
        <v>3.6</v>
      </c>
      <c r="AF32" s="330"/>
      <c r="AG32" s="330"/>
      <c r="AH32" s="330"/>
      <c r="AI32" s="329">
        <v>4.0999999999999996</v>
      </c>
      <c r="AJ32" s="330"/>
      <c r="AK32" s="330"/>
      <c r="AL32" s="330"/>
      <c r="AM32" s="329" t="s">
        <v>409</v>
      </c>
      <c r="AN32" s="330"/>
      <c r="AO32" s="330"/>
      <c r="AP32" s="330"/>
      <c r="AQ32" s="191" t="s">
        <v>409</v>
      </c>
      <c r="AR32" s="192"/>
      <c r="AS32" s="192"/>
      <c r="AT32" s="193"/>
      <c r="AU32" s="330" t="s">
        <v>409</v>
      </c>
      <c r="AV32" s="330"/>
      <c r="AW32" s="330"/>
      <c r="AX32" s="416"/>
    </row>
    <row r="33" spans="1:50" ht="24.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83</v>
      </c>
      <c r="Z33" s="271"/>
      <c r="AA33" s="272"/>
      <c r="AB33" s="746" t="s">
        <v>504</v>
      </c>
      <c r="AC33" s="746"/>
      <c r="AD33" s="746"/>
      <c r="AE33" s="329">
        <v>6.4</v>
      </c>
      <c r="AF33" s="330"/>
      <c r="AG33" s="330"/>
      <c r="AH33" s="330"/>
      <c r="AI33" s="329">
        <v>7.2</v>
      </c>
      <c r="AJ33" s="330"/>
      <c r="AK33" s="330"/>
      <c r="AL33" s="330"/>
      <c r="AM33" s="329">
        <v>8.1</v>
      </c>
      <c r="AN33" s="330"/>
      <c r="AO33" s="330"/>
      <c r="AP33" s="330"/>
      <c r="AQ33" s="191" t="s">
        <v>409</v>
      </c>
      <c r="AR33" s="192"/>
      <c r="AS33" s="192"/>
      <c r="AT33" s="193"/>
      <c r="AU33" s="330">
        <v>9</v>
      </c>
      <c r="AV33" s="330"/>
      <c r="AW33" s="330"/>
      <c r="AX33" s="416"/>
    </row>
    <row r="34" spans="1:50" ht="26.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41</v>
      </c>
      <c r="AC34" s="415"/>
      <c r="AD34" s="415"/>
      <c r="AE34" s="329">
        <f>ROUND(AE32/AE33*100,0)</f>
        <v>56</v>
      </c>
      <c r="AF34" s="330"/>
      <c r="AG34" s="330"/>
      <c r="AH34" s="330"/>
      <c r="AI34" s="329" t="s">
        <v>409</v>
      </c>
      <c r="AJ34" s="330"/>
      <c r="AK34" s="330"/>
      <c r="AL34" s="330"/>
      <c r="AM34" s="329" t="s">
        <v>409</v>
      </c>
      <c r="AN34" s="330"/>
      <c r="AO34" s="330"/>
      <c r="AP34" s="330"/>
      <c r="AQ34" s="191" t="s">
        <v>409</v>
      </c>
      <c r="AR34" s="192"/>
      <c r="AS34" s="192"/>
      <c r="AT34" s="193"/>
      <c r="AU34" s="330" t="s">
        <v>409</v>
      </c>
      <c r="AV34" s="330"/>
      <c r="AW34" s="330"/>
      <c r="AX34" s="416"/>
    </row>
    <row r="35" spans="1:50" ht="23.25" customHeight="1" x14ac:dyDescent="0.15">
      <c r="A35" s="282" t="s">
        <v>228</v>
      </c>
      <c r="B35" s="283"/>
      <c r="C35" s="283"/>
      <c r="D35" s="283"/>
      <c r="E35" s="283"/>
      <c r="F35" s="284"/>
      <c r="G35" s="358" t="s">
        <v>559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373</v>
      </c>
      <c r="B37" s="410"/>
      <c r="C37" s="410"/>
      <c r="D37" s="410"/>
      <c r="E37" s="410"/>
      <c r="F37" s="411"/>
      <c r="G37" s="371" t="s">
        <v>177</v>
      </c>
      <c r="H37" s="372"/>
      <c r="I37" s="372"/>
      <c r="J37" s="372"/>
      <c r="K37" s="372"/>
      <c r="L37" s="372"/>
      <c r="M37" s="372"/>
      <c r="N37" s="372"/>
      <c r="O37" s="373"/>
      <c r="P37" s="374" t="s">
        <v>76</v>
      </c>
      <c r="Q37" s="372"/>
      <c r="R37" s="372"/>
      <c r="S37" s="372"/>
      <c r="T37" s="372"/>
      <c r="U37" s="372"/>
      <c r="V37" s="372"/>
      <c r="W37" s="372"/>
      <c r="X37" s="373"/>
      <c r="Y37" s="375"/>
      <c r="Z37" s="376"/>
      <c r="AA37" s="377"/>
      <c r="AB37" s="381" t="s">
        <v>38</v>
      </c>
      <c r="AC37" s="382"/>
      <c r="AD37" s="383"/>
      <c r="AE37" s="294" t="s">
        <v>155</v>
      </c>
      <c r="AF37" s="295"/>
      <c r="AG37" s="295"/>
      <c r="AH37" s="296"/>
      <c r="AI37" s="294" t="s">
        <v>398</v>
      </c>
      <c r="AJ37" s="295"/>
      <c r="AK37" s="295"/>
      <c r="AL37" s="296"/>
      <c r="AM37" s="297" t="s">
        <v>67</v>
      </c>
      <c r="AN37" s="297"/>
      <c r="AO37" s="297"/>
      <c r="AP37" s="297"/>
      <c r="AQ37" s="214" t="s">
        <v>283</v>
      </c>
      <c r="AR37" s="209"/>
      <c r="AS37" s="209"/>
      <c r="AT37" s="210"/>
      <c r="AU37" s="372" t="s">
        <v>207</v>
      </c>
      <c r="AV37" s="372"/>
      <c r="AW37" s="372"/>
      <c r="AX37" s="789"/>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409</v>
      </c>
      <c r="AR38" s="194"/>
      <c r="AS38" s="172" t="s">
        <v>284</v>
      </c>
      <c r="AT38" s="173"/>
      <c r="AU38" s="249">
        <v>7</v>
      </c>
      <c r="AV38" s="249"/>
      <c r="AW38" s="313" t="s">
        <v>258</v>
      </c>
      <c r="AX38" s="750"/>
    </row>
    <row r="39" spans="1:50" ht="33.75" customHeight="1" x14ac:dyDescent="0.15">
      <c r="A39" s="367"/>
      <c r="B39" s="365"/>
      <c r="C39" s="365"/>
      <c r="D39" s="365"/>
      <c r="E39" s="365"/>
      <c r="F39" s="366"/>
      <c r="G39" s="358" t="s">
        <v>562</v>
      </c>
      <c r="H39" s="359"/>
      <c r="I39" s="359"/>
      <c r="J39" s="359"/>
      <c r="K39" s="359"/>
      <c r="L39" s="359"/>
      <c r="M39" s="359"/>
      <c r="N39" s="359"/>
      <c r="O39" s="384"/>
      <c r="P39" s="95" t="s">
        <v>571</v>
      </c>
      <c r="Q39" s="95"/>
      <c r="R39" s="95"/>
      <c r="S39" s="95"/>
      <c r="T39" s="95"/>
      <c r="U39" s="95"/>
      <c r="V39" s="95"/>
      <c r="W39" s="95"/>
      <c r="X39" s="182"/>
      <c r="Y39" s="693" t="s">
        <v>44</v>
      </c>
      <c r="Z39" s="785"/>
      <c r="AA39" s="786"/>
      <c r="AB39" s="731" t="s">
        <v>505</v>
      </c>
      <c r="AC39" s="731"/>
      <c r="AD39" s="731"/>
      <c r="AE39" s="329">
        <v>20</v>
      </c>
      <c r="AF39" s="330"/>
      <c r="AG39" s="330"/>
      <c r="AH39" s="330"/>
      <c r="AI39" s="329">
        <v>31</v>
      </c>
      <c r="AJ39" s="330"/>
      <c r="AK39" s="330"/>
      <c r="AL39" s="330"/>
      <c r="AM39" s="329" t="s">
        <v>409</v>
      </c>
      <c r="AN39" s="330"/>
      <c r="AO39" s="330"/>
      <c r="AP39" s="330"/>
      <c r="AQ39" s="191" t="s">
        <v>409</v>
      </c>
      <c r="AR39" s="192"/>
      <c r="AS39" s="192"/>
      <c r="AT39" s="193"/>
      <c r="AU39" s="330" t="s">
        <v>409</v>
      </c>
      <c r="AV39" s="330"/>
      <c r="AW39" s="330"/>
      <c r="AX39" s="416"/>
    </row>
    <row r="40" spans="1:50" ht="32.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83</v>
      </c>
      <c r="Z40" s="271"/>
      <c r="AA40" s="272"/>
      <c r="AB40" s="746" t="s">
        <v>505</v>
      </c>
      <c r="AC40" s="746"/>
      <c r="AD40" s="746"/>
      <c r="AE40" s="329">
        <v>25</v>
      </c>
      <c r="AF40" s="330"/>
      <c r="AG40" s="330"/>
      <c r="AH40" s="330"/>
      <c r="AI40" s="329">
        <v>25</v>
      </c>
      <c r="AJ40" s="330"/>
      <c r="AK40" s="330"/>
      <c r="AL40" s="330"/>
      <c r="AM40" s="329">
        <v>26</v>
      </c>
      <c r="AN40" s="330"/>
      <c r="AO40" s="330"/>
      <c r="AP40" s="330"/>
      <c r="AQ40" s="191" t="s">
        <v>409</v>
      </c>
      <c r="AR40" s="192"/>
      <c r="AS40" s="192"/>
      <c r="AT40" s="193"/>
      <c r="AU40" s="330">
        <v>30</v>
      </c>
      <c r="AV40" s="330"/>
      <c r="AW40" s="330"/>
      <c r="AX40" s="416"/>
    </row>
    <row r="41" spans="1:50" ht="26.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41</v>
      </c>
      <c r="AC41" s="415"/>
      <c r="AD41" s="415"/>
      <c r="AE41" s="329">
        <f>ROUND(AE39/AE40*100,0)</f>
        <v>80</v>
      </c>
      <c r="AF41" s="330"/>
      <c r="AG41" s="330"/>
      <c r="AH41" s="330"/>
      <c r="AI41" s="329">
        <f>ROUND(AI39/AI40*100,0)</f>
        <v>124</v>
      </c>
      <c r="AJ41" s="330"/>
      <c r="AK41" s="330"/>
      <c r="AL41" s="330"/>
      <c r="AM41" s="329" t="s">
        <v>409</v>
      </c>
      <c r="AN41" s="330"/>
      <c r="AO41" s="330"/>
      <c r="AP41" s="330"/>
      <c r="AQ41" s="191" t="s">
        <v>409</v>
      </c>
      <c r="AR41" s="192"/>
      <c r="AS41" s="192"/>
      <c r="AT41" s="193"/>
      <c r="AU41" s="330" t="s">
        <v>409</v>
      </c>
      <c r="AV41" s="330"/>
      <c r="AW41" s="330"/>
      <c r="AX41" s="416"/>
    </row>
    <row r="42" spans="1:50" ht="23.25" customHeight="1" x14ac:dyDescent="0.15">
      <c r="A42" s="282" t="s">
        <v>228</v>
      </c>
      <c r="B42" s="283"/>
      <c r="C42" s="283"/>
      <c r="D42" s="283"/>
      <c r="E42" s="283"/>
      <c r="F42" s="284"/>
      <c r="G42" s="358" t="s">
        <v>560</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373</v>
      </c>
      <c r="B44" s="410"/>
      <c r="C44" s="410"/>
      <c r="D44" s="410"/>
      <c r="E44" s="410"/>
      <c r="F44" s="411"/>
      <c r="G44" s="371" t="s">
        <v>177</v>
      </c>
      <c r="H44" s="372"/>
      <c r="I44" s="372"/>
      <c r="J44" s="372"/>
      <c r="K44" s="372"/>
      <c r="L44" s="372"/>
      <c r="M44" s="372"/>
      <c r="N44" s="372"/>
      <c r="O44" s="373"/>
      <c r="P44" s="374" t="s">
        <v>76</v>
      </c>
      <c r="Q44" s="372"/>
      <c r="R44" s="372"/>
      <c r="S44" s="372"/>
      <c r="T44" s="372"/>
      <c r="U44" s="372"/>
      <c r="V44" s="372"/>
      <c r="W44" s="372"/>
      <c r="X44" s="373"/>
      <c r="Y44" s="375"/>
      <c r="Z44" s="376"/>
      <c r="AA44" s="377"/>
      <c r="AB44" s="381" t="s">
        <v>38</v>
      </c>
      <c r="AC44" s="382"/>
      <c r="AD44" s="383"/>
      <c r="AE44" s="294" t="s">
        <v>155</v>
      </c>
      <c r="AF44" s="295"/>
      <c r="AG44" s="295"/>
      <c r="AH44" s="296"/>
      <c r="AI44" s="294" t="s">
        <v>398</v>
      </c>
      <c r="AJ44" s="295"/>
      <c r="AK44" s="295"/>
      <c r="AL44" s="296"/>
      <c r="AM44" s="297" t="s">
        <v>67</v>
      </c>
      <c r="AN44" s="297"/>
      <c r="AO44" s="297"/>
      <c r="AP44" s="297"/>
      <c r="AQ44" s="214" t="s">
        <v>283</v>
      </c>
      <c r="AR44" s="209"/>
      <c r="AS44" s="209"/>
      <c r="AT44" s="210"/>
      <c r="AU44" s="372" t="s">
        <v>207</v>
      </c>
      <c r="AV44" s="372"/>
      <c r="AW44" s="372"/>
      <c r="AX44" s="789"/>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409</v>
      </c>
      <c r="AR45" s="194"/>
      <c r="AS45" s="172" t="s">
        <v>284</v>
      </c>
      <c r="AT45" s="173"/>
      <c r="AU45" s="249">
        <v>7</v>
      </c>
      <c r="AV45" s="249"/>
      <c r="AW45" s="313" t="s">
        <v>258</v>
      </c>
      <c r="AX45" s="750"/>
    </row>
    <row r="46" spans="1:50" ht="38.25" customHeight="1" x14ac:dyDescent="0.15">
      <c r="A46" s="367"/>
      <c r="B46" s="365"/>
      <c r="C46" s="365"/>
      <c r="D46" s="365"/>
      <c r="E46" s="365"/>
      <c r="F46" s="366"/>
      <c r="G46" s="358" t="s">
        <v>563</v>
      </c>
      <c r="H46" s="359"/>
      <c r="I46" s="359"/>
      <c r="J46" s="359"/>
      <c r="K46" s="359"/>
      <c r="L46" s="359"/>
      <c r="M46" s="359"/>
      <c r="N46" s="359"/>
      <c r="O46" s="384"/>
      <c r="P46" s="95" t="s">
        <v>572</v>
      </c>
      <c r="Q46" s="95"/>
      <c r="R46" s="95"/>
      <c r="S46" s="95"/>
      <c r="T46" s="95"/>
      <c r="U46" s="95"/>
      <c r="V46" s="95"/>
      <c r="W46" s="95"/>
      <c r="X46" s="182"/>
      <c r="Y46" s="693" t="s">
        <v>44</v>
      </c>
      <c r="Z46" s="785"/>
      <c r="AA46" s="786"/>
      <c r="AB46" s="731" t="s">
        <v>506</v>
      </c>
      <c r="AC46" s="731"/>
      <c r="AD46" s="731"/>
      <c r="AE46" s="329">
        <v>44</v>
      </c>
      <c r="AF46" s="330"/>
      <c r="AG46" s="330"/>
      <c r="AH46" s="330"/>
      <c r="AI46" s="329">
        <v>48</v>
      </c>
      <c r="AJ46" s="330"/>
      <c r="AK46" s="330"/>
      <c r="AL46" s="330"/>
      <c r="AM46" s="329" t="s">
        <v>409</v>
      </c>
      <c r="AN46" s="330"/>
      <c r="AO46" s="330"/>
      <c r="AP46" s="330"/>
      <c r="AQ46" s="191" t="s">
        <v>409</v>
      </c>
      <c r="AR46" s="192"/>
      <c r="AS46" s="192"/>
      <c r="AT46" s="193"/>
      <c r="AU46" s="330" t="s">
        <v>409</v>
      </c>
      <c r="AV46" s="330"/>
      <c r="AW46" s="330"/>
      <c r="AX46" s="416"/>
    </row>
    <row r="47" spans="1:50" ht="36.7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83</v>
      </c>
      <c r="Z47" s="271"/>
      <c r="AA47" s="272"/>
      <c r="AB47" s="746" t="s">
        <v>506</v>
      </c>
      <c r="AC47" s="746"/>
      <c r="AD47" s="746"/>
      <c r="AE47" s="329">
        <v>49</v>
      </c>
      <c r="AF47" s="330"/>
      <c r="AG47" s="330"/>
      <c r="AH47" s="330"/>
      <c r="AI47" s="329">
        <v>50</v>
      </c>
      <c r="AJ47" s="330"/>
      <c r="AK47" s="330"/>
      <c r="AL47" s="330"/>
      <c r="AM47" s="329">
        <v>51</v>
      </c>
      <c r="AN47" s="330"/>
      <c r="AO47" s="330"/>
      <c r="AP47" s="330"/>
      <c r="AQ47" s="191" t="s">
        <v>409</v>
      </c>
      <c r="AR47" s="192"/>
      <c r="AS47" s="192"/>
      <c r="AT47" s="193"/>
      <c r="AU47" s="330">
        <v>55</v>
      </c>
      <c r="AV47" s="330"/>
      <c r="AW47" s="330"/>
      <c r="AX47" s="416"/>
    </row>
    <row r="48" spans="1:50" ht="36"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41</v>
      </c>
      <c r="AC48" s="415"/>
      <c r="AD48" s="415"/>
      <c r="AE48" s="329">
        <f>ROUND(AE46/AE47*100,0)</f>
        <v>90</v>
      </c>
      <c r="AF48" s="330"/>
      <c r="AG48" s="330"/>
      <c r="AH48" s="330"/>
      <c r="AI48" s="329">
        <f>ROUND(AI46/AI47*100,0)</f>
        <v>96</v>
      </c>
      <c r="AJ48" s="330"/>
      <c r="AK48" s="330"/>
      <c r="AL48" s="330"/>
      <c r="AM48" s="329" t="s">
        <v>409</v>
      </c>
      <c r="AN48" s="330"/>
      <c r="AO48" s="330"/>
      <c r="AP48" s="330"/>
      <c r="AQ48" s="191" t="s">
        <v>409</v>
      </c>
      <c r="AR48" s="192"/>
      <c r="AS48" s="192"/>
      <c r="AT48" s="193"/>
      <c r="AU48" s="330" t="s">
        <v>409</v>
      </c>
      <c r="AV48" s="330"/>
      <c r="AW48" s="330"/>
      <c r="AX48" s="416"/>
    </row>
    <row r="49" spans="1:50" ht="23.25" customHeight="1" x14ac:dyDescent="0.15">
      <c r="A49" s="282" t="s">
        <v>228</v>
      </c>
      <c r="B49" s="283"/>
      <c r="C49" s="283"/>
      <c r="D49" s="283"/>
      <c r="E49" s="283"/>
      <c r="F49" s="284"/>
      <c r="G49" s="358" t="s">
        <v>277</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373</v>
      </c>
      <c r="B51" s="365"/>
      <c r="C51" s="365"/>
      <c r="D51" s="365"/>
      <c r="E51" s="365"/>
      <c r="F51" s="366"/>
      <c r="G51" s="371" t="s">
        <v>177</v>
      </c>
      <c r="H51" s="372"/>
      <c r="I51" s="372"/>
      <c r="J51" s="372"/>
      <c r="K51" s="372"/>
      <c r="L51" s="372"/>
      <c r="M51" s="372"/>
      <c r="N51" s="372"/>
      <c r="O51" s="373"/>
      <c r="P51" s="374" t="s">
        <v>76</v>
      </c>
      <c r="Q51" s="372"/>
      <c r="R51" s="372"/>
      <c r="S51" s="372"/>
      <c r="T51" s="372"/>
      <c r="U51" s="372"/>
      <c r="V51" s="372"/>
      <c r="W51" s="372"/>
      <c r="X51" s="373"/>
      <c r="Y51" s="375"/>
      <c r="Z51" s="376"/>
      <c r="AA51" s="377"/>
      <c r="AB51" s="381" t="s">
        <v>38</v>
      </c>
      <c r="AC51" s="382"/>
      <c r="AD51" s="383"/>
      <c r="AE51" s="294" t="s">
        <v>155</v>
      </c>
      <c r="AF51" s="295"/>
      <c r="AG51" s="295"/>
      <c r="AH51" s="296"/>
      <c r="AI51" s="294" t="s">
        <v>398</v>
      </c>
      <c r="AJ51" s="295"/>
      <c r="AK51" s="295"/>
      <c r="AL51" s="296"/>
      <c r="AM51" s="297" t="s">
        <v>67</v>
      </c>
      <c r="AN51" s="297"/>
      <c r="AO51" s="297"/>
      <c r="AP51" s="297"/>
      <c r="AQ51" s="214" t="s">
        <v>283</v>
      </c>
      <c r="AR51" s="209"/>
      <c r="AS51" s="209"/>
      <c r="AT51" s="210"/>
      <c r="AU51" s="787" t="s">
        <v>207</v>
      </c>
      <c r="AV51" s="787"/>
      <c r="AW51" s="787"/>
      <c r="AX51" s="788"/>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284</v>
      </c>
      <c r="AT52" s="173"/>
      <c r="AU52" s="249"/>
      <c r="AV52" s="249"/>
      <c r="AW52" s="313" t="s">
        <v>258</v>
      </c>
      <c r="AX52" s="750"/>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3" t="s">
        <v>44</v>
      </c>
      <c r="Z53" s="785"/>
      <c r="AA53" s="786"/>
      <c r="AB53" s="731"/>
      <c r="AC53" s="731"/>
      <c r="AD53" s="731"/>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83</v>
      </c>
      <c r="Z54" s="271"/>
      <c r="AA54" s="272"/>
      <c r="AB54" s="746"/>
      <c r="AC54" s="746"/>
      <c r="AD54" s="746"/>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47" t="s">
        <v>41</v>
      </c>
      <c r="AC55" s="747"/>
      <c r="AD55" s="747"/>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228</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373</v>
      </c>
      <c r="B58" s="365"/>
      <c r="C58" s="365"/>
      <c r="D58" s="365"/>
      <c r="E58" s="365"/>
      <c r="F58" s="366"/>
      <c r="G58" s="371" t="s">
        <v>177</v>
      </c>
      <c r="H58" s="372"/>
      <c r="I58" s="372"/>
      <c r="J58" s="372"/>
      <c r="K58" s="372"/>
      <c r="L58" s="372"/>
      <c r="M58" s="372"/>
      <c r="N58" s="372"/>
      <c r="O58" s="373"/>
      <c r="P58" s="374" t="s">
        <v>76</v>
      </c>
      <c r="Q58" s="372"/>
      <c r="R58" s="372"/>
      <c r="S58" s="372"/>
      <c r="T58" s="372"/>
      <c r="U58" s="372"/>
      <c r="V58" s="372"/>
      <c r="W58" s="372"/>
      <c r="X58" s="373"/>
      <c r="Y58" s="375"/>
      <c r="Z58" s="376"/>
      <c r="AA58" s="377"/>
      <c r="AB58" s="381" t="s">
        <v>38</v>
      </c>
      <c r="AC58" s="382"/>
      <c r="AD58" s="383"/>
      <c r="AE58" s="294" t="s">
        <v>155</v>
      </c>
      <c r="AF58" s="295"/>
      <c r="AG58" s="295"/>
      <c r="AH58" s="296"/>
      <c r="AI58" s="294" t="s">
        <v>398</v>
      </c>
      <c r="AJ58" s="295"/>
      <c r="AK58" s="295"/>
      <c r="AL58" s="296"/>
      <c r="AM58" s="297" t="s">
        <v>67</v>
      </c>
      <c r="AN58" s="297"/>
      <c r="AO58" s="297"/>
      <c r="AP58" s="297"/>
      <c r="AQ58" s="214" t="s">
        <v>283</v>
      </c>
      <c r="AR58" s="209"/>
      <c r="AS58" s="209"/>
      <c r="AT58" s="210"/>
      <c r="AU58" s="787" t="s">
        <v>207</v>
      </c>
      <c r="AV58" s="787"/>
      <c r="AW58" s="787"/>
      <c r="AX58" s="788"/>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284</v>
      </c>
      <c r="AT59" s="173"/>
      <c r="AU59" s="249"/>
      <c r="AV59" s="249"/>
      <c r="AW59" s="313" t="s">
        <v>258</v>
      </c>
      <c r="AX59" s="750"/>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3" t="s">
        <v>44</v>
      </c>
      <c r="Z60" s="785"/>
      <c r="AA60" s="786"/>
      <c r="AB60" s="731"/>
      <c r="AC60" s="731"/>
      <c r="AD60" s="731"/>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83</v>
      </c>
      <c r="Z61" s="271"/>
      <c r="AA61" s="272"/>
      <c r="AB61" s="746"/>
      <c r="AC61" s="746"/>
      <c r="AD61" s="746"/>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228</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240</v>
      </c>
      <c r="B65" s="349"/>
      <c r="C65" s="349"/>
      <c r="D65" s="349"/>
      <c r="E65" s="349"/>
      <c r="F65" s="350"/>
      <c r="G65" s="389"/>
      <c r="H65" s="169" t="s">
        <v>177</v>
      </c>
      <c r="I65" s="169"/>
      <c r="J65" s="169"/>
      <c r="K65" s="169"/>
      <c r="L65" s="169"/>
      <c r="M65" s="169"/>
      <c r="N65" s="169"/>
      <c r="O65" s="170"/>
      <c r="P65" s="177" t="s">
        <v>76</v>
      </c>
      <c r="Q65" s="169"/>
      <c r="R65" s="169"/>
      <c r="S65" s="169"/>
      <c r="T65" s="169"/>
      <c r="U65" s="169"/>
      <c r="V65" s="170"/>
      <c r="W65" s="391" t="s">
        <v>102</v>
      </c>
      <c r="X65" s="392"/>
      <c r="Y65" s="395"/>
      <c r="Z65" s="395"/>
      <c r="AA65" s="396"/>
      <c r="AB65" s="177" t="s">
        <v>38</v>
      </c>
      <c r="AC65" s="169"/>
      <c r="AD65" s="170"/>
      <c r="AE65" s="294" t="s">
        <v>155</v>
      </c>
      <c r="AF65" s="295"/>
      <c r="AG65" s="295"/>
      <c r="AH65" s="296"/>
      <c r="AI65" s="294" t="s">
        <v>398</v>
      </c>
      <c r="AJ65" s="295"/>
      <c r="AK65" s="295"/>
      <c r="AL65" s="296"/>
      <c r="AM65" s="297" t="s">
        <v>67</v>
      </c>
      <c r="AN65" s="297"/>
      <c r="AO65" s="297"/>
      <c r="AP65" s="297"/>
      <c r="AQ65" s="177" t="s">
        <v>283</v>
      </c>
      <c r="AR65" s="169"/>
      <c r="AS65" s="169"/>
      <c r="AT65" s="170"/>
      <c r="AU65" s="199" t="s">
        <v>207</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284</v>
      </c>
      <c r="AT66" s="173"/>
      <c r="AU66" s="249"/>
      <c r="AV66" s="249"/>
      <c r="AW66" s="172" t="s">
        <v>258</v>
      </c>
      <c r="AX66" s="202"/>
    </row>
    <row r="67" spans="1:50" ht="23.25" hidden="1" customHeight="1" x14ac:dyDescent="0.15">
      <c r="A67" s="332"/>
      <c r="B67" s="333"/>
      <c r="C67" s="333"/>
      <c r="D67" s="333"/>
      <c r="E67" s="333"/>
      <c r="F67" s="334"/>
      <c r="G67" s="356" t="s">
        <v>286</v>
      </c>
      <c r="H67" s="397"/>
      <c r="I67" s="398"/>
      <c r="J67" s="398"/>
      <c r="K67" s="398"/>
      <c r="L67" s="398"/>
      <c r="M67" s="398"/>
      <c r="N67" s="398"/>
      <c r="O67" s="399"/>
      <c r="P67" s="397"/>
      <c r="Q67" s="398"/>
      <c r="R67" s="398"/>
      <c r="S67" s="398"/>
      <c r="T67" s="398"/>
      <c r="U67" s="398"/>
      <c r="V67" s="399"/>
      <c r="W67" s="403"/>
      <c r="X67" s="404"/>
      <c r="Y67" s="204" t="s">
        <v>44</v>
      </c>
      <c r="Z67" s="204"/>
      <c r="AA67" s="205"/>
      <c r="AB67" s="783" t="s">
        <v>80</v>
      </c>
      <c r="AC67" s="783"/>
      <c r="AD67" s="783"/>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83</v>
      </c>
      <c r="Z68" s="188"/>
      <c r="AA68" s="189"/>
      <c r="AB68" s="784" t="s">
        <v>80</v>
      </c>
      <c r="AC68" s="784"/>
      <c r="AD68" s="784"/>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82" t="s">
        <v>41</v>
      </c>
      <c r="AC69" s="782"/>
      <c r="AD69" s="782"/>
      <c r="AE69" s="717"/>
      <c r="AF69" s="718"/>
      <c r="AG69" s="718"/>
      <c r="AH69" s="718"/>
      <c r="AI69" s="717"/>
      <c r="AJ69" s="718"/>
      <c r="AK69" s="718"/>
      <c r="AL69" s="718"/>
      <c r="AM69" s="717"/>
      <c r="AN69" s="718"/>
      <c r="AO69" s="718"/>
      <c r="AP69" s="718"/>
      <c r="AQ69" s="329"/>
      <c r="AR69" s="330"/>
      <c r="AS69" s="330"/>
      <c r="AT69" s="331"/>
      <c r="AU69" s="330"/>
      <c r="AV69" s="330"/>
      <c r="AW69" s="330"/>
      <c r="AX69" s="416"/>
    </row>
    <row r="70" spans="1:50" ht="23.25" hidden="1" customHeight="1" x14ac:dyDescent="0.15">
      <c r="A70" s="332" t="s">
        <v>378</v>
      </c>
      <c r="B70" s="333"/>
      <c r="C70" s="333"/>
      <c r="D70" s="333"/>
      <c r="E70" s="333"/>
      <c r="F70" s="334"/>
      <c r="G70" s="338" t="s">
        <v>280</v>
      </c>
      <c r="H70" s="339"/>
      <c r="I70" s="339"/>
      <c r="J70" s="339"/>
      <c r="K70" s="339"/>
      <c r="L70" s="339"/>
      <c r="M70" s="339"/>
      <c r="N70" s="339"/>
      <c r="O70" s="339"/>
      <c r="P70" s="339"/>
      <c r="Q70" s="339"/>
      <c r="R70" s="339"/>
      <c r="S70" s="339"/>
      <c r="T70" s="339"/>
      <c r="U70" s="339"/>
      <c r="V70" s="339"/>
      <c r="W70" s="342" t="s">
        <v>389</v>
      </c>
      <c r="X70" s="343"/>
      <c r="Y70" s="204" t="s">
        <v>44</v>
      </c>
      <c r="Z70" s="204"/>
      <c r="AA70" s="205"/>
      <c r="AB70" s="783" t="s">
        <v>80</v>
      </c>
      <c r="AC70" s="783"/>
      <c r="AD70" s="783"/>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83</v>
      </c>
      <c r="Z71" s="188"/>
      <c r="AA71" s="189"/>
      <c r="AB71" s="784" t="s">
        <v>80</v>
      </c>
      <c r="AC71" s="784"/>
      <c r="AD71" s="784"/>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82" t="s">
        <v>41</v>
      </c>
      <c r="AC72" s="782"/>
      <c r="AD72" s="782"/>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240</v>
      </c>
      <c r="B73" s="349"/>
      <c r="C73" s="349"/>
      <c r="D73" s="349"/>
      <c r="E73" s="349"/>
      <c r="F73" s="350"/>
      <c r="G73" s="351"/>
      <c r="H73" s="169" t="s">
        <v>177</v>
      </c>
      <c r="I73" s="169"/>
      <c r="J73" s="169"/>
      <c r="K73" s="169"/>
      <c r="L73" s="169"/>
      <c r="M73" s="169"/>
      <c r="N73" s="169"/>
      <c r="O73" s="170"/>
      <c r="P73" s="177" t="s">
        <v>76</v>
      </c>
      <c r="Q73" s="169"/>
      <c r="R73" s="169"/>
      <c r="S73" s="169"/>
      <c r="T73" s="169"/>
      <c r="U73" s="169"/>
      <c r="V73" s="169"/>
      <c r="W73" s="169"/>
      <c r="X73" s="170"/>
      <c r="Y73" s="353"/>
      <c r="Z73" s="354"/>
      <c r="AA73" s="355"/>
      <c r="AB73" s="177" t="s">
        <v>38</v>
      </c>
      <c r="AC73" s="169"/>
      <c r="AD73" s="170"/>
      <c r="AE73" s="294" t="s">
        <v>155</v>
      </c>
      <c r="AF73" s="295"/>
      <c r="AG73" s="295"/>
      <c r="AH73" s="296"/>
      <c r="AI73" s="294" t="s">
        <v>398</v>
      </c>
      <c r="AJ73" s="295"/>
      <c r="AK73" s="295"/>
      <c r="AL73" s="296"/>
      <c r="AM73" s="297" t="s">
        <v>67</v>
      </c>
      <c r="AN73" s="297"/>
      <c r="AO73" s="297"/>
      <c r="AP73" s="297"/>
      <c r="AQ73" s="177" t="s">
        <v>283</v>
      </c>
      <c r="AR73" s="169"/>
      <c r="AS73" s="169"/>
      <c r="AT73" s="170"/>
      <c r="AU73" s="242" t="s">
        <v>207</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284</v>
      </c>
      <c r="AT74" s="173"/>
      <c r="AU74" s="201"/>
      <c r="AV74" s="194"/>
      <c r="AW74" s="172" t="s">
        <v>258</v>
      </c>
      <c r="AX74" s="202"/>
    </row>
    <row r="75" spans="1:50" ht="23.25" hidden="1" customHeight="1" x14ac:dyDescent="0.15">
      <c r="A75" s="332"/>
      <c r="B75" s="333"/>
      <c r="C75" s="333"/>
      <c r="D75" s="333"/>
      <c r="E75" s="333"/>
      <c r="F75" s="334"/>
      <c r="G75" s="356" t="s">
        <v>286</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83</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41</v>
      </c>
      <c r="AC77" s="190"/>
      <c r="AD77" s="190"/>
      <c r="AE77" s="774"/>
      <c r="AF77" s="775"/>
      <c r="AG77" s="775"/>
      <c r="AH77" s="775"/>
      <c r="AI77" s="774"/>
      <c r="AJ77" s="775"/>
      <c r="AK77" s="775"/>
      <c r="AL77" s="775"/>
      <c r="AM77" s="774"/>
      <c r="AN77" s="775"/>
      <c r="AO77" s="775"/>
      <c r="AP77" s="775"/>
      <c r="AQ77" s="191"/>
      <c r="AR77" s="192"/>
      <c r="AS77" s="192"/>
      <c r="AT77" s="193"/>
      <c r="AU77" s="330"/>
      <c r="AV77" s="330"/>
      <c r="AW77" s="330"/>
      <c r="AX77" s="416"/>
    </row>
    <row r="78" spans="1:50" ht="69.75" hidden="1" customHeight="1" x14ac:dyDescent="0.15">
      <c r="A78" s="776" t="s">
        <v>266</v>
      </c>
      <c r="B78" s="777"/>
      <c r="C78" s="777"/>
      <c r="D78" s="777"/>
      <c r="E78" s="336" t="s">
        <v>37</v>
      </c>
      <c r="F78" s="337"/>
      <c r="G78" s="15" t="s">
        <v>280</v>
      </c>
      <c r="H78" s="778"/>
      <c r="I78" s="674"/>
      <c r="J78" s="674"/>
      <c r="K78" s="674"/>
      <c r="L78" s="674"/>
      <c r="M78" s="674"/>
      <c r="N78" s="674"/>
      <c r="O78" s="779"/>
      <c r="P78" s="235"/>
      <c r="Q78" s="235"/>
      <c r="R78" s="235"/>
      <c r="S78" s="235"/>
      <c r="T78" s="235"/>
      <c r="U78" s="235"/>
      <c r="V78" s="235"/>
      <c r="W78" s="235"/>
      <c r="X78" s="235"/>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row>
    <row r="79" spans="1:50" ht="18.75" hidden="1" customHeight="1" x14ac:dyDescent="0.15">
      <c r="A79" s="751" t="s">
        <v>222</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371</v>
      </c>
      <c r="AP79" s="754"/>
      <c r="AQ79" s="754"/>
      <c r="AR79" s="41" t="s">
        <v>249</v>
      </c>
      <c r="AS79" s="753"/>
      <c r="AT79" s="754"/>
      <c r="AU79" s="754"/>
      <c r="AV79" s="754"/>
      <c r="AW79" s="754"/>
      <c r="AX79" s="755"/>
    </row>
    <row r="80" spans="1:50" ht="18.75" hidden="1" customHeight="1" x14ac:dyDescent="0.15">
      <c r="A80" s="136" t="s">
        <v>173</v>
      </c>
      <c r="B80" s="756" t="s">
        <v>305</v>
      </c>
      <c r="C80" s="757"/>
      <c r="D80" s="757"/>
      <c r="E80" s="757"/>
      <c r="F80" s="758"/>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1"/>
    </row>
    <row r="81" spans="1:50" ht="22.5" hidden="1" customHeight="1" x14ac:dyDescent="0.15">
      <c r="A81" s="137"/>
      <c r="B81" s="759"/>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0"/>
    </row>
    <row r="82" spans="1:50" ht="22.5" hidden="1" customHeight="1" x14ac:dyDescent="0.15">
      <c r="A82" s="137"/>
      <c r="B82" s="759"/>
      <c r="C82" s="305"/>
      <c r="D82" s="305"/>
      <c r="E82" s="305"/>
      <c r="F82" s="306"/>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row>
    <row r="83" spans="1:50" ht="22.5" hidden="1" customHeight="1" x14ac:dyDescent="0.15">
      <c r="A83" s="137"/>
      <c r="B83" s="759"/>
      <c r="C83" s="305"/>
      <c r="D83" s="305"/>
      <c r="E83" s="305"/>
      <c r="F83" s="306"/>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row>
    <row r="84" spans="1:50" ht="19.5" hidden="1" customHeight="1" x14ac:dyDescent="0.15">
      <c r="A84" s="137"/>
      <c r="B84" s="760"/>
      <c r="C84" s="307"/>
      <c r="D84" s="307"/>
      <c r="E84" s="307"/>
      <c r="F84" s="308"/>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6"/>
      <c r="AF84" s="766"/>
      <c r="AG84" s="766"/>
      <c r="AH84" s="766"/>
      <c r="AI84" s="766"/>
      <c r="AJ84" s="766"/>
      <c r="AK84" s="766"/>
      <c r="AL84" s="766"/>
      <c r="AM84" s="766"/>
      <c r="AN84" s="766"/>
      <c r="AO84" s="766"/>
      <c r="AP84" s="766"/>
      <c r="AQ84" s="764"/>
      <c r="AR84" s="764"/>
      <c r="AS84" s="764"/>
      <c r="AT84" s="764"/>
      <c r="AU84" s="766"/>
      <c r="AV84" s="766"/>
      <c r="AW84" s="766"/>
      <c r="AX84" s="773"/>
    </row>
    <row r="85" spans="1:50" ht="18.75" hidden="1" customHeight="1" x14ac:dyDescent="0.15">
      <c r="A85" s="137"/>
      <c r="B85" s="305" t="s">
        <v>220</v>
      </c>
      <c r="C85" s="305"/>
      <c r="D85" s="305"/>
      <c r="E85" s="305"/>
      <c r="F85" s="306"/>
      <c r="G85" s="309" t="s">
        <v>26</v>
      </c>
      <c r="H85" s="310"/>
      <c r="I85" s="310"/>
      <c r="J85" s="310"/>
      <c r="K85" s="310"/>
      <c r="L85" s="310"/>
      <c r="M85" s="310"/>
      <c r="N85" s="310"/>
      <c r="O85" s="311"/>
      <c r="P85" s="315" t="s">
        <v>100</v>
      </c>
      <c r="Q85" s="310"/>
      <c r="R85" s="310"/>
      <c r="S85" s="310"/>
      <c r="T85" s="310"/>
      <c r="U85" s="310"/>
      <c r="V85" s="310"/>
      <c r="W85" s="310"/>
      <c r="X85" s="311"/>
      <c r="Y85" s="174"/>
      <c r="Z85" s="175"/>
      <c r="AA85" s="176"/>
      <c r="AB85" s="294" t="s">
        <v>38</v>
      </c>
      <c r="AC85" s="295"/>
      <c r="AD85" s="296"/>
      <c r="AE85" s="294" t="s">
        <v>155</v>
      </c>
      <c r="AF85" s="295"/>
      <c r="AG85" s="295"/>
      <c r="AH85" s="296"/>
      <c r="AI85" s="294" t="s">
        <v>398</v>
      </c>
      <c r="AJ85" s="295"/>
      <c r="AK85" s="295"/>
      <c r="AL85" s="296"/>
      <c r="AM85" s="297" t="s">
        <v>67</v>
      </c>
      <c r="AN85" s="297"/>
      <c r="AO85" s="297"/>
      <c r="AP85" s="297"/>
      <c r="AQ85" s="177" t="s">
        <v>283</v>
      </c>
      <c r="AR85" s="169"/>
      <c r="AS85" s="169"/>
      <c r="AT85" s="170"/>
      <c r="AU85" s="748" t="s">
        <v>207</v>
      </c>
      <c r="AV85" s="748"/>
      <c r="AW85" s="748"/>
      <c r="AX85" s="749"/>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284</v>
      </c>
      <c r="AT86" s="173"/>
      <c r="AU86" s="249"/>
      <c r="AV86" s="249"/>
      <c r="AW86" s="313" t="s">
        <v>258</v>
      </c>
      <c r="AX86" s="750"/>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31"/>
      <c r="AC87" s="731"/>
      <c r="AD87" s="731"/>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2" t="s">
        <v>83</v>
      </c>
      <c r="Z88" s="290"/>
      <c r="AA88" s="291"/>
      <c r="AB88" s="746"/>
      <c r="AC88" s="746"/>
      <c r="AD88" s="746"/>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2" t="s">
        <v>48</v>
      </c>
      <c r="Z89" s="290"/>
      <c r="AA89" s="291"/>
      <c r="AB89" s="747" t="s">
        <v>41</v>
      </c>
      <c r="AC89" s="747"/>
      <c r="AD89" s="747"/>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220</v>
      </c>
      <c r="C90" s="305"/>
      <c r="D90" s="305"/>
      <c r="E90" s="305"/>
      <c r="F90" s="306"/>
      <c r="G90" s="309" t="s">
        <v>26</v>
      </c>
      <c r="H90" s="310"/>
      <c r="I90" s="310"/>
      <c r="J90" s="310"/>
      <c r="K90" s="310"/>
      <c r="L90" s="310"/>
      <c r="M90" s="310"/>
      <c r="N90" s="310"/>
      <c r="O90" s="311"/>
      <c r="P90" s="315" t="s">
        <v>100</v>
      </c>
      <c r="Q90" s="310"/>
      <c r="R90" s="310"/>
      <c r="S90" s="310"/>
      <c r="T90" s="310"/>
      <c r="U90" s="310"/>
      <c r="V90" s="310"/>
      <c r="W90" s="310"/>
      <c r="X90" s="311"/>
      <c r="Y90" s="174"/>
      <c r="Z90" s="175"/>
      <c r="AA90" s="176"/>
      <c r="AB90" s="294" t="s">
        <v>38</v>
      </c>
      <c r="AC90" s="295"/>
      <c r="AD90" s="296"/>
      <c r="AE90" s="294" t="s">
        <v>155</v>
      </c>
      <c r="AF90" s="295"/>
      <c r="AG90" s="295"/>
      <c r="AH90" s="296"/>
      <c r="AI90" s="294" t="s">
        <v>398</v>
      </c>
      <c r="AJ90" s="295"/>
      <c r="AK90" s="295"/>
      <c r="AL90" s="296"/>
      <c r="AM90" s="297" t="s">
        <v>67</v>
      </c>
      <c r="AN90" s="297"/>
      <c r="AO90" s="297"/>
      <c r="AP90" s="297"/>
      <c r="AQ90" s="177" t="s">
        <v>283</v>
      </c>
      <c r="AR90" s="169"/>
      <c r="AS90" s="169"/>
      <c r="AT90" s="170"/>
      <c r="AU90" s="748" t="s">
        <v>207</v>
      </c>
      <c r="AV90" s="748"/>
      <c r="AW90" s="748"/>
      <c r="AX90" s="749"/>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284</v>
      </c>
      <c r="AT91" s="173"/>
      <c r="AU91" s="249"/>
      <c r="AV91" s="249"/>
      <c r="AW91" s="313" t="s">
        <v>258</v>
      </c>
      <c r="AX91" s="750"/>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31"/>
      <c r="AC92" s="731"/>
      <c r="AD92" s="731"/>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2" t="s">
        <v>83</v>
      </c>
      <c r="Z93" s="290"/>
      <c r="AA93" s="291"/>
      <c r="AB93" s="746"/>
      <c r="AC93" s="746"/>
      <c r="AD93" s="746"/>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2" t="s">
        <v>48</v>
      </c>
      <c r="Z94" s="290"/>
      <c r="AA94" s="291"/>
      <c r="AB94" s="747" t="s">
        <v>41</v>
      </c>
      <c r="AC94" s="747"/>
      <c r="AD94" s="747"/>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220</v>
      </c>
      <c r="C95" s="305"/>
      <c r="D95" s="305"/>
      <c r="E95" s="305"/>
      <c r="F95" s="306"/>
      <c r="G95" s="309" t="s">
        <v>26</v>
      </c>
      <c r="H95" s="310"/>
      <c r="I95" s="310"/>
      <c r="J95" s="310"/>
      <c r="K95" s="310"/>
      <c r="L95" s="310"/>
      <c r="M95" s="310"/>
      <c r="N95" s="310"/>
      <c r="O95" s="311"/>
      <c r="P95" s="315" t="s">
        <v>100</v>
      </c>
      <c r="Q95" s="310"/>
      <c r="R95" s="310"/>
      <c r="S95" s="310"/>
      <c r="T95" s="310"/>
      <c r="U95" s="310"/>
      <c r="V95" s="310"/>
      <c r="W95" s="310"/>
      <c r="X95" s="311"/>
      <c r="Y95" s="174"/>
      <c r="Z95" s="175"/>
      <c r="AA95" s="176"/>
      <c r="AB95" s="294" t="s">
        <v>38</v>
      </c>
      <c r="AC95" s="295"/>
      <c r="AD95" s="296"/>
      <c r="AE95" s="294" t="s">
        <v>155</v>
      </c>
      <c r="AF95" s="295"/>
      <c r="AG95" s="295"/>
      <c r="AH95" s="296"/>
      <c r="AI95" s="294" t="s">
        <v>398</v>
      </c>
      <c r="AJ95" s="295"/>
      <c r="AK95" s="295"/>
      <c r="AL95" s="296"/>
      <c r="AM95" s="297" t="s">
        <v>67</v>
      </c>
      <c r="AN95" s="297"/>
      <c r="AO95" s="297"/>
      <c r="AP95" s="297"/>
      <c r="AQ95" s="177" t="s">
        <v>283</v>
      </c>
      <c r="AR95" s="169"/>
      <c r="AS95" s="169"/>
      <c r="AT95" s="170"/>
      <c r="AU95" s="748" t="s">
        <v>207</v>
      </c>
      <c r="AV95" s="748"/>
      <c r="AW95" s="748"/>
      <c r="AX95" s="749"/>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284</v>
      </c>
      <c r="AT96" s="173"/>
      <c r="AU96" s="249"/>
      <c r="AV96" s="249"/>
      <c r="AW96" s="313" t="s">
        <v>258</v>
      </c>
      <c r="AX96" s="750"/>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2" t="s">
        <v>83</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3" t="s">
        <v>48</v>
      </c>
      <c r="Z99" s="734"/>
      <c r="AA99" s="735"/>
      <c r="AB99" s="736" t="s">
        <v>41</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row>
    <row r="100" spans="1:50" ht="31.5" customHeight="1" x14ac:dyDescent="0.15">
      <c r="A100" s="273" t="s">
        <v>374</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20" t="s">
        <v>38</v>
      </c>
      <c r="AC100" s="720"/>
      <c r="AD100" s="720"/>
      <c r="AE100" s="721" t="s">
        <v>155</v>
      </c>
      <c r="AF100" s="722"/>
      <c r="AG100" s="722"/>
      <c r="AH100" s="723"/>
      <c r="AI100" s="721" t="s">
        <v>398</v>
      </c>
      <c r="AJ100" s="722"/>
      <c r="AK100" s="722"/>
      <c r="AL100" s="723"/>
      <c r="AM100" s="721" t="s">
        <v>67</v>
      </c>
      <c r="AN100" s="722"/>
      <c r="AO100" s="722"/>
      <c r="AP100" s="723"/>
      <c r="AQ100" s="724" t="s">
        <v>418</v>
      </c>
      <c r="AR100" s="725"/>
      <c r="AS100" s="725"/>
      <c r="AT100" s="726"/>
      <c r="AU100" s="724" t="s">
        <v>144</v>
      </c>
      <c r="AV100" s="725"/>
      <c r="AW100" s="725"/>
      <c r="AX100" s="727"/>
    </row>
    <row r="101" spans="1:50" ht="23.25" customHeight="1" x14ac:dyDescent="0.15">
      <c r="A101" s="276"/>
      <c r="B101" s="277"/>
      <c r="C101" s="277"/>
      <c r="D101" s="277"/>
      <c r="E101" s="277"/>
      <c r="F101" s="278"/>
      <c r="G101" s="95" t="s">
        <v>310</v>
      </c>
      <c r="H101" s="95"/>
      <c r="I101" s="95"/>
      <c r="J101" s="95"/>
      <c r="K101" s="95"/>
      <c r="L101" s="95"/>
      <c r="M101" s="95"/>
      <c r="N101" s="95"/>
      <c r="O101" s="95"/>
      <c r="P101" s="95"/>
      <c r="Q101" s="95"/>
      <c r="R101" s="95"/>
      <c r="S101" s="95"/>
      <c r="T101" s="95"/>
      <c r="U101" s="95"/>
      <c r="V101" s="95"/>
      <c r="W101" s="95"/>
      <c r="X101" s="182"/>
      <c r="Y101" s="728" t="s">
        <v>49</v>
      </c>
      <c r="Z101" s="729"/>
      <c r="AA101" s="730"/>
      <c r="AB101" s="731" t="s">
        <v>507</v>
      </c>
      <c r="AC101" s="731"/>
      <c r="AD101" s="731"/>
      <c r="AE101" s="329">
        <v>31</v>
      </c>
      <c r="AF101" s="330"/>
      <c r="AG101" s="330"/>
      <c r="AH101" s="331"/>
      <c r="AI101" s="329">
        <v>28</v>
      </c>
      <c r="AJ101" s="330"/>
      <c r="AK101" s="330"/>
      <c r="AL101" s="331"/>
      <c r="AM101" s="329">
        <v>27</v>
      </c>
      <c r="AN101" s="330"/>
      <c r="AO101" s="330"/>
      <c r="AP101" s="331"/>
      <c r="AQ101" s="329" t="s">
        <v>409</v>
      </c>
      <c r="AR101" s="330"/>
      <c r="AS101" s="330"/>
      <c r="AT101" s="331"/>
      <c r="AU101" s="329" t="s">
        <v>409</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4" t="s">
        <v>110</v>
      </c>
      <c r="Z102" s="694"/>
      <c r="AA102" s="695"/>
      <c r="AB102" s="731" t="s">
        <v>507</v>
      </c>
      <c r="AC102" s="731"/>
      <c r="AD102" s="731"/>
      <c r="AE102" s="691">
        <v>25</v>
      </c>
      <c r="AF102" s="691"/>
      <c r="AG102" s="691"/>
      <c r="AH102" s="691"/>
      <c r="AI102" s="691">
        <v>25</v>
      </c>
      <c r="AJ102" s="691"/>
      <c r="AK102" s="691"/>
      <c r="AL102" s="691"/>
      <c r="AM102" s="691">
        <v>25</v>
      </c>
      <c r="AN102" s="691"/>
      <c r="AO102" s="691"/>
      <c r="AP102" s="691"/>
      <c r="AQ102" s="717">
        <v>25</v>
      </c>
      <c r="AR102" s="718"/>
      <c r="AS102" s="718"/>
      <c r="AT102" s="719"/>
      <c r="AU102" s="717">
        <v>25</v>
      </c>
      <c r="AV102" s="718"/>
      <c r="AW102" s="718"/>
      <c r="AX102" s="719"/>
    </row>
    <row r="103" spans="1:50" ht="31.5" hidden="1" customHeight="1" x14ac:dyDescent="0.15">
      <c r="A103" s="282" t="s">
        <v>374</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155</v>
      </c>
      <c r="AF103" s="271"/>
      <c r="AG103" s="271"/>
      <c r="AH103" s="272"/>
      <c r="AI103" s="270" t="s">
        <v>398</v>
      </c>
      <c r="AJ103" s="271"/>
      <c r="AK103" s="271"/>
      <c r="AL103" s="272"/>
      <c r="AM103" s="270" t="s">
        <v>67</v>
      </c>
      <c r="AN103" s="271"/>
      <c r="AO103" s="271"/>
      <c r="AP103" s="272"/>
      <c r="AQ103" s="704" t="s">
        <v>418</v>
      </c>
      <c r="AR103" s="705"/>
      <c r="AS103" s="705"/>
      <c r="AT103" s="706"/>
      <c r="AU103" s="704" t="s">
        <v>144</v>
      </c>
      <c r="AV103" s="705"/>
      <c r="AW103" s="705"/>
      <c r="AX103" s="707"/>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8" t="s">
        <v>49</v>
      </c>
      <c r="Z104" s="709"/>
      <c r="AA104" s="710"/>
      <c r="AB104" s="711"/>
      <c r="AC104" s="712"/>
      <c r="AD104" s="713"/>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4" t="s">
        <v>110</v>
      </c>
      <c r="Z105" s="715"/>
      <c r="AA105" s="716"/>
      <c r="AB105" s="326"/>
      <c r="AC105" s="327"/>
      <c r="AD105" s="328"/>
      <c r="AE105" s="691"/>
      <c r="AF105" s="691"/>
      <c r="AG105" s="691"/>
      <c r="AH105" s="691"/>
      <c r="AI105" s="691"/>
      <c r="AJ105" s="691"/>
      <c r="AK105" s="691"/>
      <c r="AL105" s="691"/>
      <c r="AM105" s="691"/>
      <c r="AN105" s="691"/>
      <c r="AO105" s="691"/>
      <c r="AP105" s="691"/>
      <c r="AQ105" s="329"/>
      <c r="AR105" s="330"/>
      <c r="AS105" s="330"/>
      <c r="AT105" s="331"/>
      <c r="AU105" s="717"/>
      <c r="AV105" s="718"/>
      <c r="AW105" s="718"/>
      <c r="AX105" s="719"/>
    </row>
    <row r="106" spans="1:50" ht="31.5" hidden="1" customHeight="1" x14ac:dyDescent="0.15">
      <c r="A106" s="282" t="s">
        <v>374</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155</v>
      </c>
      <c r="AF106" s="271"/>
      <c r="AG106" s="271"/>
      <c r="AH106" s="272"/>
      <c r="AI106" s="270" t="s">
        <v>398</v>
      </c>
      <c r="AJ106" s="271"/>
      <c r="AK106" s="271"/>
      <c r="AL106" s="272"/>
      <c r="AM106" s="270" t="s">
        <v>67</v>
      </c>
      <c r="AN106" s="271"/>
      <c r="AO106" s="271"/>
      <c r="AP106" s="272"/>
      <c r="AQ106" s="704" t="s">
        <v>418</v>
      </c>
      <c r="AR106" s="705"/>
      <c r="AS106" s="705"/>
      <c r="AT106" s="706"/>
      <c r="AU106" s="704" t="s">
        <v>144</v>
      </c>
      <c r="AV106" s="705"/>
      <c r="AW106" s="705"/>
      <c r="AX106" s="707"/>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8" t="s">
        <v>49</v>
      </c>
      <c r="Z107" s="709"/>
      <c r="AA107" s="710"/>
      <c r="AB107" s="711"/>
      <c r="AC107" s="712"/>
      <c r="AD107" s="713"/>
      <c r="AE107" s="691"/>
      <c r="AF107" s="691"/>
      <c r="AG107" s="691"/>
      <c r="AH107" s="691"/>
      <c r="AI107" s="691"/>
      <c r="AJ107" s="691"/>
      <c r="AK107" s="691"/>
      <c r="AL107" s="691"/>
      <c r="AM107" s="691"/>
      <c r="AN107" s="691"/>
      <c r="AO107" s="691"/>
      <c r="AP107" s="691"/>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4" t="s">
        <v>110</v>
      </c>
      <c r="Z108" s="715"/>
      <c r="AA108" s="716"/>
      <c r="AB108" s="326"/>
      <c r="AC108" s="327"/>
      <c r="AD108" s="328"/>
      <c r="AE108" s="691"/>
      <c r="AF108" s="691"/>
      <c r="AG108" s="691"/>
      <c r="AH108" s="691"/>
      <c r="AI108" s="691"/>
      <c r="AJ108" s="691"/>
      <c r="AK108" s="691"/>
      <c r="AL108" s="691"/>
      <c r="AM108" s="691"/>
      <c r="AN108" s="691"/>
      <c r="AO108" s="691"/>
      <c r="AP108" s="691"/>
      <c r="AQ108" s="329"/>
      <c r="AR108" s="330"/>
      <c r="AS108" s="330"/>
      <c r="AT108" s="331"/>
      <c r="AU108" s="717"/>
      <c r="AV108" s="718"/>
      <c r="AW108" s="718"/>
      <c r="AX108" s="719"/>
    </row>
    <row r="109" spans="1:50" ht="31.5" hidden="1" customHeight="1" x14ac:dyDescent="0.15">
      <c r="A109" s="282" t="s">
        <v>374</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155</v>
      </c>
      <c r="AF109" s="271"/>
      <c r="AG109" s="271"/>
      <c r="AH109" s="272"/>
      <c r="AI109" s="270" t="s">
        <v>398</v>
      </c>
      <c r="AJ109" s="271"/>
      <c r="AK109" s="271"/>
      <c r="AL109" s="272"/>
      <c r="AM109" s="270" t="s">
        <v>67</v>
      </c>
      <c r="AN109" s="271"/>
      <c r="AO109" s="271"/>
      <c r="AP109" s="272"/>
      <c r="AQ109" s="704" t="s">
        <v>418</v>
      </c>
      <c r="AR109" s="705"/>
      <c r="AS109" s="705"/>
      <c r="AT109" s="706"/>
      <c r="AU109" s="704" t="s">
        <v>144</v>
      </c>
      <c r="AV109" s="705"/>
      <c r="AW109" s="705"/>
      <c r="AX109" s="707"/>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8" t="s">
        <v>49</v>
      </c>
      <c r="Z110" s="709"/>
      <c r="AA110" s="710"/>
      <c r="AB110" s="711"/>
      <c r="AC110" s="712"/>
      <c r="AD110" s="713"/>
      <c r="AE110" s="691"/>
      <c r="AF110" s="691"/>
      <c r="AG110" s="691"/>
      <c r="AH110" s="691"/>
      <c r="AI110" s="691"/>
      <c r="AJ110" s="691"/>
      <c r="AK110" s="691"/>
      <c r="AL110" s="691"/>
      <c r="AM110" s="691"/>
      <c r="AN110" s="691"/>
      <c r="AO110" s="691"/>
      <c r="AP110" s="691"/>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4" t="s">
        <v>110</v>
      </c>
      <c r="Z111" s="715"/>
      <c r="AA111" s="716"/>
      <c r="AB111" s="326"/>
      <c r="AC111" s="327"/>
      <c r="AD111" s="328"/>
      <c r="AE111" s="691"/>
      <c r="AF111" s="691"/>
      <c r="AG111" s="691"/>
      <c r="AH111" s="691"/>
      <c r="AI111" s="691"/>
      <c r="AJ111" s="691"/>
      <c r="AK111" s="691"/>
      <c r="AL111" s="691"/>
      <c r="AM111" s="691"/>
      <c r="AN111" s="691"/>
      <c r="AO111" s="691"/>
      <c r="AP111" s="691"/>
      <c r="AQ111" s="329"/>
      <c r="AR111" s="330"/>
      <c r="AS111" s="330"/>
      <c r="AT111" s="331"/>
      <c r="AU111" s="717"/>
      <c r="AV111" s="718"/>
      <c r="AW111" s="718"/>
      <c r="AX111" s="719"/>
    </row>
    <row r="112" spans="1:50" ht="31.5" hidden="1" customHeight="1" x14ac:dyDescent="0.15">
      <c r="A112" s="282" t="s">
        <v>374</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155</v>
      </c>
      <c r="AF112" s="271"/>
      <c r="AG112" s="271"/>
      <c r="AH112" s="272"/>
      <c r="AI112" s="270" t="s">
        <v>398</v>
      </c>
      <c r="AJ112" s="271"/>
      <c r="AK112" s="271"/>
      <c r="AL112" s="272"/>
      <c r="AM112" s="270" t="s">
        <v>67</v>
      </c>
      <c r="AN112" s="271"/>
      <c r="AO112" s="271"/>
      <c r="AP112" s="272"/>
      <c r="AQ112" s="704" t="s">
        <v>418</v>
      </c>
      <c r="AR112" s="705"/>
      <c r="AS112" s="705"/>
      <c r="AT112" s="706"/>
      <c r="AU112" s="704" t="s">
        <v>144</v>
      </c>
      <c r="AV112" s="705"/>
      <c r="AW112" s="705"/>
      <c r="AX112" s="707"/>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8" t="s">
        <v>49</v>
      </c>
      <c r="Z113" s="709"/>
      <c r="AA113" s="710"/>
      <c r="AB113" s="711"/>
      <c r="AC113" s="712"/>
      <c r="AD113" s="713"/>
      <c r="AE113" s="691"/>
      <c r="AF113" s="691"/>
      <c r="AG113" s="691"/>
      <c r="AH113" s="691"/>
      <c r="AI113" s="691"/>
      <c r="AJ113" s="691"/>
      <c r="AK113" s="691"/>
      <c r="AL113" s="691"/>
      <c r="AM113" s="691"/>
      <c r="AN113" s="691"/>
      <c r="AO113" s="691"/>
      <c r="AP113" s="691"/>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4" t="s">
        <v>110</v>
      </c>
      <c r="Z114" s="715"/>
      <c r="AA114" s="716"/>
      <c r="AB114" s="326"/>
      <c r="AC114" s="327"/>
      <c r="AD114" s="328"/>
      <c r="AE114" s="691"/>
      <c r="AF114" s="691"/>
      <c r="AG114" s="691"/>
      <c r="AH114" s="691"/>
      <c r="AI114" s="691"/>
      <c r="AJ114" s="691"/>
      <c r="AK114" s="691"/>
      <c r="AL114" s="691"/>
      <c r="AM114" s="691"/>
      <c r="AN114" s="691"/>
      <c r="AO114" s="691"/>
      <c r="AP114" s="691"/>
      <c r="AQ114" s="329"/>
      <c r="AR114" s="330"/>
      <c r="AS114" s="330"/>
      <c r="AT114" s="331"/>
      <c r="AU114" s="329"/>
      <c r="AV114" s="330"/>
      <c r="AW114" s="330"/>
      <c r="AX114" s="331"/>
    </row>
    <row r="115" spans="1:50" ht="23.25" customHeight="1" x14ac:dyDescent="0.15">
      <c r="A115" s="285" t="s">
        <v>36</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701"/>
      <c r="Z115" s="702"/>
      <c r="AA115" s="703"/>
      <c r="AB115" s="270" t="s">
        <v>38</v>
      </c>
      <c r="AC115" s="271"/>
      <c r="AD115" s="272"/>
      <c r="AE115" s="270" t="s">
        <v>155</v>
      </c>
      <c r="AF115" s="271"/>
      <c r="AG115" s="271"/>
      <c r="AH115" s="272"/>
      <c r="AI115" s="270" t="s">
        <v>398</v>
      </c>
      <c r="AJ115" s="271"/>
      <c r="AK115" s="271"/>
      <c r="AL115" s="272"/>
      <c r="AM115" s="270" t="s">
        <v>67</v>
      </c>
      <c r="AN115" s="271"/>
      <c r="AO115" s="271"/>
      <c r="AP115" s="272"/>
      <c r="AQ115" s="685" t="s">
        <v>419</v>
      </c>
      <c r="AR115" s="686"/>
      <c r="AS115" s="686"/>
      <c r="AT115" s="686"/>
      <c r="AU115" s="686"/>
      <c r="AV115" s="686"/>
      <c r="AW115" s="686"/>
      <c r="AX115" s="687"/>
    </row>
    <row r="116" spans="1:50" ht="23.25" customHeight="1" x14ac:dyDescent="0.15">
      <c r="A116" s="258"/>
      <c r="B116" s="256"/>
      <c r="C116" s="256"/>
      <c r="D116" s="256"/>
      <c r="E116" s="256"/>
      <c r="F116" s="257"/>
      <c r="G116" s="262" t="s">
        <v>214</v>
      </c>
      <c r="H116" s="262"/>
      <c r="I116" s="262"/>
      <c r="J116" s="262"/>
      <c r="K116" s="262"/>
      <c r="L116" s="262"/>
      <c r="M116" s="262"/>
      <c r="N116" s="262"/>
      <c r="O116" s="262"/>
      <c r="P116" s="262"/>
      <c r="Q116" s="262"/>
      <c r="R116" s="262"/>
      <c r="S116" s="262"/>
      <c r="T116" s="262"/>
      <c r="U116" s="262"/>
      <c r="V116" s="262"/>
      <c r="W116" s="262"/>
      <c r="X116" s="262"/>
      <c r="Y116" s="688" t="s">
        <v>36</v>
      </c>
      <c r="Z116" s="689"/>
      <c r="AA116" s="690"/>
      <c r="AB116" s="326" t="s">
        <v>552</v>
      </c>
      <c r="AC116" s="327"/>
      <c r="AD116" s="328"/>
      <c r="AE116" s="691">
        <v>14</v>
      </c>
      <c r="AF116" s="691"/>
      <c r="AG116" s="691"/>
      <c r="AH116" s="691"/>
      <c r="AI116" s="691">
        <v>15</v>
      </c>
      <c r="AJ116" s="691"/>
      <c r="AK116" s="691"/>
      <c r="AL116" s="691"/>
      <c r="AM116" s="691">
        <v>12</v>
      </c>
      <c r="AN116" s="691"/>
      <c r="AO116" s="691"/>
      <c r="AP116" s="691"/>
      <c r="AQ116" s="329">
        <v>18</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3" t="s">
        <v>90</v>
      </c>
      <c r="Z117" s="694"/>
      <c r="AA117" s="695"/>
      <c r="AB117" s="696" t="s">
        <v>99</v>
      </c>
      <c r="AC117" s="697"/>
      <c r="AD117" s="698"/>
      <c r="AE117" s="699" t="s">
        <v>550</v>
      </c>
      <c r="AF117" s="699"/>
      <c r="AG117" s="699"/>
      <c r="AH117" s="699"/>
      <c r="AI117" s="699" t="s">
        <v>551</v>
      </c>
      <c r="AJ117" s="699"/>
      <c r="AK117" s="699"/>
      <c r="AL117" s="699"/>
      <c r="AM117" s="699" t="s">
        <v>60</v>
      </c>
      <c r="AN117" s="699"/>
      <c r="AO117" s="699"/>
      <c r="AP117" s="699"/>
      <c r="AQ117" s="699" t="s">
        <v>558</v>
      </c>
      <c r="AR117" s="699"/>
      <c r="AS117" s="699"/>
      <c r="AT117" s="699"/>
      <c r="AU117" s="699"/>
      <c r="AV117" s="699"/>
      <c r="AW117" s="699"/>
      <c r="AX117" s="700"/>
    </row>
    <row r="118" spans="1:50" ht="23.25" hidden="1" customHeight="1" x14ac:dyDescent="0.15">
      <c r="A118" s="285" t="s">
        <v>36</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701"/>
      <c r="Z118" s="702"/>
      <c r="AA118" s="703"/>
      <c r="AB118" s="270" t="s">
        <v>38</v>
      </c>
      <c r="AC118" s="271"/>
      <c r="AD118" s="272"/>
      <c r="AE118" s="270" t="s">
        <v>155</v>
      </c>
      <c r="AF118" s="271"/>
      <c r="AG118" s="271"/>
      <c r="AH118" s="272"/>
      <c r="AI118" s="270" t="s">
        <v>398</v>
      </c>
      <c r="AJ118" s="271"/>
      <c r="AK118" s="271"/>
      <c r="AL118" s="272"/>
      <c r="AM118" s="270" t="s">
        <v>67</v>
      </c>
      <c r="AN118" s="271"/>
      <c r="AO118" s="271"/>
      <c r="AP118" s="272"/>
      <c r="AQ118" s="685" t="s">
        <v>419</v>
      </c>
      <c r="AR118" s="686"/>
      <c r="AS118" s="686"/>
      <c r="AT118" s="686"/>
      <c r="AU118" s="686"/>
      <c r="AV118" s="686"/>
      <c r="AW118" s="686"/>
      <c r="AX118" s="687"/>
    </row>
    <row r="119" spans="1:50" ht="23.25" hidden="1" customHeight="1" x14ac:dyDescent="0.15">
      <c r="A119" s="258"/>
      <c r="B119" s="256"/>
      <c r="C119" s="256"/>
      <c r="D119" s="256"/>
      <c r="E119" s="256"/>
      <c r="F119" s="257"/>
      <c r="G119" s="262" t="s">
        <v>381</v>
      </c>
      <c r="H119" s="262"/>
      <c r="I119" s="262"/>
      <c r="J119" s="262"/>
      <c r="K119" s="262"/>
      <c r="L119" s="262"/>
      <c r="M119" s="262"/>
      <c r="N119" s="262"/>
      <c r="O119" s="262"/>
      <c r="P119" s="262"/>
      <c r="Q119" s="262"/>
      <c r="R119" s="262"/>
      <c r="S119" s="262"/>
      <c r="T119" s="262"/>
      <c r="U119" s="262"/>
      <c r="V119" s="262"/>
      <c r="W119" s="262"/>
      <c r="X119" s="262"/>
      <c r="Y119" s="688" t="s">
        <v>36</v>
      </c>
      <c r="Z119" s="689"/>
      <c r="AA119" s="690"/>
      <c r="AB119" s="326"/>
      <c r="AC119" s="327"/>
      <c r="AD119" s="328"/>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3" t="s">
        <v>90</v>
      </c>
      <c r="Z120" s="694"/>
      <c r="AA120" s="695"/>
      <c r="AB120" s="696" t="s">
        <v>99</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23.25" hidden="1" customHeight="1" x14ac:dyDescent="0.15">
      <c r="A121" s="285" t="s">
        <v>36</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701"/>
      <c r="Z121" s="702"/>
      <c r="AA121" s="703"/>
      <c r="AB121" s="270" t="s">
        <v>38</v>
      </c>
      <c r="AC121" s="271"/>
      <c r="AD121" s="272"/>
      <c r="AE121" s="270" t="s">
        <v>155</v>
      </c>
      <c r="AF121" s="271"/>
      <c r="AG121" s="271"/>
      <c r="AH121" s="272"/>
      <c r="AI121" s="270" t="s">
        <v>398</v>
      </c>
      <c r="AJ121" s="271"/>
      <c r="AK121" s="271"/>
      <c r="AL121" s="272"/>
      <c r="AM121" s="270" t="s">
        <v>67</v>
      </c>
      <c r="AN121" s="271"/>
      <c r="AO121" s="271"/>
      <c r="AP121" s="272"/>
      <c r="AQ121" s="685" t="s">
        <v>419</v>
      </c>
      <c r="AR121" s="686"/>
      <c r="AS121" s="686"/>
      <c r="AT121" s="686"/>
      <c r="AU121" s="686"/>
      <c r="AV121" s="686"/>
      <c r="AW121" s="686"/>
      <c r="AX121" s="687"/>
    </row>
    <row r="122" spans="1:50" ht="23.25" hidden="1" customHeight="1" x14ac:dyDescent="0.15">
      <c r="A122" s="258"/>
      <c r="B122" s="256"/>
      <c r="C122" s="256"/>
      <c r="D122" s="256"/>
      <c r="E122" s="256"/>
      <c r="F122" s="257"/>
      <c r="G122" s="262" t="s">
        <v>169</v>
      </c>
      <c r="H122" s="262"/>
      <c r="I122" s="262"/>
      <c r="J122" s="262"/>
      <c r="K122" s="262"/>
      <c r="L122" s="262"/>
      <c r="M122" s="262"/>
      <c r="N122" s="262"/>
      <c r="O122" s="262"/>
      <c r="P122" s="262"/>
      <c r="Q122" s="262"/>
      <c r="R122" s="262"/>
      <c r="S122" s="262"/>
      <c r="T122" s="262"/>
      <c r="U122" s="262"/>
      <c r="V122" s="262"/>
      <c r="W122" s="262"/>
      <c r="X122" s="262"/>
      <c r="Y122" s="688" t="s">
        <v>36</v>
      </c>
      <c r="Z122" s="689"/>
      <c r="AA122" s="690"/>
      <c r="AB122" s="326"/>
      <c r="AC122" s="327"/>
      <c r="AD122" s="328"/>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3" t="s">
        <v>90</v>
      </c>
      <c r="Z123" s="694"/>
      <c r="AA123" s="695"/>
      <c r="AB123" s="696" t="s">
        <v>99</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x14ac:dyDescent="0.15">
      <c r="A124" s="285" t="s">
        <v>36</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701"/>
      <c r="Z124" s="702"/>
      <c r="AA124" s="703"/>
      <c r="AB124" s="270" t="s">
        <v>38</v>
      </c>
      <c r="AC124" s="271"/>
      <c r="AD124" s="272"/>
      <c r="AE124" s="270" t="s">
        <v>155</v>
      </c>
      <c r="AF124" s="271"/>
      <c r="AG124" s="271"/>
      <c r="AH124" s="272"/>
      <c r="AI124" s="270" t="s">
        <v>398</v>
      </c>
      <c r="AJ124" s="271"/>
      <c r="AK124" s="271"/>
      <c r="AL124" s="272"/>
      <c r="AM124" s="270" t="s">
        <v>67</v>
      </c>
      <c r="AN124" s="271"/>
      <c r="AO124" s="271"/>
      <c r="AP124" s="272"/>
      <c r="AQ124" s="685" t="s">
        <v>419</v>
      </c>
      <c r="AR124" s="686"/>
      <c r="AS124" s="686"/>
      <c r="AT124" s="686"/>
      <c r="AU124" s="686"/>
      <c r="AV124" s="686"/>
      <c r="AW124" s="686"/>
      <c r="AX124" s="687"/>
    </row>
    <row r="125" spans="1:50" ht="23.25" hidden="1" customHeight="1" x14ac:dyDescent="0.15">
      <c r="A125" s="258"/>
      <c r="B125" s="256"/>
      <c r="C125" s="256"/>
      <c r="D125" s="256"/>
      <c r="E125" s="256"/>
      <c r="F125" s="257"/>
      <c r="G125" s="262" t="s">
        <v>169</v>
      </c>
      <c r="H125" s="262"/>
      <c r="I125" s="262"/>
      <c r="J125" s="262"/>
      <c r="K125" s="262"/>
      <c r="L125" s="262"/>
      <c r="M125" s="262"/>
      <c r="N125" s="262"/>
      <c r="O125" s="262"/>
      <c r="P125" s="262"/>
      <c r="Q125" s="262"/>
      <c r="R125" s="262"/>
      <c r="S125" s="262"/>
      <c r="T125" s="262"/>
      <c r="U125" s="262"/>
      <c r="V125" s="262"/>
      <c r="W125" s="262"/>
      <c r="X125" s="288"/>
      <c r="Y125" s="688" t="s">
        <v>36</v>
      </c>
      <c r="Z125" s="689"/>
      <c r="AA125" s="690"/>
      <c r="AB125" s="326"/>
      <c r="AC125" s="327"/>
      <c r="AD125" s="328"/>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3" t="s">
        <v>90</v>
      </c>
      <c r="Z126" s="694"/>
      <c r="AA126" s="695"/>
      <c r="AB126" s="696" t="s">
        <v>99</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x14ac:dyDescent="0.15">
      <c r="A127" s="85" t="s">
        <v>36</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155</v>
      </c>
      <c r="AF127" s="271"/>
      <c r="AG127" s="271"/>
      <c r="AH127" s="272"/>
      <c r="AI127" s="270" t="s">
        <v>398</v>
      </c>
      <c r="AJ127" s="271"/>
      <c r="AK127" s="271"/>
      <c r="AL127" s="272"/>
      <c r="AM127" s="270" t="s">
        <v>67</v>
      </c>
      <c r="AN127" s="271"/>
      <c r="AO127" s="271"/>
      <c r="AP127" s="272"/>
      <c r="AQ127" s="685" t="s">
        <v>419</v>
      </c>
      <c r="AR127" s="686"/>
      <c r="AS127" s="686"/>
      <c r="AT127" s="686"/>
      <c r="AU127" s="686"/>
      <c r="AV127" s="686"/>
      <c r="AW127" s="686"/>
      <c r="AX127" s="687"/>
    </row>
    <row r="128" spans="1:50" ht="23.25" hidden="1" customHeight="1" x14ac:dyDescent="0.15">
      <c r="A128" s="258"/>
      <c r="B128" s="256"/>
      <c r="C128" s="256"/>
      <c r="D128" s="256"/>
      <c r="E128" s="256"/>
      <c r="F128" s="257"/>
      <c r="G128" s="262" t="s">
        <v>169</v>
      </c>
      <c r="H128" s="262"/>
      <c r="I128" s="262"/>
      <c r="J128" s="262"/>
      <c r="K128" s="262"/>
      <c r="L128" s="262"/>
      <c r="M128" s="262"/>
      <c r="N128" s="262"/>
      <c r="O128" s="262"/>
      <c r="P128" s="262"/>
      <c r="Q128" s="262"/>
      <c r="R128" s="262"/>
      <c r="S128" s="262"/>
      <c r="T128" s="262"/>
      <c r="U128" s="262"/>
      <c r="V128" s="262"/>
      <c r="W128" s="262"/>
      <c r="X128" s="262"/>
      <c r="Y128" s="688" t="s">
        <v>36</v>
      </c>
      <c r="Z128" s="689"/>
      <c r="AA128" s="690"/>
      <c r="AB128" s="326"/>
      <c r="AC128" s="327"/>
      <c r="AD128" s="328"/>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3" t="s">
        <v>90</v>
      </c>
      <c r="Z129" s="694"/>
      <c r="AA129" s="695"/>
      <c r="AB129" s="696" t="s">
        <v>99</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customHeight="1" x14ac:dyDescent="0.15">
      <c r="A130" s="139" t="s">
        <v>191</v>
      </c>
      <c r="B130" s="140"/>
      <c r="C130" s="145" t="s">
        <v>289</v>
      </c>
      <c r="D130" s="140"/>
      <c r="E130" s="679" t="s">
        <v>323</v>
      </c>
      <c r="F130" s="680"/>
      <c r="G130" s="681" t="s">
        <v>508</v>
      </c>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ht="45" customHeight="1" x14ac:dyDescent="0.15">
      <c r="A131" s="141"/>
      <c r="B131" s="142"/>
      <c r="C131" s="146"/>
      <c r="D131" s="142"/>
      <c r="E131" s="668" t="s">
        <v>321</v>
      </c>
      <c r="F131" s="669"/>
      <c r="G131" s="185" t="s">
        <v>219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4"/>
    </row>
    <row r="132" spans="1:50" ht="18.75" customHeight="1" x14ac:dyDescent="0.15">
      <c r="A132" s="141"/>
      <c r="B132" s="142"/>
      <c r="C132" s="146"/>
      <c r="D132" s="142"/>
      <c r="E132" s="149" t="s">
        <v>278</v>
      </c>
      <c r="F132" s="150"/>
      <c r="G132" s="208" t="s">
        <v>300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155</v>
      </c>
      <c r="AF132" s="215"/>
      <c r="AG132" s="215"/>
      <c r="AH132" s="215"/>
      <c r="AI132" s="215" t="s">
        <v>398</v>
      </c>
      <c r="AJ132" s="215"/>
      <c r="AK132" s="215"/>
      <c r="AL132" s="215"/>
      <c r="AM132" s="215" t="s">
        <v>67</v>
      </c>
      <c r="AN132" s="215"/>
      <c r="AO132" s="215"/>
      <c r="AP132" s="214"/>
      <c r="AQ132" s="214" t="s">
        <v>283</v>
      </c>
      <c r="AR132" s="209"/>
      <c r="AS132" s="209"/>
      <c r="AT132" s="210"/>
      <c r="AU132" s="246" t="s">
        <v>304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409</v>
      </c>
      <c r="AR133" s="249"/>
      <c r="AS133" s="172" t="s">
        <v>284</v>
      </c>
      <c r="AT133" s="173"/>
      <c r="AU133" s="194">
        <v>2</v>
      </c>
      <c r="AV133" s="194"/>
      <c r="AW133" s="172" t="s">
        <v>258</v>
      </c>
      <c r="AX133" s="202"/>
    </row>
    <row r="134" spans="1:50" ht="39.75" customHeight="1" x14ac:dyDescent="0.15">
      <c r="A134" s="141"/>
      <c r="B134" s="142"/>
      <c r="C134" s="146"/>
      <c r="D134" s="142"/>
      <c r="E134" s="146"/>
      <c r="F134" s="151"/>
      <c r="G134" s="181" t="s">
        <v>509</v>
      </c>
      <c r="H134" s="95"/>
      <c r="I134" s="95"/>
      <c r="J134" s="95"/>
      <c r="K134" s="95"/>
      <c r="L134" s="95"/>
      <c r="M134" s="95"/>
      <c r="N134" s="95"/>
      <c r="O134" s="95"/>
      <c r="P134" s="95"/>
      <c r="Q134" s="95"/>
      <c r="R134" s="95"/>
      <c r="S134" s="95"/>
      <c r="T134" s="95"/>
      <c r="U134" s="95"/>
      <c r="V134" s="95"/>
      <c r="W134" s="95"/>
      <c r="X134" s="182"/>
      <c r="Y134" s="203" t="s">
        <v>301</v>
      </c>
      <c r="Z134" s="204"/>
      <c r="AA134" s="205"/>
      <c r="AB134" s="241" t="s">
        <v>504</v>
      </c>
      <c r="AC134" s="195"/>
      <c r="AD134" s="195"/>
      <c r="AE134" s="238">
        <v>2.9</v>
      </c>
      <c r="AF134" s="192"/>
      <c r="AG134" s="192"/>
      <c r="AH134" s="192"/>
      <c r="AI134" s="238" t="s">
        <v>409</v>
      </c>
      <c r="AJ134" s="192"/>
      <c r="AK134" s="192"/>
      <c r="AL134" s="192"/>
      <c r="AM134" s="238" t="s">
        <v>409</v>
      </c>
      <c r="AN134" s="192"/>
      <c r="AO134" s="192"/>
      <c r="AP134" s="192"/>
      <c r="AQ134" s="238" t="s">
        <v>409</v>
      </c>
      <c r="AR134" s="192"/>
      <c r="AS134" s="192"/>
      <c r="AT134" s="192"/>
      <c r="AU134" s="238" t="s">
        <v>409</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83</v>
      </c>
      <c r="Z135" s="188"/>
      <c r="AA135" s="189"/>
      <c r="AB135" s="237" t="s">
        <v>504</v>
      </c>
      <c r="AC135" s="206"/>
      <c r="AD135" s="206"/>
      <c r="AE135" s="238">
        <v>6.4</v>
      </c>
      <c r="AF135" s="192"/>
      <c r="AG135" s="192"/>
      <c r="AH135" s="192"/>
      <c r="AI135" s="238">
        <v>7.2</v>
      </c>
      <c r="AJ135" s="192"/>
      <c r="AK135" s="192"/>
      <c r="AL135" s="192"/>
      <c r="AM135" s="238" t="s">
        <v>409</v>
      </c>
      <c r="AN135" s="192"/>
      <c r="AO135" s="192"/>
      <c r="AP135" s="192"/>
      <c r="AQ135" s="238" t="s">
        <v>409</v>
      </c>
      <c r="AR135" s="192"/>
      <c r="AS135" s="192"/>
      <c r="AT135" s="192"/>
      <c r="AU135" s="238">
        <v>9</v>
      </c>
      <c r="AV135" s="192"/>
      <c r="AW135" s="192"/>
      <c r="AX135" s="207"/>
    </row>
    <row r="136" spans="1:50" ht="18.75" customHeight="1" x14ac:dyDescent="0.15">
      <c r="A136" s="141"/>
      <c r="B136" s="142"/>
      <c r="C136" s="146"/>
      <c r="D136" s="142"/>
      <c r="E136" s="146"/>
      <c r="F136" s="151"/>
      <c r="G136" s="208" t="s">
        <v>300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155</v>
      </c>
      <c r="AF136" s="215"/>
      <c r="AG136" s="215"/>
      <c r="AH136" s="215"/>
      <c r="AI136" s="215" t="s">
        <v>398</v>
      </c>
      <c r="AJ136" s="215"/>
      <c r="AK136" s="215"/>
      <c r="AL136" s="215"/>
      <c r="AM136" s="215" t="s">
        <v>67</v>
      </c>
      <c r="AN136" s="215"/>
      <c r="AO136" s="215"/>
      <c r="AP136" s="214"/>
      <c r="AQ136" s="214" t="s">
        <v>283</v>
      </c>
      <c r="AR136" s="209"/>
      <c r="AS136" s="209"/>
      <c r="AT136" s="210"/>
      <c r="AU136" s="246" t="s">
        <v>304</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409</v>
      </c>
      <c r="AR137" s="249"/>
      <c r="AS137" s="172" t="s">
        <v>284</v>
      </c>
      <c r="AT137" s="173"/>
      <c r="AU137" s="194">
        <v>30</v>
      </c>
      <c r="AV137" s="194"/>
      <c r="AW137" s="172" t="s">
        <v>258</v>
      </c>
      <c r="AX137" s="202"/>
    </row>
    <row r="138" spans="1:50" ht="39.75" customHeight="1" x14ac:dyDescent="0.15">
      <c r="A138" s="141"/>
      <c r="B138" s="142"/>
      <c r="C138" s="146"/>
      <c r="D138" s="142"/>
      <c r="E138" s="146"/>
      <c r="F138" s="151"/>
      <c r="G138" s="181" t="s">
        <v>503</v>
      </c>
      <c r="H138" s="95"/>
      <c r="I138" s="95"/>
      <c r="J138" s="95"/>
      <c r="K138" s="95"/>
      <c r="L138" s="95"/>
      <c r="M138" s="95"/>
      <c r="N138" s="95"/>
      <c r="O138" s="95"/>
      <c r="P138" s="95"/>
      <c r="Q138" s="95"/>
      <c r="R138" s="95"/>
      <c r="S138" s="95"/>
      <c r="T138" s="95"/>
      <c r="U138" s="95"/>
      <c r="V138" s="95"/>
      <c r="W138" s="95"/>
      <c r="X138" s="182"/>
      <c r="Y138" s="203" t="s">
        <v>301</v>
      </c>
      <c r="Z138" s="204"/>
      <c r="AA138" s="205"/>
      <c r="AB138" s="241" t="s">
        <v>505</v>
      </c>
      <c r="AC138" s="195"/>
      <c r="AD138" s="195"/>
      <c r="AE138" s="238">
        <v>44</v>
      </c>
      <c r="AF138" s="192"/>
      <c r="AG138" s="192"/>
      <c r="AH138" s="192"/>
      <c r="AI138" s="238">
        <v>48</v>
      </c>
      <c r="AJ138" s="192"/>
      <c r="AK138" s="192"/>
      <c r="AL138" s="192"/>
      <c r="AM138" s="238" t="s">
        <v>409</v>
      </c>
      <c r="AN138" s="192"/>
      <c r="AO138" s="192"/>
      <c r="AP138" s="192"/>
      <c r="AQ138" s="238" t="s">
        <v>409</v>
      </c>
      <c r="AR138" s="192"/>
      <c r="AS138" s="192"/>
      <c r="AT138" s="192"/>
      <c r="AU138" s="238">
        <v>48</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83</v>
      </c>
      <c r="Z139" s="188"/>
      <c r="AA139" s="189"/>
      <c r="AB139" s="237" t="s">
        <v>505</v>
      </c>
      <c r="AC139" s="206"/>
      <c r="AD139" s="206"/>
      <c r="AE139" s="238">
        <v>49</v>
      </c>
      <c r="AF139" s="192"/>
      <c r="AG139" s="192"/>
      <c r="AH139" s="192"/>
      <c r="AI139" s="238">
        <v>50</v>
      </c>
      <c r="AJ139" s="192"/>
      <c r="AK139" s="192"/>
      <c r="AL139" s="192"/>
      <c r="AM139" s="238" t="s">
        <v>409</v>
      </c>
      <c r="AN139" s="192"/>
      <c r="AO139" s="192"/>
      <c r="AP139" s="192"/>
      <c r="AQ139" s="238" t="s">
        <v>409</v>
      </c>
      <c r="AR139" s="192"/>
      <c r="AS139" s="192"/>
      <c r="AT139" s="192"/>
      <c r="AU139" s="238">
        <v>50</v>
      </c>
      <c r="AV139" s="192"/>
      <c r="AW139" s="192"/>
      <c r="AX139" s="207"/>
    </row>
    <row r="140" spans="1:50" ht="18.75" customHeight="1" x14ac:dyDescent="0.15">
      <c r="A140" s="141"/>
      <c r="B140" s="142"/>
      <c r="C140" s="146"/>
      <c r="D140" s="142"/>
      <c r="E140" s="146"/>
      <c r="F140" s="151"/>
      <c r="G140" s="208" t="s">
        <v>300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155</v>
      </c>
      <c r="AF140" s="215"/>
      <c r="AG140" s="215"/>
      <c r="AH140" s="215"/>
      <c r="AI140" s="215" t="s">
        <v>398</v>
      </c>
      <c r="AJ140" s="215"/>
      <c r="AK140" s="215"/>
      <c r="AL140" s="215"/>
      <c r="AM140" s="215" t="s">
        <v>67</v>
      </c>
      <c r="AN140" s="215"/>
      <c r="AO140" s="215"/>
      <c r="AP140" s="214"/>
      <c r="AQ140" s="214" t="s">
        <v>283</v>
      </c>
      <c r="AR140" s="209"/>
      <c r="AS140" s="209"/>
      <c r="AT140" s="210"/>
      <c r="AU140" s="246" t="s">
        <v>304</v>
      </c>
      <c r="AV140" s="246"/>
      <c r="AW140" s="246"/>
      <c r="AX140" s="247"/>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t="s">
        <v>409</v>
      </c>
      <c r="AR141" s="249"/>
      <c r="AS141" s="172" t="s">
        <v>284</v>
      </c>
      <c r="AT141" s="173"/>
      <c r="AU141" s="194">
        <v>30</v>
      </c>
      <c r="AV141" s="194"/>
      <c r="AW141" s="172" t="s">
        <v>258</v>
      </c>
      <c r="AX141" s="202"/>
    </row>
    <row r="142" spans="1:50" ht="39.75" customHeight="1" x14ac:dyDescent="0.15">
      <c r="A142" s="141"/>
      <c r="B142" s="142"/>
      <c r="C142" s="146"/>
      <c r="D142" s="142"/>
      <c r="E142" s="146"/>
      <c r="F142" s="151"/>
      <c r="G142" s="181" t="s">
        <v>408</v>
      </c>
      <c r="H142" s="95"/>
      <c r="I142" s="95"/>
      <c r="J142" s="95"/>
      <c r="K142" s="95"/>
      <c r="L142" s="95"/>
      <c r="M142" s="95"/>
      <c r="N142" s="95"/>
      <c r="O142" s="95"/>
      <c r="P142" s="95"/>
      <c r="Q142" s="95"/>
      <c r="R142" s="95"/>
      <c r="S142" s="95"/>
      <c r="T142" s="95"/>
      <c r="U142" s="95"/>
      <c r="V142" s="95"/>
      <c r="W142" s="95"/>
      <c r="X142" s="182"/>
      <c r="Y142" s="203" t="s">
        <v>301</v>
      </c>
      <c r="Z142" s="204"/>
      <c r="AA142" s="205"/>
      <c r="AB142" s="241" t="s">
        <v>505</v>
      </c>
      <c r="AC142" s="195"/>
      <c r="AD142" s="195"/>
      <c r="AE142" s="238">
        <v>20</v>
      </c>
      <c r="AF142" s="192"/>
      <c r="AG142" s="192"/>
      <c r="AH142" s="192"/>
      <c r="AI142" s="238">
        <v>31</v>
      </c>
      <c r="AJ142" s="192"/>
      <c r="AK142" s="192"/>
      <c r="AL142" s="192"/>
      <c r="AM142" s="238" t="s">
        <v>409</v>
      </c>
      <c r="AN142" s="192"/>
      <c r="AO142" s="192"/>
      <c r="AP142" s="192"/>
      <c r="AQ142" s="238" t="s">
        <v>409</v>
      </c>
      <c r="AR142" s="192"/>
      <c r="AS142" s="192"/>
      <c r="AT142" s="192"/>
      <c r="AU142" s="238">
        <v>31</v>
      </c>
      <c r="AV142" s="192"/>
      <c r="AW142" s="192"/>
      <c r="AX142" s="207"/>
    </row>
    <row r="143" spans="1:50" ht="39.7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83</v>
      </c>
      <c r="Z143" s="188"/>
      <c r="AA143" s="189"/>
      <c r="AB143" s="237" t="s">
        <v>505</v>
      </c>
      <c r="AC143" s="206"/>
      <c r="AD143" s="206"/>
      <c r="AE143" s="238">
        <v>25</v>
      </c>
      <c r="AF143" s="192"/>
      <c r="AG143" s="192"/>
      <c r="AH143" s="192"/>
      <c r="AI143" s="238">
        <v>25</v>
      </c>
      <c r="AJ143" s="192"/>
      <c r="AK143" s="192"/>
      <c r="AL143" s="192"/>
      <c r="AM143" s="238" t="s">
        <v>409</v>
      </c>
      <c r="AN143" s="192"/>
      <c r="AO143" s="192"/>
      <c r="AP143" s="192"/>
      <c r="AQ143" s="238" t="s">
        <v>409</v>
      </c>
      <c r="AR143" s="192"/>
      <c r="AS143" s="192"/>
      <c r="AT143" s="192"/>
      <c r="AU143" s="238">
        <v>25</v>
      </c>
      <c r="AV143" s="192"/>
      <c r="AW143" s="192"/>
      <c r="AX143" s="207"/>
    </row>
    <row r="144" spans="1:50" ht="18.75" hidden="1" customHeight="1" x14ac:dyDescent="0.15">
      <c r="A144" s="141"/>
      <c r="B144" s="142"/>
      <c r="C144" s="146"/>
      <c r="D144" s="142"/>
      <c r="E144" s="146"/>
      <c r="F144" s="151"/>
      <c r="G144" s="208" t="s">
        <v>300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155</v>
      </c>
      <c r="AF144" s="215"/>
      <c r="AG144" s="215"/>
      <c r="AH144" s="215"/>
      <c r="AI144" s="215" t="s">
        <v>398</v>
      </c>
      <c r="AJ144" s="215"/>
      <c r="AK144" s="215"/>
      <c r="AL144" s="215"/>
      <c r="AM144" s="215" t="s">
        <v>67</v>
      </c>
      <c r="AN144" s="215"/>
      <c r="AO144" s="215"/>
      <c r="AP144" s="214"/>
      <c r="AQ144" s="214" t="s">
        <v>283</v>
      </c>
      <c r="AR144" s="209"/>
      <c r="AS144" s="209"/>
      <c r="AT144" s="210"/>
      <c r="AU144" s="246" t="s">
        <v>304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284</v>
      </c>
      <c r="AT145" s="173"/>
      <c r="AU145" s="194"/>
      <c r="AV145" s="194"/>
      <c r="AW145" s="172" t="s">
        <v>258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301</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83</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155</v>
      </c>
      <c r="AF148" s="215"/>
      <c r="AG148" s="215"/>
      <c r="AH148" s="215"/>
      <c r="AI148" s="215" t="s">
        <v>398</v>
      </c>
      <c r="AJ148" s="215"/>
      <c r="AK148" s="215"/>
      <c r="AL148" s="215"/>
      <c r="AM148" s="215" t="s">
        <v>67</v>
      </c>
      <c r="AN148" s="215"/>
      <c r="AO148" s="215"/>
      <c r="AP148" s="214"/>
      <c r="AQ148" s="214" t="s">
        <v>283</v>
      </c>
      <c r="AR148" s="209"/>
      <c r="AS148" s="209"/>
      <c r="AT148" s="210"/>
      <c r="AU148" s="246" t="s">
        <v>304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284</v>
      </c>
      <c r="AT149" s="173"/>
      <c r="AU149" s="194"/>
      <c r="AV149" s="194"/>
      <c r="AW149" s="172" t="s">
        <v>258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83</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369</v>
      </c>
      <c r="R152" s="169"/>
      <c r="S152" s="169"/>
      <c r="T152" s="169"/>
      <c r="U152" s="169"/>
      <c r="V152" s="169"/>
      <c r="W152" s="169"/>
      <c r="X152" s="169"/>
      <c r="Y152" s="169"/>
      <c r="Z152" s="169"/>
      <c r="AA152" s="169"/>
      <c r="AB152" s="217" t="s">
        <v>370</v>
      </c>
      <c r="AC152" s="169"/>
      <c r="AD152" s="170"/>
      <c r="AE152" s="177" t="s">
        <v>306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369</v>
      </c>
      <c r="R159" s="169"/>
      <c r="S159" s="169"/>
      <c r="T159" s="169"/>
      <c r="U159" s="169"/>
      <c r="V159" s="169"/>
      <c r="W159" s="169"/>
      <c r="X159" s="169"/>
      <c r="Y159" s="169"/>
      <c r="Z159" s="169"/>
      <c r="AA159" s="169"/>
      <c r="AB159" s="217" t="s">
        <v>370</v>
      </c>
      <c r="AC159" s="169"/>
      <c r="AD159" s="170"/>
      <c r="AE159" s="242" t="s">
        <v>306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369</v>
      </c>
      <c r="R166" s="169"/>
      <c r="S166" s="169"/>
      <c r="T166" s="169"/>
      <c r="U166" s="169"/>
      <c r="V166" s="169"/>
      <c r="W166" s="169"/>
      <c r="X166" s="169"/>
      <c r="Y166" s="169"/>
      <c r="Z166" s="169"/>
      <c r="AA166" s="169"/>
      <c r="AB166" s="217" t="s">
        <v>370</v>
      </c>
      <c r="AC166" s="169"/>
      <c r="AD166" s="170"/>
      <c r="AE166" s="242" t="s">
        <v>306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369</v>
      </c>
      <c r="R173" s="169"/>
      <c r="S173" s="169"/>
      <c r="T173" s="169"/>
      <c r="U173" s="169"/>
      <c r="V173" s="169"/>
      <c r="W173" s="169"/>
      <c r="X173" s="169"/>
      <c r="Y173" s="169"/>
      <c r="Z173" s="169"/>
      <c r="AA173" s="169"/>
      <c r="AB173" s="217" t="s">
        <v>370</v>
      </c>
      <c r="AC173" s="169"/>
      <c r="AD173" s="170"/>
      <c r="AE173" s="242" t="s">
        <v>306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369</v>
      </c>
      <c r="R180" s="169"/>
      <c r="S180" s="169"/>
      <c r="T180" s="169"/>
      <c r="U180" s="169"/>
      <c r="V180" s="169"/>
      <c r="W180" s="169"/>
      <c r="X180" s="169"/>
      <c r="Y180" s="169"/>
      <c r="Z180" s="169"/>
      <c r="AA180" s="169"/>
      <c r="AB180" s="217" t="s">
        <v>370</v>
      </c>
      <c r="AC180" s="169"/>
      <c r="AD180" s="170"/>
      <c r="AE180" s="242" t="s">
        <v>306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6" t="s">
        <v>307</v>
      </c>
      <c r="AF184" s="676"/>
      <c r="AG184" s="676"/>
      <c r="AH184" s="676"/>
      <c r="AI184" s="676"/>
      <c r="AJ184" s="676"/>
      <c r="AK184" s="676"/>
      <c r="AL184" s="676"/>
      <c r="AM184" s="676"/>
      <c r="AN184" s="676"/>
      <c r="AO184" s="676"/>
      <c r="AP184" s="676"/>
      <c r="AQ184" s="676"/>
      <c r="AR184" s="676"/>
      <c r="AS184" s="676"/>
      <c r="AT184" s="676"/>
      <c r="AU184" s="676"/>
      <c r="AV184" s="676"/>
      <c r="AW184" s="676"/>
      <c r="AX184" s="67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7" t="s">
        <v>339</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customHeight="1" x14ac:dyDescent="0.15">
      <c r="A188" s="141"/>
      <c r="B188" s="142"/>
      <c r="C188" s="146"/>
      <c r="D188" s="142"/>
      <c r="E188" s="94" t="s">
        <v>510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9" t="s">
        <v>323</v>
      </c>
      <c r="F190" s="680"/>
      <c r="G190" s="681"/>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row>
    <row r="191" spans="1:50" ht="45" hidden="1" customHeight="1" x14ac:dyDescent="0.15">
      <c r="A191" s="141"/>
      <c r="B191" s="142"/>
      <c r="C191" s="146"/>
      <c r="D191" s="142"/>
      <c r="E191" s="668" t="s">
        <v>321</v>
      </c>
      <c r="F191" s="66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4"/>
    </row>
    <row r="192" spans="1:50" ht="18.75" hidden="1" customHeight="1" x14ac:dyDescent="0.15">
      <c r="A192" s="141"/>
      <c r="B192" s="142"/>
      <c r="C192" s="146"/>
      <c r="D192" s="142"/>
      <c r="E192" s="149" t="s">
        <v>278</v>
      </c>
      <c r="F192" s="150"/>
      <c r="G192" s="208" t="s">
        <v>300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155</v>
      </c>
      <c r="AF192" s="215"/>
      <c r="AG192" s="215"/>
      <c r="AH192" s="215"/>
      <c r="AI192" s="215" t="s">
        <v>398</v>
      </c>
      <c r="AJ192" s="215"/>
      <c r="AK192" s="215"/>
      <c r="AL192" s="215"/>
      <c r="AM192" s="215" t="s">
        <v>67</v>
      </c>
      <c r="AN192" s="215"/>
      <c r="AO192" s="215"/>
      <c r="AP192" s="214"/>
      <c r="AQ192" s="214" t="s">
        <v>283</v>
      </c>
      <c r="AR192" s="209"/>
      <c r="AS192" s="209"/>
      <c r="AT192" s="210"/>
      <c r="AU192" s="246" t="s">
        <v>304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284</v>
      </c>
      <c r="AT193" s="173"/>
      <c r="AU193" s="194"/>
      <c r="AV193" s="194"/>
      <c r="AW193" s="172" t="s">
        <v>258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83</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155</v>
      </c>
      <c r="AF196" s="215"/>
      <c r="AG196" s="215"/>
      <c r="AH196" s="215"/>
      <c r="AI196" s="215" t="s">
        <v>398</v>
      </c>
      <c r="AJ196" s="215"/>
      <c r="AK196" s="215"/>
      <c r="AL196" s="215"/>
      <c r="AM196" s="215" t="s">
        <v>67</v>
      </c>
      <c r="AN196" s="215"/>
      <c r="AO196" s="215"/>
      <c r="AP196" s="214"/>
      <c r="AQ196" s="214" t="s">
        <v>283</v>
      </c>
      <c r="AR196" s="209"/>
      <c r="AS196" s="209"/>
      <c r="AT196" s="210"/>
      <c r="AU196" s="246" t="s">
        <v>304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284</v>
      </c>
      <c r="AT197" s="173"/>
      <c r="AU197" s="194"/>
      <c r="AV197" s="194"/>
      <c r="AW197" s="172" t="s">
        <v>258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83</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155</v>
      </c>
      <c r="AF200" s="215"/>
      <c r="AG200" s="215"/>
      <c r="AH200" s="215"/>
      <c r="AI200" s="215" t="s">
        <v>398</v>
      </c>
      <c r="AJ200" s="215"/>
      <c r="AK200" s="215"/>
      <c r="AL200" s="215"/>
      <c r="AM200" s="215" t="s">
        <v>67</v>
      </c>
      <c r="AN200" s="215"/>
      <c r="AO200" s="215"/>
      <c r="AP200" s="214"/>
      <c r="AQ200" s="214" t="s">
        <v>283</v>
      </c>
      <c r="AR200" s="209"/>
      <c r="AS200" s="209"/>
      <c r="AT200" s="210"/>
      <c r="AU200" s="246" t="s">
        <v>304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284</v>
      </c>
      <c r="AT201" s="173"/>
      <c r="AU201" s="194"/>
      <c r="AV201" s="194"/>
      <c r="AW201" s="172" t="s">
        <v>258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83</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155</v>
      </c>
      <c r="AF204" s="215"/>
      <c r="AG204" s="215"/>
      <c r="AH204" s="215"/>
      <c r="AI204" s="215" t="s">
        <v>398</v>
      </c>
      <c r="AJ204" s="215"/>
      <c r="AK204" s="215"/>
      <c r="AL204" s="215"/>
      <c r="AM204" s="215" t="s">
        <v>67</v>
      </c>
      <c r="AN204" s="215"/>
      <c r="AO204" s="215"/>
      <c r="AP204" s="214"/>
      <c r="AQ204" s="214" t="s">
        <v>283</v>
      </c>
      <c r="AR204" s="209"/>
      <c r="AS204" s="209"/>
      <c r="AT204" s="210"/>
      <c r="AU204" s="246" t="s">
        <v>304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284</v>
      </c>
      <c r="AT205" s="173"/>
      <c r="AU205" s="194"/>
      <c r="AV205" s="194"/>
      <c r="AW205" s="172" t="s">
        <v>258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83</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155</v>
      </c>
      <c r="AF208" s="215"/>
      <c r="AG208" s="215"/>
      <c r="AH208" s="215"/>
      <c r="AI208" s="215" t="s">
        <v>398</v>
      </c>
      <c r="AJ208" s="215"/>
      <c r="AK208" s="215"/>
      <c r="AL208" s="215"/>
      <c r="AM208" s="215" t="s">
        <v>67</v>
      </c>
      <c r="AN208" s="215"/>
      <c r="AO208" s="215"/>
      <c r="AP208" s="214"/>
      <c r="AQ208" s="214" t="s">
        <v>283</v>
      </c>
      <c r="AR208" s="209"/>
      <c r="AS208" s="209"/>
      <c r="AT208" s="210"/>
      <c r="AU208" s="246" t="s">
        <v>304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284</v>
      </c>
      <c r="AT209" s="173"/>
      <c r="AU209" s="194"/>
      <c r="AV209" s="194"/>
      <c r="AW209" s="172" t="s">
        <v>258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83</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369</v>
      </c>
      <c r="R212" s="169"/>
      <c r="S212" s="169"/>
      <c r="T212" s="169"/>
      <c r="U212" s="169"/>
      <c r="V212" s="169"/>
      <c r="W212" s="169"/>
      <c r="X212" s="169"/>
      <c r="Y212" s="169"/>
      <c r="Z212" s="169"/>
      <c r="AA212" s="169"/>
      <c r="AB212" s="217" t="s">
        <v>370</v>
      </c>
      <c r="AC212" s="169"/>
      <c r="AD212" s="170"/>
      <c r="AE212" s="177" t="s">
        <v>306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369</v>
      </c>
      <c r="R219" s="169"/>
      <c r="S219" s="169"/>
      <c r="T219" s="169"/>
      <c r="U219" s="169"/>
      <c r="V219" s="169"/>
      <c r="W219" s="169"/>
      <c r="X219" s="169"/>
      <c r="Y219" s="169"/>
      <c r="Z219" s="169"/>
      <c r="AA219" s="169"/>
      <c r="AB219" s="217" t="s">
        <v>370</v>
      </c>
      <c r="AC219" s="169"/>
      <c r="AD219" s="170"/>
      <c r="AE219" s="242" t="s">
        <v>306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369</v>
      </c>
      <c r="R226" s="169"/>
      <c r="S226" s="169"/>
      <c r="T226" s="169"/>
      <c r="U226" s="169"/>
      <c r="V226" s="169"/>
      <c r="W226" s="169"/>
      <c r="X226" s="169"/>
      <c r="Y226" s="169"/>
      <c r="Z226" s="169"/>
      <c r="AA226" s="169"/>
      <c r="AB226" s="217" t="s">
        <v>370</v>
      </c>
      <c r="AC226" s="169"/>
      <c r="AD226" s="170"/>
      <c r="AE226" s="242" t="s">
        <v>306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369</v>
      </c>
      <c r="R233" s="169"/>
      <c r="S233" s="169"/>
      <c r="T233" s="169"/>
      <c r="U233" s="169"/>
      <c r="V233" s="169"/>
      <c r="W233" s="169"/>
      <c r="X233" s="169"/>
      <c r="Y233" s="169"/>
      <c r="Z233" s="169"/>
      <c r="AA233" s="169"/>
      <c r="AB233" s="217" t="s">
        <v>370</v>
      </c>
      <c r="AC233" s="169"/>
      <c r="AD233" s="170"/>
      <c r="AE233" s="242" t="s">
        <v>306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369</v>
      </c>
      <c r="R240" s="169"/>
      <c r="S240" s="169"/>
      <c r="T240" s="169"/>
      <c r="U240" s="169"/>
      <c r="V240" s="169"/>
      <c r="W240" s="169"/>
      <c r="X240" s="169"/>
      <c r="Y240" s="169"/>
      <c r="Z240" s="169"/>
      <c r="AA240" s="169"/>
      <c r="AB240" s="217" t="s">
        <v>370</v>
      </c>
      <c r="AC240" s="169"/>
      <c r="AD240" s="170"/>
      <c r="AE240" s="242" t="s">
        <v>306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6" t="s">
        <v>307</v>
      </c>
      <c r="AF244" s="676"/>
      <c r="AG244" s="676"/>
      <c r="AH244" s="676"/>
      <c r="AI244" s="676"/>
      <c r="AJ244" s="676"/>
      <c r="AK244" s="676"/>
      <c r="AL244" s="676"/>
      <c r="AM244" s="676"/>
      <c r="AN244" s="676"/>
      <c r="AO244" s="676"/>
      <c r="AP244" s="676"/>
      <c r="AQ244" s="676"/>
      <c r="AR244" s="676"/>
      <c r="AS244" s="676"/>
      <c r="AT244" s="676"/>
      <c r="AU244" s="676"/>
      <c r="AV244" s="676"/>
      <c r="AW244" s="676"/>
      <c r="AX244" s="67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7" t="s">
        <v>339</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9" t="s">
        <v>323</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row>
    <row r="251" spans="1:50" ht="45" hidden="1" customHeight="1" x14ac:dyDescent="0.15">
      <c r="A251" s="141"/>
      <c r="B251" s="142"/>
      <c r="C251" s="146"/>
      <c r="D251" s="142"/>
      <c r="E251" s="668" t="s">
        <v>321</v>
      </c>
      <c r="F251" s="66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4"/>
    </row>
    <row r="252" spans="1:50" ht="18.75" hidden="1" customHeight="1" x14ac:dyDescent="0.15">
      <c r="A252" s="141"/>
      <c r="B252" s="142"/>
      <c r="C252" s="146"/>
      <c r="D252" s="142"/>
      <c r="E252" s="149" t="s">
        <v>278</v>
      </c>
      <c r="F252" s="150"/>
      <c r="G252" s="208" t="s">
        <v>300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155</v>
      </c>
      <c r="AF252" s="215"/>
      <c r="AG252" s="215"/>
      <c r="AH252" s="215"/>
      <c r="AI252" s="215" t="s">
        <v>398</v>
      </c>
      <c r="AJ252" s="215"/>
      <c r="AK252" s="215"/>
      <c r="AL252" s="215"/>
      <c r="AM252" s="215" t="s">
        <v>67</v>
      </c>
      <c r="AN252" s="215"/>
      <c r="AO252" s="215"/>
      <c r="AP252" s="214"/>
      <c r="AQ252" s="214" t="s">
        <v>283</v>
      </c>
      <c r="AR252" s="209"/>
      <c r="AS252" s="209"/>
      <c r="AT252" s="210"/>
      <c r="AU252" s="246" t="s">
        <v>304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284</v>
      </c>
      <c r="AT253" s="173"/>
      <c r="AU253" s="194"/>
      <c r="AV253" s="194"/>
      <c r="AW253" s="172" t="s">
        <v>258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83</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155</v>
      </c>
      <c r="AF256" s="215"/>
      <c r="AG256" s="215"/>
      <c r="AH256" s="215"/>
      <c r="AI256" s="215" t="s">
        <v>398</v>
      </c>
      <c r="AJ256" s="215"/>
      <c r="AK256" s="215"/>
      <c r="AL256" s="215"/>
      <c r="AM256" s="215" t="s">
        <v>67</v>
      </c>
      <c r="AN256" s="215"/>
      <c r="AO256" s="215"/>
      <c r="AP256" s="214"/>
      <c r="AQ256" s="214" t="s">
        <v>283</v>
      </c>
      <c r="AR256" s="209"/>
      <c r="AS256" s="209"/>
      <c r="AT256" s="210"/>
      <c r="AU256" s="246" t="s">
        <v>304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284</v>
      </c>
      <c r="AT257" s="173"/>
      <c r="AU257" s="194"/>
      <c r="AV257" s="194"/>
      <c r="AW257" s="172" t="s">
        <v>258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83</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155</v>
      </c>
      <c r="AF260" s="215"/>
      <c r="AG260" s="215"/>
      <c r="AH260" s="215"/>
      <c r="AI260" s="215" t="s">
        <v>398</v>
      </c>
      <c r="AJ260" s="215"/>
      <c r="AK260" s="215"/>
      <c r="AL260" s="215"/>
      <c r="AM260" s="215" t="s">
        <v>67</v>
      </c>
      <c r="AN260" s="215"/>
      <c r="AO260" s="215"/>
      <c r="AP260" s="214"/>
      <c r="AQ260" s="214" t="s">
        <v>283</v>
      </c>
      <c r="AR260" s="209"/>
      <c r="AS260" s="209"/>
      <c r="AT260" s="210"/>
      <c r="AU260" s="246" t="s">
        <v>304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284</v>
      </c>
      <c r="AT261" s="173"/>
      <c r="AU261" s="194"/>
      <c r="AV261" s="194"/>
      <c r="AW261" s="172" t="s">
        <v>258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83</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155</v>
      </c>
      <c r="AF264" s="215"/>
      <c r="AG264" s="215"/>
      <c r="AH264" s="215"/>
      <c r="AI264" s="215" t="s">
        <v>398</v>
      </c>
      <c r="AJ264" s="215"/>
      <c r="AK264" s="215"/>
      <c r="AL264" s="215"/>
      <c r="AM264" s="215" t="s">
        <v>67</v>
      </c>
      <c r="AN264" s="215"/>
      <c r="AO264" s="215"/>
      <c r="AP264" s="214"/>
      <c r="AQ264" s="177" t="s">
        <v>283</v>
      </c>
      <c r="AR264" s="169"/>
      <c r="AS264" s="169"/>
      <c r="AT264" s="170"/>
      <c r="AU264" s="199" t="s">
        <v>304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284</v>
      </c>
      <c r="AT265" s="173"/>
      <c r="AU265" s="194"/>
      <c r="AV265" s="194"/>
      <c r="AW265" s="172" t="s">
        <v>258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83</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155</v>
      </c>
      <c r="AF268" s="215"/>
      <c r="AG268" s="215"/>
      <c r="AH268" s="215"/>
      <c r="AI268" s="215" t="s">
        <v>398</v>
      </c>
      <c r="AJ268" s="215"/>
      <c r="AK268" s="215"/>
      <c r="AL268" s="215"/>
      <c r="AM268" s="215" t="s">
        <v>67</v>
      </c>
      <c r="AN268" s="215"/>
      <c r="AO268" s="215"/>
      <c r="AP268" s="214"/>
      <c r="AQ268" s="214" t="s">
        <v>283</v>
      </c>
      <c r="AR268" s="209"/>
      <c r="AS268" s="209"/>
      <c r="AT268" s="210"/>
      <c r="AU268" s="246" t="s">
        <v>304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284</v>
      </c>
      <c r="AT269" s="173"/>
      <c r="AU269" s="194"/>
      <c r="AV269" s="194"/>
      <c r="AW269" s="172" t="s">
        <v>258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83</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369</v>
      </c>
      <c r="R272" s="169"/>
      <c r="S272" s="169"/>
      <c r="T272" s="169"/>
      <c r="U272" s="169"/>
      <c r="V272" s="169"/>
      <c r="W272" s="169"/>
      <c r="X272" s="169"/>
      <c r="Y272" s="169"/>
      <c r="Z272" s="169"/>
      <c r="AA272" s="169"/>
      <c r="AB272" s="217" t="s">
        <v>370</v>
      </c>
      <c r="AC272" s="169"/>
      <c r="AD272" s="170"/>
      <c r="AE272" s="177" t="s">
        <v>306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369</v>
      </c>
      <c r="R279" s="169"/>
      <c r="S279" s="169"/>
      <c r="T279" s="169"/>
      <c r="U279" s="169"/>
      <c r="V279" s="169"/>
      <c r="W279" s="169"/>
      <c r="X279" s="169"/>
      <c r="Y279" s="169"/>
      <c r="Z279" s="169"/>
      <c r="AA279" s="169"/>
      <c r="AB279" s="217" t="s">
        <v>370</v>
      </c>
      <c r="AC279" s="169"/>
      <c r="AD279" s="170"/>
      <c r="AE279" s="242" t="s">
        <v>306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369</v>
      </c>
      <c r="R286" s="169"/>
      <c r="S286" s="169"/>
      <c r="T286" s="169"/>
      <c r="U286" s="169"/>
      <c r="V286" s="169"/>
      <c r="W286" s="169"/>
      <c r="X286" s="169"/>
      <c r="Y286" s="169"/>
      <c r="Z286" s="169"/>
      <c r="AA286" s="169"/>
      <c r="AB286" s="217" t="s">
        <v>370</v>
      </c>
      <c r="AC286" s="169"/>
      <c r="AD286" s="170"/>
      <c r="AE286" s="242" t="s">
        <v>306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369</v>
      </c>
      <c r="R293" s="169"/>
      <c r="S293" s="169"/>
      <c r="T293" s="169"/>
      <c r="U293" s="169"/>
      <c r="V293" s="169"/>
      <c r="W293" s="169"/>
      <c r="X293" s="169"/>
      <c r="Y293" s="169"/>
      <c r="Z293" s="169"/>
      <c r="AA293" s="169"/>
      <c r="AB293" s="217" t="s">
        <v>370</v>
      </c>
      <c r="AC293" s="169"/>
      <c r="AD293" s="170"/>
      <c r="AE293" s="242" t="s">
        <v>306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369</v>
      </c>
      <c r="R300" s="169"/>
      <c r="S300" s="169"/>
      <c r="T300" s="169"/>
      <c r="U300" s="169"/>
      <c r="V300" s="169"/>
      <c r="W300" s="169"/>
      <c r="X300" s="169"/>
      <c r="Y300" s="169"/>
      <c r="Z300" s="169"/>
      <c r="AA300" s="169"/>
      <c r="AB300" s="217" t="s">
        <v>370</v>
      </c>
      <c r="AC300" s="169"/>
      <c r="AD300" s="170"/>
      <c r="AE300" s="242" t="s">
        <v>306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6" t="s">
        <v>307</v>
      </c>
      <c r="AF304" s="676"/>
      <c r="AG304" s="676"/>
      <c r="AH304" s="676"/>
      <c r="AI304" s="676"/>
      <c r="AJ304" s="676"/>
      <c r="AK304" s="676"/>
      <c r="AL304" s="676"/>
      <c r="AM304" s="676"/>
      <c r="AN304" s="676"/>
      <c r="AO304" s="676"/>
      <c r="AP304" s="676"/>
      <c r="AQ304" s="676"/>
      <c r="AR304" s="676"/>
      <c r="AS304" s="676"/>
      <c r="AT304" s="676"/>
      <c r="AU304" s="676"/>
      <c r="AV304" s="676"/>
      <c r="AW304" s="676"/>
      <c r="AX304" s="67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7" t="s">
        <v>339</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9" t="s">
        <v>323</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row>
    <row r="311" spans="1:50" ht="45" hidden="1" customHeight="1" x14ac:dyDescent="0.15">
      <c r="A311" s="141"/>
      <c r="B311" s="142"/>
      <c r="C311" s="146"/>
      <c r="D311" s="142"/>
      <c r="E311" s="668" t="s">
        <v>321</v>
      </c>
      <c r="F311" s="66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4"/>
    </row>
    <row r="312" spans="1:50" ht="18.75" hidden="1" customHeight="1" x14ac:dyDescent="0.15">
      <c r="A312" s="141"/>
      <c r="B312" s="142"/>
      <c r="C312" s="146"/>
      <c r="D312" s="142"/>
      <c r="E312" s="149" t="s">
        <v>278</v>
      </c>
      <c r="F312" s="150"/>
      <c r="G312" s="208" t="s">
        <v>300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155</v>
      </c>
      <c r="AF312" s="215"/>
      <c r="AG312" s="215"/>
      <c r="AH312" s="215"/>
      <c r="AI312" s="215" t="s">
        <v>398</v>
      </c>
      <c r="AJ312" s="215"/>
      <c r="AK312" s="215"/>
      <c r="AL312" s="215"/>
      <c r="AM312" s="215" t="s">
        <v>67</v>
      </c>
      <c r="AN312" s="215"/>
      <c r="AO312" s="215"/>
      <c r="AP312" s="214"/>
      <c r="AQ312" s="214" t="s">
        <v>283</v>
      </c>
      <c r="AR312" s="209"/>
      <c r="AS312" s="209"/>
      <c r="AT312" s="210"/>
      <c r="AU312" s="246" t="s">
        <v>304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284</v>
      </c>
      <c r="AT313" s="173"/>
      <c r="AU313" s="194"/>
      <c r="AV313" s="194"/>
      <c r="AW313" s="172" t="s">
        <v>258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83</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155</v>
      </c>
      <c r="AF316" s="215"/>
      <c r="AG316" s="215"/>
      <c r="AH316" s="215"/>
      <c r="AI316" s="215" t="s">
        <v>398</v>
      </c>
      <c r="AJ316" s="215"/>
      <c r="AK316" s="215"/>
      <c r="AL316" s="215"/>
      <c r="AM316" s="215" t="s">
        <v>67</v>
      </c>
      <c r="AN316" s="215"/>
      <c r="AO316" s="215"/>
      <c r="AP316" s="214"/>
      <c r="AQ316" s="214" t="s">
        <v>283</v>
      </c>
      <c r="AR316" s="209"/>
      <c r="AS316" s="209"/>
      <c r="AT316" s="210"/>
      <c r="AU316" s="246" t="s">
        <v>304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284</v>
      </c>
      <c r="AT317" s="173"/>
      <c r="AU317" s="194"/>
      <c r="AV317" s="194"/>
      <c r="AW317" s="172" t="s">
        <v>258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83</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155</v>
      </c>
      <c r="AF320" s="215"/>
      <c r="AG320" s="215"/>
      <c r="AH320" s="215"/>
      <c r="AI320" s="215" t="s">
        <v>398</v>
      </c>
      <c r="AJ320" s="215"/>
      <c r="AK320" s="215"/>
      <c r="AL320" s="215"/>
      <c r="AM320" s="215" t="s">
        <v>67</v>
      </c>
      <c r="AN320" s="215"/>
      <c r="AO320" s="215"/>
      <c r="AP320" s="214"/>
      <c r="AQ320" s="214" t="s">
        <v>283</v>
      </c>
      <c r="AR320" s="209"/>
      <c r="AS320" s="209"/>
      <c r="AT320" s="210"/>
      <c r="AU320" s="246" t="s">
        <v>304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284</v>
      </c>
      <c r="AT321" s="173"/>
      <c r="AU321" s="194"/>
      <c r="AV321" s="194"/>
      <c r="AW321" s="172" t="s">
        <v>258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83</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155</v>
      </c>
      <c r="AF324" s="215"/>
      <c r="AG324" s="215"/>
      <c r="AH324" s="215"/>
      <c r="AI324" s="215" t="s">
        <v>398</v>
      </c>
      <c r="AJ324" s="215"/>
      <c r="AK324" s="215"/>
      <c r="AL324" s="215"/>
      <c r="AM324" s="215" t="s">
        <v>67</v>
      </c>
      <c r="AN324" s="215"/>
      <c r="AO324" s="215"/>
      <c r="AP324" s="214"/>
      <c r="AQ324" s="214" t="s">
        <v>283</v>
      </c>
      <c r="AR324" s="209"/>
      <c r="AS324" s="209"/>
      <c r="AT324" s="210"/>
      <c r="AU324" s="246" t="s">
        <v>304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284</v>
      </c>
      <c r="AT325" s="173"/>
      <c r="AU325" s="194"/>
      <c r="AV325" s="194"/>
      <c r="AW325" s="172" t="s">
        <v>258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83</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155</v>
      </c>
      <c r="AF328" s="215"/>
      <c r="AG328" s="215"/>
      <c r="AH328" s="215"/>
      <c r="AI328" s="215" t="s">
        <v>398</v>
      </c>
      <c r="AJ328" s="215"/>
      <c r="AK328" s="215"/>
      <c r="AL328" s="215"/>
      <c r="AM328" s="215" t="s">
        <v>67</v>
      </c>
      <c r="AN328" s="215"/>
      <c r="AO328" s="215"/>
      <c r="AP328" s="214"/>
      <c r="AQ328" s="214" t="s">
        <v>283</v>
      </c>
      <c r="AR328" s="209"/>
      <c r="AS328" s="209"/>
      <c r="AT328" s="210"/>
      <c r="AU328" s="246" t="s">
        <v>304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284</v>
      </c>
      <c r="AT329" s="173"/>
      <c r="AU329" s="194"/>
      <c r="AV329" s="194"/>
      <c r="AW329" s="172" t="s">
        <v>258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83</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369</v>
      </c>
      <c r="R332" s="169"/>
      <c r="S332" s="169"/>
      <c r="T332" s="169"/>
      <c r="U332" s="169"/>
      <c r="V332" s="169"/>
      <c r="W332" s="169"/>
      <c r="X332" s="169"/>
      <c r="Y332" s="169"/>
      <c r="Z332" s="169"/>
      <c r="AA332" s="169"/>
      <c r="AB332" s="217" t="s">
        <v>370</v>
      </c>
      <c r="AC332" s="169"/>
      <c r="AD332" s="170"/>
      <c r="AE332" s="177" t="s">
        <v>306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369</v>
      </c>
      <c r="R339" s="169"/>
      <c r="S339" s="169"/>
      <c r="T339" s="169"/>
      <c r="U339" s="169"/>
      <c r="V339" s="169"/>
      <c r="W339" s="169"/>
      <c r="X339" s="169"/>
      <c r="Y339" s="169"/>
      <c r="Z339" s="169"/>
      <c r="AA339" s="169"/>
      <c r="AB339" s="217" t="s">
        <v>370</v>
      </c>
      <c r="AC339" s="169"/>
      <c r="AD339" s="170"/>
      <c r="AE339" s="242" t="s">
        <v>306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369</v>
      </c>
      <c r="R346" s="169"/>
      <c r="S346" s="169"/>
      <c r="T346" s="169"/>
      <c r="U346" s="169"/>
      <c r="V346" s="169"/>
      <c r="W346" s="169"/>
      <c r="X346" s="169"/>
      <c r="Y346" s="169"/>
      <c r="Z346" s="169"/>
      <c r="AA346" s="169"/>
      <c r="AB346" s="217" t="s">
        <v>370</v>
      </c>
      <c r="AC346" s="169"/>
      <c r="AD346" s="170"/>
      <c r="AE346" s="242" t="s">
        <v>306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369</v>
      </c>
      <c r="R353" s="169"/>
      <c r="S353" s="169"/>
      <c r="T353" s="169"/>
      <c r="U353" s="169"/>
      <c r="V353" s="169"/>
      <c r="W353" s="169"/>
      <c r="X353" s="169"/>
      <c r="Y353" s="169"/>
      <c r="Z353" s="169"/>
      <c r="AA353" s="169"/>
      <c r="AB353" s="217" t="s">
        <v>370</v>
      </c>
      <c r="AC353" s="169"/>
      <c r="AD353" s="170"/>
      <c r="AE353" s="242" t="s">
        <v>306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369</v>
      </c>
      <c r="R360" s="169"/>
      <c r="S360" s="169"/>
      <c r="T360" s="169"/>
      <c r="U360" s="169"/>
      <c r="V360" s="169"/>
      <c r="W360" s="169"/>
      <c r="X360" s="169"/>
      <c r="Y360" s="169"/>
      <c r="Z360" s="169"/>
      <c r="AA360" s="169"/>
      <c r="AB360" s="217" t="s">
        <v>370</v>
      </c>
      <c r="AC360" s="169"/>
      <c r="AD360" s="170"/>
      <c r="AE360" s="242" t="s">
        <v>306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6" t="s">
        <v>307</v>
      </c>
      <c r="AF364" s="676"/>
      <c r="AG364" s="676"/>
      <c r="AH364" s="676"/>
      <c r="AI364" s="676"/>
      <c r="AJ364" s="676"/>
      <c r="AK364" s="676"/>
      <c r="AL364" s="676"/>
      <c r="AM364" s="676"/>
      <c r="AN364" s="676"/>
      <c r="AO364" s="676"/>
      <c r="AP364" s="676"/>
      <c r="AQ364" s="676"/>
      <c r="AR364" s="676"/>
      <c r="AS364" s="676"/>
      <c r="AT364" s="676"/>
      <c r="AU364" s="676"/>
      <c r="AV364" s="676"/>
      <c r="AW364" s="676"/>
      <c r="AX364" s="67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7" t="s">
        <v>339</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9" t="s">
        <v>323</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row>
    <row r="371" spans="1:50" ht="45" hidden="1" customHeight="1" x14ac:dyDescent="0.15">
      <c r="A371" s="141"/>
      <c r="B371" s="142"/>
      <c r="C371" s="146"/>
      <c r="D371" s="142"/>
      <c r="E371" s="668" t="s">
        <v>321</v>
      </c>
      <c r="F371" s="66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4"/>
    </row>
    <row r="372" spans="1:50" ht="18.75" hidden="1" customHeight="1" x14ac:dyDescent="0.15">
      <c r="A372" s="141"/>
      <c r="B372" s="142"/>
      <c r="C372" s="146"/>
      <c r="D372" s="142"/>
      <c r="E372" s="149" t="s">
        <v>278</v>
      </c>
      <c r="F372" s="150"/>
      <c r="G372" s="208" t="s">
        <v>300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155</v>
      </c>
      <c r="AF372" s="215"/>
      <c r="AG372" s="215"/>
      <c r="AH372" s="215"/>
      <c r="AI372" s="215" t="s">
        <v>398</v>
      </c>
      <c r="AJ372" s="215"/>
      <c r="AK372" s="215"/>
      <c r="AL372" s="215"/>
      <c r="AM372" s="215" t="s">
        <v>67</v>
      </c>
      <c r="AN372" s="215"/>
      <c r="AO372" s="215"/>
      <c r="AP372" s="214"/>
      <c r="AQ372" s="214" t="s">
        <v>283</v>
      </c>
      <c r="AR372" s="209"/>
      <c r="AS372" s="209"/>
      <c r="AT372" s="210"/>
      <c r="AU372" s="246" t="s">
        <v>304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284</v>
      </c>
      <c r="AT373" s="173"/>
      <c r="AU373" s="194"/>
      <c r="AV373" s="194"/>
      <c r="AW373" s="172" t="s">
        <v>258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83</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155</v>
      </c>
      <c r="AF376" s="215"/>
      <c r="AG376" s="215"/>
      <c r="AH376" s="215"/>
      <c r="AI376" s="215" t="s">
        <v>398</v>
      </c>
      <c r="AJ376" s="215"/>
      <c r="AK376" s="215"/>
      <c r="AL376" s="215"/>
      <c r="AM376" s="215" t="s">
        <v>67</v>
      </c>
      <c r="AN376" s="215"/>
      <c r="AO376" s="215"/>
      <c r="AP376" s="214"/>
      <c r="AQ376" s="214" t="s">
        <v>283</v>
      </c>
      <c r="AR376" s="209"/>
      <c r="AS376" s="209"/>
      <c r="AT376" s="210"/>
      <c r="AU376" s="246" t="s">
        <v>304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284</v>
      </c>
      <c r="AT377" s="173"/>
      <c r="AU377" s="194"/>
      <c r="AV377" s="194"/>
      <c r="AW377" s="172" t="s">
        <v>258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83</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155</v>
      </c>
      <c r="AF380" s="215"/>
      <c r="AG380" s="215"/>
      <c r="AH380" s="215"/>
      <c r="AI380" s="215" t="s">
        <v>398</v>
      </c>
      <c r="AJ380" s="215"/>
      <c r="AK380" s="215"/>
      <c r="AL380" s="215"/>
      <c r="AM380" s="215" t="s">
        <v>67</v>
      </c>
      <c r="AN380" s="215"/>
      <c r="AO380" s="215"/>
      <c r="AP380" s="214"/>
      <c r="AQ380" s="214" t="s">
        <v>283</v>
      </c>
      <c r="AR380" s="209"/>
      <c r="AS380" s="209"/>
      <c r="AT380" s="210"/>
      <c r="AU380" s="246" t="s">
        <v>304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284</v>
      </c>
      <c r="AT381" s="173"/>
      <c r="AU381" s="194"/>
      <c r="AV381" s="194"/>
      <c r="AW381" s="172" t="s">
        <v>258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83</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155</v>
      </c>
      <c r="AF384" s="215"/>
      <c r="AG384" s="215"/>
      <c r="AH384" s="215"/>
      <c r="AI384" s="215" t="s">
        <v>398</v>
      </c>
      <c r="AJ384" s="215"/>
      <c r="AK384" s="215"/>
      <c r="AL384" s="215"/>
      <c r="AM384" s="215" t="s">
        <v>67</v>
      </c>
      <c r="AN384" s="215"/>
      <c r="AO384" s="215"/>
      <c r="AP384" s="214"/>
      <c r="AQ384" s="214" t="s">
        <v>283</v>
      </c>
      <c r="AR384" s="209"/>
      <c r="AS384" s="209"/>
      <c r="AT384" s="210"/>
      <c r="AU384" s="246" t="s">
        <v>304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284</v>
      </c>
      <c r="AT385" s="173"/>
      <c r="AU385" s="194"/>
      <c r="AV385" s="194"/>
      <c r="AW385" s="172" t="s">
        <v>258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83</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155</v>
      </c>
      <c r="AF388" s="215"/>
      <c r="AG388" s="215"/>
      <c r="AH388" s="215"/>
      <c r="AI388" s="215" t="s">
        <v>398</v>
      </c>
      <c r="AJ388" s="215"/>
      <c r="AK388" s="215"/>
      <c r="AL388" s="215"/>
      <c r="AM388" s="215" t="s">
        <v>67</v>
      </c>
      <c r="AN388" s="215"/>
      <c r="AO388" s="215"/>
      <c r="AP388" s="214"/>
      <c r="AQ388" s="214" t="s">
        <v>283</v>
      </c>
      <c r="AR388" s="209"/>
      <c r="AS388" s="209"/>
      <c r="AT388" s="210"/>
      <c r="AU388" s="246" t="s">
        <v>304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284</v>
      </c>
      <c r="AT389" s="173"/>
      <c r="AU389" s="194"/>
      <c r="AV389" s="194"/>
      <c r="AW389" s="172" t="s">
        <v>258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83</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369</v>
      </c>
      <c r="R392" s="169"/>
      <c r="S392" s="169"/>
      <c r="T392" s="169"/>
      <c r="U392" s="169"/>
      <c r="V392" s="169"/>
      <c r="W392" s="169"/>
      <c r="X392" s="169"/>
      <c r="Y392" s="169"/>
      <c r="Z392" s="169"/>
      <c r="AA392" s="169"/>
      <c r="AB392" s="217" t="s">
        <v>370</v>
      </c>
      <c r="AC392" s="169"/>
      <c r="AD392" s="170"/>
      <c r="AE392" s="177" t="s">
        <v>306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369</v>
      </c>
      <c r="R399" s="169"/>
      <c r="S399" s="169"/>
      <c r="T399" s="169"/>
      <c r="U399" s="169"/>
      <c r="V399" s="169"/>
      <c r="W399" s="169"/>
      <c r="X399" s="169"/>
      <c r="Y399" s="169"/>
      <c r="Z399" s="169"/>
      <c r="AA399" s="169"/>
      <c r="AB399" s="217" t="s">
        <v>370</v>
      </c>
      <c r="AC399" s="169"/>
      <c r="AD399" s="170"/>
      <c r="AE399" s="242" t="s">
        <v>306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369</v>
      </c>
      <c r="R406" s="169"/>
      <c r="S406" s="169"/>
      <c r="T406" s="169"/>
      <c r="U406" s="169"/>
      <c r="V406" s="169"/>
      <c r="W406" s="169"/>
      <c r="X406" s="169"/>
      <c r="Y406" s="169"/>
      <c r="Z406" s="169"/>
      <c r="AA406" s="169"/>
      <c r="AB406" s="217" t="s">
        <v>370</v>
      </c>
      <c r="AC406" s="169"/>
      <c r="AD406" s="170"/>
      <c r="AE406" s="242" t="s">
        <v>306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369</v>
      </c>
      <c r="R413" s="169"/>
      <c r="S413" s="169"/>
      <c r="T413" s="169"/>
      <c r="U413" s="169"/>
      <c r="V413" s="169"/>
      <c r="W413" s="169"/>
      <c r="X413" s="169"/>
      <c r="Y413" s="169"/>
      <c r="Z413" s="169"/>
      <c r="AA413" s="169"/>
      <c r="AB413" s="217" t="s">
        <v>370</v>
      </c>
      <c r="AC413" s="169"/>
      <c r="AD413" s="170"/>
      <c r="AE413" s="242" t="s">
        <v>306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369</v>
      </c>
      <c r="R420" s="169"/>
      <c r="S420" s="169"/>
      <c r="T420" s="169"/>
      <c r="U420" s="169"/>
      <c r="V420" s="169"/>
      <c r="W420" s="169"/>
      <c r="X420" s="169"/>
      <c r="Y420" s="169"/>
      <c r="Z420" s="169"/>
      <c r="AA420" s="169"/>
      <c r="AB420" s="217" t="s">
        <v>370</v>
      </c>
      <c r="AC420" s="169"/>
      <c r="AD420" s="170"/>
      <c r="AE420" s="242" t="s">
        <v>306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6" t="s">
        <v>307</v>
      </c>
      <c r="AF424" s="676"/>
      <c r="AG424" s="676"/>
      <c r="AH424" s="676"/>
      <c r="AI424" s="676"/>
      <c r="AJ424" s="676"/>
      <c r="AK424" s="676"/>
      <c r="AL424" s="676"/>
      <c r="AM424" s="676"/>
      <c r="AN424" s="676"/>
      <c r="AO424" s="676"/>
      <c r="AP424" s="676"/>
      <c r="AQ424" s="676"/>
      <c r="AR424" s="676"/>
      <c r="AS424" s="676"/>
      <c r="AT424" s="676"/>
      <c r="AU424" s="676"/>
      <c r="AV424" s="676"/>
      <c r="AW424" s="676"/>
      <c r="AX424" s="67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7" t="s">
        <v>339</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344</v>
      </c>
      <c r="D430" s="153"/>
      <c r="E430" s="668" t="s">
        <v>404</v>
      </c>
      <c r="F430" s="678"/>
      <c r="G430" s="670" t="s">
        <v>309</v>
      </c>
      <c r="H430" s="658"/>
      <c r="I430" s="658"/>
      <c r="J430" s="671"/>
      <c r="K430" s="672"/>
      <c r="L430" s="672"/>
      <c r="M430" s="672"/>
      <c r="N430" s="672"/>
      <c r="O430" s="672"/>
      <c r="P430" s="672"/>
      <c r="Q430" s="672"/>
      <c r="R430" s="672"/>
      <c r="S430" s="672"/>
      <c r="T430" s="673"/>
      <c r="U430" s="674"/>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675"/>
    </row>
    <row r="431" spans="1:50" ht="18.75" hidden="1" customHeight="1" x14ac:dyDescent="0.15">
      <c r="A431" s="141"/>
      <c r="B431" s="142"/>
      <c r="C431" s="146"/>
      <c r="D431" s="142"/>
      <c r="E431" s="166" t="s">
        <v>293</v>
      </c>
      <c r="F431" s="167"/>
      <c r="G431" s="168" t="s">
        <v>291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272</v>
      </c>
      <c r="AJ431" s="179"/>
      <c r="AK431" s="179"/>
      <c r="AL431" s="177"/>
      <c r="AM431" s="179" t="s">
        <v>351</v>
      </c>
      <c r="AN431" s="179"/>
      <c r="AO431" s="179"/>
      <c r="AP431" s="177"/>
      <c r="AQ431" s="177" t="s">
        <v>283</v>
      </c>
      <c r="AR431" s="169"/>
      <c r="AS431" s="169"/>
      <c r="AT431" s="170"/>
      <c r="AU431" s="199" t="s">
        <v>207</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284</v>
      </c>
      <c r="AH432" s="173"/>
      <c r="AI432" s="180"/>
      <c r="AJ432" s="180"/>
      <c r="AK432" s="180"/>
      <c r="AL432" s="178"/>
      <c r="AM432" s="180"/>
      <c r="AN432" s="180"/>
      <c r="AO432" s="180"/>
      <c r="AP432" s="178"/>
      <c r="AQ432" s="201"/>
      <c r="AR432" s="194"/>
      <c r="AS432" s="172" t="s">
        <v>284</v>
      </c>
      <c r="AT432" s="173"/>
      <c r="AU432" s="194"/>
      <c r="AV432" s="194"/>
      <c r="AW432" s="172" t="s">
        <v>258</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44</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83</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293</v>
      </c>
      <c r="F436" s="167"/>
      <c r="G436" s="168" t="s">
        <v>291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272</v>
      </c>
      <c r="AJ436" s="179"/>
      <c r="AK436" s="179"/>
      <c r="AL436" s="177"/>
      <c r="AM436" s="179" t="s">
        <v>351</v>
      </c>
      <c r="AN436" s="179"/>
      <c r="AO436" s="179"/>
      <c r="AP436" s="177"/>
      <c r="AQ436" s="177" t="s">
        <v>283</v>
      </c>
      <c r="AR436" s="169"/>
      <c r="AS436" s="169"/>
      <c r="AT436" s="170"/>
      <c r="AU436" s="199" t="s">
        <v>207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284</v>
      </c>
      <c r="AH437" s="173"/>
      <c r="AI437" s="180"/>
      <c r="AJ437" s="180"/>
      <c r="AK437" s="180"/>
      <c r="AL437" s="178"/>
      <c r="AM437" s="180"/>
      <c r="AN437" s="180"/>
      <c r="AO437" s="180"/>
      <c r="AP437" s="178"/>
      <c r="AQ437" s="201"/>
      <c r="AR437" s="194"/>
      <c r="AS437" s="172" t="s">
        <v>284</v>
      </c>
      <c r="AT437" s="173"/>
      <c r="AU437" s="194"/>
      <c r="AV437" s="194"/>
      <c r="AW437" s="172" t="s">
        <v>258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83</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293</v>
      </c>
      <c r="F441" s="167"/>
      <c r="G441" s="168" t="s">
        <v>291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272</v>
      </c>
      <c r="AJ441" s="179"/>
      <c r="AK441" s="179"/>
      <c r="AL441" s="177"/>
      <c r="AM441" s="179" t="s">
        <v>351</v>
      </c>
      <c r="AN441" s="179"/>
      <c r="AO441" s="179"/>
      <c r="AP441" s="177"/>
      <c r="AQ441" s="177" t="s">
        <v>283</v>
      </c>
      <c r="AR441" s="169"/>
      <c r="AS441" s="169"/>
      <c r="AT441" s="170"/>
      <c r="AU441" s="199" t="s">
        <v>207</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284</v>
      </c>
      <c r="AH442" s="173"/>
      <c r="AI442" s="180"/>
      <c r="AJ442" s="180"/>
      <c r="AK442" s="180"/>
      <c r="AL442" s="178"/>
      <c r="AM442" s="180"/>
      <c r="AN442" s="180"/>
      <c r="AO442" s="180"/>
      <c r="AP442" s="178"/>
      <c r="AQ442" s="201"/>
      <c r="AR442" s="194"/>
      <c r="AS442" s="172" t="s">
        <v>284</v>
      </c>
      <c r="AT442" s="173"/>
      <c r="AU442" s="194"/>
      <c r="AV442" s="194"/>
      <c r="AW442" s="172" t="s">
        <v>258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83</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293</v>
      </c>
      <c r="F446" s="167"/>
      <c r="G446" s="168" t="s">
        <v>291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272</v>
      </c>
      <c r="AJ446" s="179"/>
      <c r="AK446" s="179"/>
      <c r="AL446" s="177"/>
      <c r="AM446" s="179" t="s">
        <v>351</v>
      </c>
      <c r="AN446" s="179"/>
      <c r="AO446" s="179"/>
      <c r="AP446" s="177"/>
      <c r="AQ446" s="177" t="s">
        <v>283</v>
      </c>
      <c r="AR446" s="169"/>
      <c r="AS446" s="169"/>
      <c r="AT446" s="170"/>
      <c r="AU446" s="199" t="s">
        <v>207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284</v>
      </c>
      <c r="AH447" s="173"/>
      <c r="AI447" s="180"/>
      <c r="AJ447" s="180"/>
      <c r="AK447" s="180"/>
      <c r="AL447" s="178"/>
      <c r="AM447" s="180"/>
      <c r="AN447" s="180"/>
      <c r="AO447" s="180"/>
      <c r="AP447" s="178"/>
      <c r="AQ447" s="201"/>
      <c r="AR447" s="194"/>
      <c r="AS447" s="172" t="s">
        <v>284</v>
      </c>
      <c r="AT447" s="173"/>
      <c r="AU447" s="194"/>
      <c r="AV447" s="194"/>
      <c r="AW447" s="172" t="s">
        <v>258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83</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293</v>
      </c>
      <c r="F451" s="167"/>
      <c r="G451" s="168" t="s">
        <v>291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272</v>
      </c>
      <c r="AJ451" s="179"/>
      <c r="AK451" s="179"/>
      <c r="AL451" s="177"/>
      <c r="AM451" s="179" t="s">
        <v>351</v>
      </c>
      <c r="AN451" s="179"/>
      <c r="AO451" s="179"/>
      <c r="AP451" s="177"/>
      <c r="AQ451" s="177" t="s">
        <v>283</v>
      </c>
      <c r="AR451" s="169"/>
      <c r="AS451" s="169"/>
      <c r="AT451" s="170"/>
      <c r="AU451" s="199" t="s">
        <v>207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284</v>
      </c>
      <c r="AH452" s="173"/>
      <c r="AI452" s="180"/>
      <c r="AJ452" s="180"/>
      <c r="AK452" s="180"/>
      <c r="AL452" s="178"/>
      <c r="AM452" s="180"/>
      <c r="AN452" s="180"/>
      <c r="AO452" s="180"/>
      <c r="AP452" s="178"/>
      <c r="AQ452" s="201"/>
      <c r="AR452" s="194"/>
      <c r="AS452" s="172" t="s">
        <v>284</v>
      </c>
      <c r="AT452" s="173"/>
      <c r="AU452" s="194"/>
      <c r="AV452" s="194"/>
      <c r="AW452" s="172" t="s">
        <v>258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83</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294</v>
      </c>
      <c r="F456" s="167"/>
      <c r="G456" s="168" t="s">
        <v>292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272</v>
      </c>
      <c r="AJ456" s="179"/>
      <c r="AK456" s="179"/>
      <c r="AL456" s="177"/>
      <c r="AM456" s="179" t="s">
        <v>351</v>
      </c>
      <c r="AN456" s="179"/>
      <c r="AO456" s="179"/>
      <c r="AP456" s="177"/>
      <c r="AQ456" s="177" t="s">
        <v>283</v>
      </c>
      <c r="AR456" s="169"/>
      <c r="AS456" s="169"/>
      <c r="AT456" s="170"/>
      <c r="AU456" s="199" t="s">
        <v>207</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284</v>
      </c>
      <c r="AH457" s="173"/>
      <c r="AI457" s="180"/>
      <c r="AJ457" s="180"/>
      <c r="AK457" s="180"/>
      <c r="AL457" s="178"/>
      <c r="AM457" s="180"/>
      <c r="AN457" s="180"/>
      <c r="AO457" s="180"/>
      <c r="AP457" s="178"/>
      <c r="AQ457" s="201"/>
      <c r="AR457" s="194"/>
      <c r="AS457" s="172" t="s">
        <v>284</v>
      </c>
      <c r="AT457" s="173"/>
      <c r="AU457" s="194"/>
      <c r="AV457" s="194"/>
      <c r="AW457" s="172" t="s">
        <v>258</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83</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294</v>
      </c>
      <c r="F461" s="167"/>
      <c r="G461" s="168" t="s">
        <v>292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272</v>
      </c>
      <c r="AJ461" s="179"/>
      <c r="AK461" s="179"/>
      <c r="AL461" s="177"/>
      <c r="AM461" s="179" t="s">
        <v>351</v>
      </c>
      <c r="AN461" s="179"/>
      <c r="AO461" s="179"/>
      <c r="AP461" s="177"/>
      <c r="AQ461" s="177" t="s">
        <v>283</v>
      </c>
      <c r="AR461" s="169"/>
      <c r="AS461" s="169"/>
      <c r="AT461" s="170"/>
      <c r="AU461" s="199" t="s">
        <v>207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284</v>
      </c>
      <c r="AH462" s="173"/>
      <c r="AI462" s="180"/>
      <c r="AJ462" s="180"/>
      <c r="AK462" s="180"/>
      <c r="AL462" s="178"/>
      <c r="AM462" s="180"/>
      <c r="AN462" s="180"/>
      <c r="AO462" s="180"/>
      <c r="AP462" s="178"/>
      <c r="AQ462" s="201"/>
      <c r="AR462" s="194"/>
      <c r="AS462" s="172" t="s">
        <v>284</v>
      </c>
      <c r="AT462" s="173"/>
      <c r="AU462" s="194"/>
      <c r="AV462" s="194"/>
      <c r="AW462" s="172" t="s">
        <v>258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83</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294</v>
      </c>
      <c r="F466" s="167"/>
      <c r="G466" s="168" t="s">
        <v>292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272</v>
      </c>
      <c r="AJ466" s="179"/>
      <c r="AK466" s="179"/>
      <c r="AL466" s="177"/>
      <c r="AM466" s="179" t="s">
        <v>351</v>
      </c>
      <c r="AN466" s="179"/>
      <c r="AO466" s="179"/>
      <c r="AP466" s="177"/>
      <c r="AQ466" s="177" t="s">
        <v>283</v>
      </c>
      <c r="AR466" s="169"/>
      <c r="AS466" s="169"/>
      <c r="AT466" s="170"/>
      <c r="AU466" s="199" t="s">
        <v>207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284</v>
      </c>
      <c r="AH467" s="173"/>
      <c r="AI467" s="180"/>
      <c r="AJ467" s="180"/>
      <c r="AK467" s="180"/>
      <c r="AL467" s="178"/>
      <c r="AM467" s="180"/>
      <c r="AN467" s="180"/>
      <c r="AO467" s="180"/>
      <c r="AP467" s="178"/>
      <c r="AQ467" s="201"/>
      <c r="AR467" s="194"/>
      <c r="AS467" s="172" t="s">
        <v>284</v>
      </c>
      <c r="AT467" s="173"/>
      <c r="AU467" s="194"/>
      <c r="AV467" s="194"/>
      <c r="AW467" s="172" t="s">
        <v>258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83</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294</v>
      </c>
      <c r="F471" s="167"/>
      <c r="G471" s="168" t="s">
        <v>292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272</v>
      </c>
      <c r="AJ471" s="179"/>
      <c r="AK471" s="179"/>
      <c r="AL471" s="177"/>
      <c r="AM471" s="179" t="s">
        <v>351</v>
      </c>
      <c r="AN471" s="179"/>
      <c r="AO471" s="179"/>
      <c r="AP471" s="177"/>
      <c r="AQ471" s="177" t="s">
        <v>283</v>
      </c>
      <c r="AR471" s="169"/>
      <c r="AS471" s="169"/>
      <c r="AT471" s="170"/>
      <c r="AU471" s="199" t="s">
        <v>207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284</v>
      </c>
      <c r="AH472" s="173"/>
      <c r="AI472" s="180"/>
      <c r="AJ472" s="180"/>
      <c r="AK472" s="180"/>
      <c r="AL472" s="178"/>
      <c r="AM472" s="180"/>
      <c r="AN472" s="180"/>
      <c r="AO472" s="180"/>
      <c r="AP472" s="178"/>
      <c r="AQ472" s="201"/>
      <c r="AR472" s="194"/>
      <c r="AS472" s="172" t="s">
        <v>284</v>
      </c>
      <c r="AT472" s="173"/>
      <c r="AU472" s="194"/>
      <c r="AV472" s="194"/>
      <c r="AW472" s="172" t="s">
        <v>258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83</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294</v>
      </c>
      <c r="F476" s="167"/>
      <c r="G476" s="168" t="s">
        <v>292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272</v>
      </c>
      <c r="AJ476" s="179"/>
      <c r="AK476" s="179"/>
      <c r="AL476" s="177"/>
      <c r="AM476" s="179" t="s">
        <v>351</v>
      </c>
      <c r="AN476" s="179"/>
      <c r="AO476" s="179"/>
      <c r="AP476" s="177"/>
      <c r="AQ476" s="177" t="s">
        <v>283</v>
      </c>
      <c r="AR476" s="169"/>
      <c r="AS476" s="169"/>
      <c r="AT476" s="170"/>
      <c r="AU476" s="199" t="s">
        <v>207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284</v>
      </c>
      <c r="AH477" s="173"/>
      <c r="AI477" s="180"/>
      <c r="AJ477" s="180"/>
      <c r="AK477" s="180"/>
      <c r="AL477" s="178"/>
      <c r="AM477" s="180"/>
      <c r="AN477" s="180"/>
      <c r="AO477" s="180"/>
      <c r="AP477" s="178"/>
      <c r="AQ477" s="201"/>
      <c r="AR477" s="194"/>
      <c r="AS477" s="172" t="s">
        <v>284</v>
      </c>
      <c r="AT477" s="173"/>
      <c r="AU477" s="194"/>
      <c r="AV477" s="194"/>
      <c r="AW477" s="172" t="s">
        <v>258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83</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7" t="s">
        <v>166</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8" t="s">
        <v>406</v>
      </c>
      <c r="F484" s="669"/>
      <c r="G484" s="670" t="s">
        <v>309</v>
      </c>
      <c r="H484" s="658"/>
      <c r="I484" s="658"/>
      <c r="J484" s="671"/>
      <c r="K484" s="672"/>
      <c r="L484" s="672"/>
      <c r="M484" s="672"/>
      <c r="N484" s="672"/>
      <c r="O484" s="672"/>
      <c r="P484" s="672"/>
      <c r="Q484" s="672"/>
      <c r="R484" s="672"/>
      <c r="S484" s="672"/>
      <c r="T484" s="67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675"/>
    </row>
    <row r="485" spans="1:50" ht="18.75" hidden="1" customHeight="1" x14ac:dyDescent="0.15">
      <c r="A485" s="141"/>
      <c r="B485" s="142"/>
      <c r="C485" s="146"/>
      <c r="D485" s="142"/>
      <c r="E485" s="166" t="s">
        <v>293</v>
      </c>
      <c r="F485" s="167"/>
      <c r="G485" s="168" t="s">
        <v>291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272</v>
      </c>
      <c r="AJ485" s="179"/>
      <c r="AK485" s="179"/>
      <c r="AL485" s="177"/>
      <c r="AM485" s="179" t="s">
        <v>351</v>
      </c>
      <c r="AN485" s="179"/>
      <c r="AO485" s="179"/>
      <c r="AP485" s="177"/>
      <c r="AQ485" s="177" t="s">
        <v>283</v>
      </c>
      <c r="AR485" s="169"/>
      <c r="AS485" s="169"/>
      <c r="AT485" s="170"/>
      <c r="AU485" s="199" t="s">
        <v>207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284</v>
      </c>
      <c r="AH486" s="173"/>
      <c r="AI486" s="180"/>
      <c r="AJ486" s="180"/>
      <c r="AK486" s="180"/>
      <c r="AL486" s="178"/>
      <c r="AM486" s="180"/>
      <c r="AN486" s="180"/>
      <c r="AO486" s="180"/>
      <c r="AP486" s="178"/>
      <c r="AQ486" s="201"/>
      <c r="AR486" s="194"/>
      <c r="AS486" s="172" t="s">
        <v>284</v>
      </c>
      <c r="AT486" s="173"/>
      <c r="AU486" s="194"/>
      <c r="AV486" s="194"/>
      <c r="AW486" s="172" t="s">
        <v>258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83</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293</v>
      </c>
      <c r="F490" s="167"/>
      <c r="G490" s="168" t="s">
        <v>291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272</v>
      </c>
      <c r="AJ490" s="179"/>
      <c r="AK490" s="179"/>
      <c r="AL490" s="177"/>
      <c r="AM490" s="179" t="s">
        <v>351</v>
      </c>
      <c r="AN490" s="179"/>
      <c r="AO490" s="179"/>
      <c r="AP490" s="177"/>
      <c r="AQ490" s="177" t="s">
        <v>283</v>
      </c>
      <c r="AR490" s="169"/>
      <c r="AS490" s="169"/>
      <c r="AT490" s="170"/>
      <c r="AU490" s="199" t="s">
        <v>207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284</v>
      </c>
      <c r="AH491" s="173"/>
      <c r="AI491" s="180"/>
      <c r="AJ491" s="180"/>
      <c r="AK491" s="180"/>
      <c r="AL491" s="178"/>
      <c r="AM491" s="180"/>
      <c r="AN491" s="180"/>
      <c r="AO491" s="180"/>
      <c r="AP491" s="178"/>
      <c r="AQ491" s="201"/>
      <c r="AR491" s="194"/>
      <c r="AS491" s="172" t="s">
        <v>284</v>
      </c>
      <c r="AT491" s="173"/>
      <c r="AU491" s="194"/>
      <c r="AV491" s="194"/>
      <c r="AW491" s="172" t="s">
        <v>258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83</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293</v>
      </c>
      <c r="F495" s="167"/>
      <c r="G495" s="168" t="s">
        <v>291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272</v>
      </c>
      <c r="AJ495" s="179"/>
      <c r="AK495" s="179"/>
      <c r="AL495" s="177"/>
      <c r="AM495" s="179" t="s">
        <v>351</v>
      </c>
      <c r="AN495" s="179"/>
      <c r="AO495" s="179"/>
      <c r="AP495" s="177"/>
      <c r="AQ495" s="177" t="s">
        <v>283</v>
      </c>
      <c r="AR495" s="169"/>
      <c r="AS495" s="169"/>
      <c r="AT495" s="170"/>
      <c r="AU495" s="199" t="s">
        <v>207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284</v>
      </c>
      <c r="AH496" s="173"/>
      <c r="AI496" s="180"/>
      <c r="AJ496" s="180"/>
      <c r="AK496" s="180"/>
      <c r="AL496" s="178"/>
      <c r="AM496" s="180"/>
      <c r="AN496" s="180"/>
      <c r="AO496" s="180"/>
      <c r="AP496" s="178"/>
      <c r="AQ496" s="201"/>
      <c r="AR496" s="194"/>
      <c r="AS496" s="172" t="s">
        <v>284</v>
      </c>
      <c r="AT496" s="173"/>
      <c r="AU496" s="194"/>
      <c r="AV496" s="194"/>
      <c r="AW496" s="172" t="s">
        <v>258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83</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293</v>
      </c>
      <c r="F500" s="167"/>
      <c r="G500" s="168" t="s">
        <v>291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272</v>
      </c>
      <c r="AJ500" s="179"/>
      <c r="AK500" s="179"/>
      <c r="AL500" s="177"/>
      <c r="AM500" s="179" t="s">
        <v>351</v>
      </c>
      <c r="AN500" s="179"/>
      <c r="AO500" s="179"/>
      <c r="AP500" s="177"/>
      <c r="AQ500" s="177" t="s">
        <v>283</v>
      </c>
      <c r="AR500" s="169"/>
      <c r="AS500" s="169"/>
      <c r="AT500" s="170"/>
      <c r="AU500" s="199" t="s">
        <v>207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284</v>
      </c>
      <c r="AH501" s="173"/>
      <c r="AI501" s="180"/>
      <c r="AJ501" s="180"/>
      <c r="AK501" s="180"/>
      <c r="AL501" s="178"/>
      <c r="AM501" s="180"/>
      <c r="AN501" s="180"/>
      <c r="AO501" s="180"/>
      <c r="AP501" s="178"/>
      <c r="AQ501" s="201"/>
      <c r="AR501" s="194"/>
      <c r="AS501" s="172" t="s">
        <v>284</v>
      </c>
      <c r="AT501" s="173"/>
      <c r="AU501" s="194"/>
      <c r="AV501" s="194"/>
      <c r="AW501" s="172" t="s">
        <v>258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83</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293</v>
      </c>
      <c r="F505" s="167"/>
      <c r="G505" s="168" t="s">
        <v>291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272</v>
      </c>
      <c r="AJ505" s="179"/>
      <c r="AK505" s="179"/>
      <c r="AL505" s="177"/>
      <c r="AM505" s="179" t="s">
        <v>351</v>
      </c>
      <c r="AN505" s="179"/>
      <c r="AO505" s="179"/>
      <c r="AP505" s="177"/>
      <c r="AQ505" s="177" t="s">
        <v>283</v>
      </c>
      <c r="AR505" s="169"/>
      <c r="AS505" s="169"/>
      <c r="AT505" s="170"/>
      <c r="AU505" s="199" t="s">
        <v>207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284</v>
      </c>
      <c r="AH506" s="173"/>
      <c r="AI506" s="180"/>
      <c r="AJ506" s="180"/>
      <c r="AK506" s="180"/>
      <c r="AL506" s="178"/>
      <c r="AM506" s="180"/>
      <c r="AN506" s="180"/>
      <c r="AO506" s="180"/>
      <c r="AP506" s="178"/>
      <c r="AQ506" s="201"/>
      <c r="AR506" s="194"/>
      <c r="AS506" s="172" t="s">
        <v>284</v>
      </c>
      <c r="AT506" s="173"/>
      <c r="AU506" s="194"/>
      <c r="AV506" s="194"/>
      <c r="AW506" s="172" t="s">
        <v>258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83</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294</v>
      </c>
      <c r="F510" s="167"/>
      <c r="G510" s="168" t="s">
        <v>292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272</v>
      </c>
      <c r="AJ510" s="179"/>
      <c r="AK510" s="179"/>
      <c r="AL510" s="177"/>
      <c r="AM510" s="179" t="s">
        <v>351</v>
      </c>
      <c r="AN510" s="179"/>
      <c r="AO510" s="179"/>
      <c r="AP510" s="177"/>
      <c r="AQ510" s="177" t="s">
        <v>283</v>
      </c>
      <c r="AR510" s="169"/>
      <c r="AS510" s="169"/>
      <c r="AT510" s="170"/>
      <c r="AU510" s="199" t="s">
        <v>207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284</v>
      </c>
      <c r="AH511" s="173"/>
      <c r="AI511" s="180"/>
      <c r="AJ511" s="180"/>
      <c r="AK511" s="180"/>
      <c r="AL511" s="178"/>
      <c r="AM511" s="180"/>
      <c r="AN511" s="180"/>
      <c r="AO511" s="180"/>
      <c r="AP511" s="178"/>
      <c r="AQ511" s="201"/>
      <c r="AR511" s="194"/>
      <c r="AS511" s="172" t="s">
        <v>284</v>
      </c>
      <c r="AT511" s="173"/>
      <c r="AU511" s="194"/>
      <c r="AV511" s="194"/>
      <c r="AW511" s="172" t="s">
        <v>258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83</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294</v>
      </c>
      <c r="F515" s="167"/>
      <c r="G515" s="168" t="s">
        <v>292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272</v>
      </c>
      <c r="AJ515" s="179"/>
      <c r="AK515" s="179"/>
      <c r="AL515" s="177"/>
      <c r="AM515" s="179" t="s">
        <v>351</v>
      </c>
      <c r="AN515" s="179"/>
      <c r="AO515" s="179"/>
      <c r="AP515" s="177"/>
      <c r="AQ515" s="177" t="s">
        <v>283</v>
      </c>
      <c r="AR515" s="169"/>
      <c r="AS515" s="169"/>
      <c r="AT515" s="170"/>
      <c r="AU515" s="199" t="s">
        <v>207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284</v>
      </c>
      <c r="AH516" s="173"/>
      <c r="AI516" s="180"/>
      <c r="AJ516" s="180"/>
      <c r="AK516" s="180"/>
      <c r="AL516" s="178"/>
      <c r="AM516" s="180"/>
      <c r="AN516" s="180"/>
      <c r="AO516" s="180"/>
      <c r="AP516" s="178"/>
      <c r="AQ516" s="201"/>
      <c r="AR516" s="194"/>
      <c r="AS516" s="172" t="s">
        <v>284</v>
      </c>
      <c r="AT516" s="173"/>
      <c r="AU516" s="194"/>
      <c r="AV516" s="194"/>
      <c r="AW516" s="172" t="s">
        <v>258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83</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294</v>
      </c>
      <c r="F520" s="167"/>
      <c r="G520" s="168" t="s">
        <v>292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272</v>
      </c>
      <c r="AJ520" s="179"/>
      <c r="AK520" s="179"/>
      <c r="AL520" s="177"/>
      <c r="AM520" s="179" t="s">
        <v>351</v>
      </c>
      <c r="AN520" s="179"/>
      <c r="AO520" s="179"/>
      <c r="AP520" s="177"/>
      <c r="AQ520" s="177" t="s">
        <v>283</v>
      </c>
      <c r="AR520" s="169"/>
      <c r="AS520" s="169"/>
      <c r="AT520" s="170"/>
      <c r="AU520" s="199" t="s">
        <v>207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284</v>
      </c>
      <c r="AH521" s="173"/>
      <c r="AI521" s="180"/>
      <c r="AJ521" s="180"/>
      <c r="AK521" s="180"/>
      <c r="AL521" s="178"/>
      <c r="AM521" s="180"/>
      <c r="AN521" s="180"/>
      <c r="AO521" s="180"/>
      <c r="AP521" s="178"/>
      <c r="AQ521" s="201"/>
      <c r="AR521" s="194"/>
      <c r="AS521" s="172" t="s">
        <v>284</v>
      </c>
      <c r="AT521" s="173"/>
      <c r="AU521" s="194"/>
      <c r="AV521" s="194"/>
      <c r="AW521" s="172" t="s">
        <v>258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83</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294</v>
      </c>
      <c r="F525" s="167"/>
      <c r="G525" s="168" t="s">
        <v>292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272</v>
      </c>
      <c r="AJ525" s="179"/>
      <c r="AK525" s="179"/>
      <c r="AL525" s="177"/>
      <c r="AM525" s="179" t="s">
        <v>351</v>
      </c>
      <c r="AN525" s="179"/>
      <c r="AO525" s="179"/>
      <c r="AP525" s="177"/>
      <c r="AQ525" s="177" t="s">
        <v>283</v>
      </c>
      <c r="AR525" s="169"/>
      <c r="AS525" s="169"/>
      <c r="AT525" s="170"/>
      <c r="AU525" s="199" t="s">
        <v>207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284</v>
      </c>
      <c r="AH526" s="173"/>
      <c r="AI526" s="180"/>
      <c r="AJ526" s="180"/>
      <c r="AK526" s="180"/>
      <c r="AL526" s="178"/>
      <c r="AM526" s="180"/>
      <c r="AN526" s="180"/>
      <c r="AO526" s="180"/>
      <c r="AP526" s="178"/>
      <c r="AQ526" s="201"/>
      <c r="AR526" s="194"/>
      <c r="AS526" s="172" t="s">
        <v>284</v>
      </c>
      <c r="AT526" s="173"/>
      <c r="AU526" s="194"/>
      <c r="AV526" s="194"/>
      <c r="AW526" s="172" t="s">
        <v>258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83</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294</v>
      </c>
      <c r="F530" s="167"/>
      <c r="G530" s="168" t="s">
        <v>292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272</v>
      </c>
      <c r="AJ530" s="179"/>
      <c r="AK530" s="179"/>
      <c r="AL530" s="177"/>
      <c r="AM530" s="179" t="s">
        <v>351</v>
      </c>
      <c r="AN530" s="179"/>
      <c r="AO530" s="179"/>
      <c r="AP530" s="177"/>
      <c r="AQ530" s="177" t="s">
        <v>283</v>
      </c>
      <c r="AR530" s="169"/>
      <c r="AS530" s="169"/>
      <c r="AT530" s="170"/>
      <c r="AU530" s="199" t="s">
        <v>207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284</v>
      </c>
      <c r="AH531" s="173"/>
      <c r="AI531" s="180"/>
      <c r="AJ531" s="180"/>
      <c r="AK531" s="180"/>
      <c r="AL531" s="178"/>
      <c r="AM531" s="180"/>
      <c r="AN531" s="180"/>
      <c r="AO531" s="180"/>
      <c r="AP531" s="178"/>
      <c r="AQ531" s="201"/>
      <c r="AR531" s="194"/>
      <c r="AS531" s="172" t="s">
        <v>284</v>
      </c>
      <c r="AT531" s="173"/>
      <c r="AU531" s="194"/>
      <c r="AV531" s="194"/>
      <c r="AW531" s="172" t="s">
        <v>258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83</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7" t="s">
        <v>126</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8" t="s">
        <v>406</v>
      </c>
      <c r="F538" s="669"/>
      <c r="G538" s="670" t="s">
        <v>309</v>
      </c>
      <c r="H538" s="658"/>
      <c r="I538" s="658"/>
      <c r="J538" s="671"/>
      <c r="K538" s="672"/>
      <c r="L538" s="672"/>
      <c r="M538" s="672"/>
      <c r="N538" s="672"/>
      <c r="O538" s="672"/>
      <c r="P538" s="672"/>
      <c r="Q538" s="672"/>
      <c r="R538" s="672"/>
      <c r="S538" s="672"/>
      <c r="T538" s="67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675"/>
    </row>
    <row r="539" spans="1:50" ht="18.75" hidden="1" customHeight="1" x14ac:dyDescent="0.15">
      <c r="A539" s="141"/>
      <c r="B539" s="142"/>
      <c r="C539" s="146"/>
      <c r="D539" s="142"/>
      <c r="E539" s="166" t="s">
        <v>293</v>
      </c>
      <c r="F539" s="167"/>
      <c r="G539" s="168" t="s">
        <v>291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272</v>
      </c>
      <c r="AJ539" s="179"/>
      <c r="AK539" s="179"/>
      <c r="AL539" s="177"/>
      <c r="AM539" s="179" t="s">
        <v>351</v>
      </c>
      <c r="AN539" s="179"/>
      <c r="AO539" s="179"/>
      <c r="AP539" s="177"/>
      <c r="AQ539" s="177" t="s">
        <v>283</v>
      </c>
      <c r="AR539" s="169"/>
      <c r="AS539" s="169"/>
      <c r="AT539" s="170"/>
      <c r="AU539" s="199" t="s">
        <v>207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284</v>
      </c>
      <c r="AH540" s="173"/>
      <c r="AI540" s="180"/>
      <c r="AJ540" s="180"/>
      <c r="AK540" s="180"/>
      <c r="AL540" s="178"/>
      <c r="AM540" s="180"/>
      <c r="AN540" s="180"/>
      <c r="AO540" s="180"/>
      <c r="AP540" s="178"/>
      <c r="AQ540" s="201"/>
      <c r="AR540" s="194"/>
      <c r="AS540" s="172" t="s">
        <v>284</v>
      </c>
      <c r="AT540" s="173"/>
      <c r="AU540" s="194"/>
      <c r="AV540" s="194"/>
      <c r="AW540" s="172" t="s">
        <v>258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83</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293</v>
      </c>
      <c r="F544" s="167"/>
      <c r="G544" s="168" t="s">
        <v>291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272</v>
      </c>
      <c r="AJ544" s="179"/>
      <c r="AK544" s="179"/>
      <c r="AL544" s="177"/>
      <c r="AM544" s="179" t="s">
        <v>351</v>
      </c>
      <c r="AN544" s="179"/>
      <c r="AO544" s="179"/>
      <c r="AP544" s="177"/>
      <c r="AQ544" s="177" t="s">
        <v>283</v>
      </c>
      <c r="AR544" s="169"/>
      <c r="AS544" s="169"/>
      <c r="AT544" s="170"/>
      <c r="AU544" s="199" t="s">
        <v>207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284</v>
      </c>
      <c r="AH545" s="173"/>
      <c r="AI545" s="180"/>
      <c r="AJ545" s="180"/>
      <c r="AK545" s="180"/>
      <c r="AL545" s="178"/>
      <c r="AM545" s="180"/>
      <c r="AN545" s="180"/>
      <c r="AO545" s="180"/>
      <c r="AP545" s="178"/>
      <c r="AQ545" s="201"/>
      <c r="AR545" s="194"/>
      <c r="AS545" s="172" t="s">
        <v>284</v>
      </c>
      <c r="AT545" s="173"/>
      <c r="AU545" s="194"/>
      <c r="AV545" s="194"/>
      <c r="AW545" s="172" t="s">
        <v>258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83</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293</v>
      </c>
      <c r="F549" s="167"/>
      <c r="G549" s="168" t="s">
        <v>291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272</v>
      </c>
      <c r="AJ549" s="179"/>
      <c r="AK549" s="179"/>
      <c r="AL549" s="177"/>
      <c r="AM549" s="179" t="s">
        <v>351</v>
      </c>
      <c r="AN549" s="179"/>
      <c r="AO549" s="179"/>
      <c r="AP549" s="177"/>
      <c r="AQ549" s="177" t="s">
        <v>283</v>
      </c>
      <c r="AR549" s="169"/>
      <c r="AS549" s="169"/>
      <c r="AT549" s="170"/>
      <c r="AU549" s="199" t="s">
        <v>207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284</v>
      </c>
      <c r="AH550" s="173"/>
      <c r="AI550" s="180"/>
      <c r="AJ550" s="180"/>
      <c r="AK550" s="180"/>
      <c r="AL550" s="178"/>
      <c r="AM550" s="180"/>
      <c r="AN550" s="180"/>
      <c r="AO550" s="180"/>
      <c r="AP550" s="178"/>
      <c r="AQ550" s="201"/>
      <c r="AR550" s="194"/>
      <c r="AS550" s="172" t="s">
        <v>284</v>
      </c>
      <c r="AT550" s="173"/>
      <c r="AU550" s="194"/>
      <c r="AV550" s="194"/>
      <c r="AW550" s="172" t="s">
        <v>258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83</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293</v>
      </c>
      <c r="F554" s="167"/>
      <c r="G554" s="168" t="s">
        <v>291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272</v>
      </c>
      <c r="AJ554" s="179"/>
      <c r="AK554" s="179"/>
      <c r="AL554" s="177"/>
      <c r="AM554" s="179" t="s">
        <v>351</v>
      </c>
      <c r="AN554" s="179"/>
      <c r="AO554" s="179"/>
      <c r="AP554" s="177"/>
      <c r="AQ554" s="177" t="s">
        <v>283</v>
      </c>
      <c r="AR554" s="169"/>
      <c r="AS554" s="169"/>
      <c r="AT554" s="170"/>
      <c r="AU554" s="199" t="s">
        <v>207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284</v>
      </c>
      <c r="AH555" s="173"/>
      <c r="AI555" s="180"/>
      <c r="AJ555" s="180"/>
      <c r="AK555" s="180"/>
      <c r="AL555" s="178"/>
      <c r="AM555" s="180"/>
      <c r="AN555" s="180"/>
      <c r="AO555" s="180"/>
      <c r="AP555" s="178"/>
      <c r="AQ555" s="201"/>
      <c r="AR555" s="194"/>
      <c r="AS555" s="172" t="s">
        <v>284</v>
      </c>
      <c r="AT555" s="173"/>
      <c r="AU555" s="194"/>
      <c r="AV555" s="194"/>
      <c r="AW555" s="172" t="s">
        <v>258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83</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293</v>
      </c>
      <c r="F559" s="167"/>
      <c r="G559" s="168" t="s">
        <v>291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272</v>
      </c>
      <c r="AJ559" s="179"/>
      <c r="AK559" s="179"/>
      <c r="AL559" s="177"/>
      <c r="AM559" s="179" t="s">
        <v>351</v>
      </c>
      <c r="AN559" s="179"/>
      <c r="AO559" s="179"/>
      <c r="AP559" s="177"/>
      <c r="AQ559" s="177" t="s">
        <v>283</v>
      </c>
      <c r="AR559" s="169"/>
      <c r="AS559" s="169"/>
      <c r="AT559" s="170"/>
      <c r="AU559" s="199" t="s">
        <v>207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284</v>
      </c>
      <c r="AH560" s="173"/>
      <c r="AI560" s="180"/>
      <c r="AJ560" s="180"/>
      <c r="AK560" s="180"/>
      <c r="AL560" s="178"/>
      <c r="AM560" s="180"/>
      <c r="AN560" s="180"/>
      <c r="AO560" s="180"/>
      <c r="AP560" s="178"/>
      <c r="AQ560" s="201"/>
      <c r="AR560" s="194"/>
      <c r="AS560" s="172" t="s">
        <v>284</v>
      </c>
      <c r="AT560" s="173"/>
      <c r="AU560" s="194"/>
      <c r="AV560" s="194"/>
      <c r="AW560" s="172" t="s">
        <v>258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83</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294</v>
      </c>
      <c r="F564" s="167"/>
      <c r="G564" s="168" t="s">
        <v>292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272</v>
      </c>
      <c r="AJ564" s="179"/>
      <c r="AK564" s="179"/>
      <c r="AL564" s="177"/>
      <c r="AM564" s="179" t="s">
        <v>351</v>
      </c>
      <c r="AN564" s="179"/>
      <c r="AO564" s="179"/>
      <c r="AP564" s="177"/>
      <c r="AQ564" s="177" t="s">
        <v>283</v>
      </c>
      <c r="AR564" s="169"/>
      <c r="AS564" s="169"/>
      <c r="AT564" s="170"/>
      <c r="AU564" s="199" t="s">
        <v>207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284</v>
      </c>
      <c r="AH565" s="173"/>
      <c r="AI565" s="180"/>
      <c r="AJ565" s="180"/>
      <c r="AK565" s="180"/>
      <c r="AL565" s="178"/>
      <c r="AM565" s="180"/>
      <c r="AN565" s="180"/>
      <c r="AO565" s="180"/>
      <c r="AP565" s="178"/>
      <c r="AQ565" s="201"/>
      <c r="AR565" s="194"/>
      <c r="AS565" s="172" t="s">
        <v>284</v>
      </c>
      <c r="AT565" s="173"/>
      <c r="AU565" s="194"/>
      <c r="AV565" s="194"/>
      <c r="AW565" s="172" t="s">
        <v>258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83</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294</v>
      </c>
      <c r="F569" s="167"/>
      <c r="G569" s="168" t="s">
        <v>292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272</v>
      </c>
      <c r="AJ569" s="179"/>
      <c r="AK569" s="179"/>
      <c r="AL569" s="177"/>
      <c r="AM569" s="179" t="s">
        <v>351</v>
      </c>
      <c r="AN569" s="179"/>
      <c r="AO569" s="179"/>
      <c r="AP569" s="177"/>
      <c r="AQ569" s="177" t="s">
        <v>283</v>
      </c>
      <c r="AR569" s="169"/>
      <c r="AS569" s="169"/>
      <c r="AT569" s="170"/>
      <c r="AU569" s="199" t="s">
        <v>207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284</v>
      </c>
      <c r="AH570" s="173"/>
      <c r="AI570" s="180"/>
      <c r="AJ570" s="180"/>
      <c r="AK570" s="180"/>
      <c r="AL570" s="178"/>
      <c r="AM570" s="180"/>
      <c r="AN570" s="180"/>
      <c r="AO570" s="180"/>
      <c r="AP570" s="178"/>
      <c r="AQ570" s="201"/>
      <c r="AR570" s="194"/>
      <c r="AS570" s="172" t="s">
        <v>284</v>
      </c>
      <c r="AT570" s="173"/>
      <c r="AU570" s="194"/>
      <c r="AV570" s="194"/>
      <c r="AW570" s="172" t="s">
        <v>258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83</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294</v>
      </c>
      <c r="F574" s="167"/>
      <c r="G574" s="168" t="s">
        <v>292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272</v>
      </c>
      <c r="AJ574" s="179"/>
      <c r="AK574" s="179"/>
      <c r="AL574" s="177"/>
      <c r="AM574" s="179" t="s">
        <v>351</v>
      </c>
      <c r="AN574" s="179"/>
      <c r="AO574" s="179"/>
      <c r="AP574" s="177"/>
      <c r="AQ574" s="177" t="s">
        <v>283</v>
      </c>
      <c r="AR574" s="169"/>
      <c r="AS574" s="169"/>
      <c r="AT574" s="170"/>
      <c r="AU574" s="199" t="s">
        <v>207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284</v>
      </c>
      <c r="AH575" s="173"/>
      <c r="AI575" s="180"/>
      <c r="AJ575" s="180"/>
      <c r="AK575" s="180"/>
      <c r="AL575" s="178"/>
      <c r="AM575" s="180"/>
      <c r="AN575" s="180"/>
      <c r="AO575" s="180"/>
      <c r="AP575" s="178"/>
      <c r="AQ575" s="201"/>
      <c r="AR575" s="194"/>
      <c r="AS575" s="172" t="s">
        <v>284</v>
      </c>
      <c r="AT575" s="173"/>
      <c r="AU575" s="194"/>
      <c r="AV575" s="194"/>
      <c r="AW575" s="172" t="s">
        <v>258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83</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294</v>
      </c>
      <c r="F579" s="167"/>
      <c r="G579" s="168" t="s">
        <v>292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272</v>
      </c>
      <c r="AJ579" s="179"/>
      <c r="AK579" s="179"/>
      <c r="AL579" s="177"/>
      <c r="AM579" s="179" t="s">
        <v>351</v>
      </c>
      <c r="AN579" s="179"/>
      <c r="AO579" s="179"/>
      <c r="AP579" s="177"/>
      <c r="AQ579" s="177" t="s">
        <v>283</v>
      </c>
      <c r="AR579" s="169"/>
      <c r="AS579" s="169"/>
      <c r="AT579" s="170"/>
      <c r="AU579" s="199" t="s">
        <v>207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284</v>
      </c>
      <c r="AH580" s="173"/>
      <c r="AI580" s="180"/>
      <c r="AJ580" s="180"/>
      <c r="AK580" s="180"/>
      <c r="AL580" s="178"/>
      <c r="AM580" s="180"/>
      <c r="AN580" s="180"/>
      <c r="AO580" s="180"/>
      <c r="AP580" s="178"/>
      <c r="AQ580" s="201"/>
      <c r="AR580" s="194"/>
      <c r="AS580" s="172" t="s">
        <v>284</v>
      </c>
      <c r="AT580" s="173"/>
      <c r="AU580" s="194"/>
      <c r="AV580" s="194"/>
      <c r="AW580" s="172" t="s">
        <v>258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83</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294</v>
      </c>
      <c r="F584" s="167"/>
      <c r="G584" s="168" t="s">
        <v>292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272</v>
      </c>
      <c r="AJ584" s="179"/>
      <c r="AK584" s="179"/>
      <c r="AL584" s="177"/>
      <c r="AM584" s="179" t="s">
        <v>351</v>
      </c>
      <c r="AN584" s="179"/>
      <c r="AO584" s="179"/>
      <c r="AP584" s="177"/>
      <c r="AQ584" s="177" t="s">
        <v>283</v>
      </c>
      <c r="AR584" s="169"/>
      <c r="AS584" s="169"/>
      <c r="AT584" s="170"/>
      <c r="AU584" s="199" t="s">
        <v>207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284</v>
      </c>
      <c r="AH585" s="173"/>
      <c r="AI585" s="180"/>
      <c r="AJ585" s="180"/>
      <c r="AK585" s="180"/>
      <c r="AL585" s="178"/>
      <c r="AM585" s="180"/>
      <c r="AN585" s="180"/>
      <c r="AO585" s="180"/>
      <c r="AP585" s="178"/>
      <c r="AQ585" s="201"/>
      <c r="AR585" s="194"/>
      <c r="AS585" s="172" t="s">
        <v>284</v>
      </c>
      <c r="AT585" s="173"/>
      <c r="AU585" s="194"/>
      <c r="AV585" s="194"/>
      <c r="AW585" s="172" t="s">
        <v>258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83</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7" t="s">
        <v>126</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8" t="s">
        <v>406</v>
      </c>
      <c r="F592" s="669"/>
      <c r="G592" s="670" t="s">
        <v>309</v>
      </c>
      <c r="H592" s="658"/>
      <c r="I592" s="658"/>
      <c r="J592" s="671"/>
      <c r="K592" s="672"/>
      <c r="L592" s="672"/>
      <c r="M592" s="672"/>
      <c r="N592" s="672"/>
      <c r="O592" s="672"/>
      <c r="P592" s="672"/>
      <c r="Q592" s="672"/>
      <c r="R592" s="672"/>
      <c r="S592" s="672"/>
      <c r="T592" s="67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675"/>
    </row>
    <row r="593" spans="1:50" ht="18.75" hidden="1" customHeight="1" x14ac:dyDescent="0.15">
      <c r="A593" s="141"/>
      <c r="B593" s="142"/>
      <c r="C593" s="146"/>
      <c r="D593" s="142"/>
      <c r="E593" s="166" t="s">
        <v>293</v>
      </c>
      <c r="F593" s="167"/>
      <c r="G593" s="168" t="s">
        <v>291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272</v>
      </c>
      <c r="AJ593" s="179"/>
      <c r="AK593" s="179"/>
      <c r="AL593" s="177"/>
      <c r="AM593" s="179" t="s">
        <v>351</v>
      </c>
      <c r="AN593" s="179"/>
      <c r="AO593" s="179"/>
      <c r="AP593" s="177"/>
      <c r="AQ593" s="177" t="s">
        <v>283</v>
      </c>
      <c r="AR593" s="169"/>
      <c r="AS593" s="169"/>
      <c r="AT593" s="170"/>
      <c r="AU593" s="199" t="s">
        <v>207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284</v>
      </c>
      <c r="AH594" s="173"/>
      <c r="AI594" s="180"/>
      <c r="AJ594" s="180"/>
      <c r="AK594" s="180"/>
      <c r="AL594" s="178"/>
      <c r="AM594" s="180"/>
      <c r="AN594" s="180"/>
      <c r="AO594" s="180"/>
      <c r="AP594" s="178"/>
      <c r="AQ594" s="201"/>
      <c r="AR594" s="194"/>
      <c r="AS594" s="172" t="s">
        <v>284</v>
      </c>
      <c r="AT594" s="173"/>
      <c r="AU594" s="194"/>
      <c r="AV594" s="194"/>
      <c r="AW594" s="172" t="s">
        <v>258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83</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293</v>
      </c>
      <c r="F598" s="167"/>
      <c r="G598" s="168" t="s">
        <v>291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272</v>
      </c>
      <c r="AJ598" s="179"/>
      <c r="AK598" s="179"/>
      <c r="AL598" s="177"/>
      <c r="AM598" s="179" t="s">
        <v>351</v>
      </c>
      <c r="AN598" s="179"/>
      <c r="AO598" s="179"/>
      <c r="AP598" s="177"/>
      <c r="AQ598" s="177" t="s">
        <v>283</v>
      </c>
      <c r="AR598" s="169"/>
      <c r="AS598" s="169"/>
      <c r="AT598" s="170"/>
      <c r="AU598" s="199" t="s">
        <v>207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284</v>
      </c>
      <c r="AH599" s="173"/>
      <c r="AI599" s="180"/>
      <c r="AJ599" s="180"/>
      <c r="AK599" s="180"/>
      <c r="AL599" s="178"/>
      <c r="AM599" s="180"/>
      <c r="AN599" s="180"/>
      <c r="AO599" s="180"/>
      <c r="AP599" s="178"/>
      <c r="AQ599" s="201"/>
      <c r="AR599" s="194"/>
      <c r="AS599" s="172" t="s">
        <v>284</v>
      </c>
      <c r="AT599" s="173"/>
      <c r="AU599" s="194"/>
      <c r="AV599" s="194"/>
      <c r="AW599" s="172" t="s">
        <v>258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83</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293</v>
      </c>
      <c r="F603" s="167"/>
      <c r="G603" s="168" t="s">
        <v>291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272</v>
      </c>
      <c r="AJ603" s="179"/>
      <c r="AK603" s="179"/>
      <c r="AL603" s="177"/>
      <c r="AM603" s="179" t="s">
        <v>351</v>
      </c>
      <c r="AN603" s="179"/>
      <c r="AO603" s="179"/>
      <c r="AP603" s="177"/>
      <c r="AQ603" s="177" t="s">
        <v>283</v>
      </c>
      <c r="AR603" s="169"/>
      <c r="AS603" s="169"/>
      <c r="AT603" s="170"/>
      <c r="AU603" s="199" t="s">
        <v>207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284</v>
      </c>
      <c r="AH604" s="173"/>
      <c r="AI604" s="180"/>
      <c r="AJ604" s="180"/>
      <c r="AK604" s="180"/>
      <c r="AL604" s="178"/>
      <c r="AM604" s="180"/>
      <c r="AN604" s="180"/>
      <c r="AO604" s="180"/>
      <c r="AP604" s="178"/>
      <c r="AQ604" s="201"/>
      <c r="AR604" s="194"/>
      <c r="AS604" s="172" t="s">
        <v>284</v>
      </c>
      <c r="AT604" s="173"/>
      <c r="AU604" s="194"/>
      <c r="AV604" s="194"/>
      <c r="AW604" s="172" t="s">
        <v>258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83</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293</v>
      </c>
      <c r="F608" s="167"/>
      <c r="G608" s="168" t="s">
        <v>291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272</v>
      </c>
      <c r="AJ608" s="179"/>
      <c r="AK608" s="179"/>
      <c r="AL608" s="177"/>
      <c r="AM608" s="179" t="s">
        <v>351</v>
      </c>
      <c r="AN608" s="179"/>
      <c r="AO608" s="179"/>
      <c r="AP608" s="177"/>
      <c r="AQ608" s="177" t="s">
        <v>283</v>
      </c>
      <c r="AR608" s="169"/>
      <c r="AS608" s="169"/>
      <c r="AT608" s="170"/>
      <c r="AU608" s="199" t="s">
        <v>207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284</v>
      </c>
      <c r="AH609" s="173"/>
      <c r="AI609" s="180"/>
      <c r="AJ609" s="180"/>
      <c r="AK609" s="180"/>
      <c r="AL609" s="178"/>
      <c r="AM609" s="180"/>
      <c r="AN609" s="180"/>
      <c r="AO609" s="180"/>
      <c r="AP609" s="178"/>
      <c r="AQ609" s="201"/>
      <c r="AR609" s="194"/>
      <c r="AS609" s="172" t="s">
        <v>284</v>
      </c>
      <c r="AT609" s="173"/>
      <c r="AU609" s="194"/>
      <c r="AV609" s="194"/>
      <c r="AW609" s="172" t="s">
        <v>258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83</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293</v>
      </c>
      <c r="F613" s="167"/>
      <c r="G613" s="168" t="s">
        <v>291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272</v>
      </c>
      <c r="AJ613" s="179"/>
      <c r="AK613" s="179"/>
      <c r="AL613" s="177"/>
      <c r="AM613" s="179" t="s">
        <v>351</v>
      </c>
      <c r="AN613" s="179"/>
      <c r="AO613" s="179"/>
      <c r="AP613" s="177"/>
      <c r="AQ613" s="177" t="s">
        <v>283</v>
      </c>
      <c r="AR613" s="169"/>
      <c r="AS613" s="169"/>
      <c r="AT613" s="170"/>
      <c r="AU613" s="199" t="s">
        <v>207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284</v>
      </c>
      <c r="AH614" s="173"/>
      <c r="AI614" s="180"/>
      <c r="AJ614" s="180"/>
      <c r="AK614" s="180"/>
      <c r="AL614" s="178"/>
      <c r="AM614" s="180"/>
      <c r="AN614" s="180"/>
      <c r="AO614" s="180"/>
      <c r="AP614" s="178"/>
      <c r="AQ614" s="201"/>
      <c r="AR614" s="194"/>
      <c r="AS614" s="172" t="s">
        <v>284</v>
      </c>
      <c r="AT614" s="173"/>
      <c r="AU614" s="194"/>
      <c r="AV614" s="194"/>
      <c r="AW614" s="172" t="s">
        <v>258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83</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294</v>
      </c>
      <c r="F618" s="167"/>
      <c r="G618" s="168" t="s">
        <v>292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272</v>
      </c>
      <c r="AJ618" s="179"/>
      <c r="AK618" s="179"/>
      <c r="AL618" s="177"/>
      <c r="AM618" s="179" t="s">
        <v>351</v>
      </c>
      <c r="AN618" s="179"/>
      <c r="AO618" s="179"/>
      <c r="AP618" s="177"/>
      <c r="AQ618" s="177" t="s">
        <v>283</v>
      </c>
      <c r="AR618" s="169"/>
      <c r="AS618" s="169"/>
      <c r="AT618" s="170"/>
      <c r="AU618" s="199" t="s">
        <v>207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284</v>
      </c>
      <c r="AH619" s="173"/>
      <c r="AI619" s="180"/>
      <c r="AJ619" s="180"/>
      <c r="AK619" s="180"/>
      <c r="AL619" s="178"/>
      <c r="AM619" s="180"/>
      <c r="AN619" s="180"/>
      <c r="AO619" s="180"/>
      <c r="AP619" s="178"/>
      <c r="AQ619" s="201"/>
      <c r="AR619" s="194"/>
      <c r="AS619" s="172" t="s">
        <v>284</v>
      </c>
      <c r="AT619" s="173"/>
      <c r="AU619" s="194"/>
      <c r="AV619" s="194"/>
      <c r="AW619" s="172" t="s">
        <v>258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83</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294</v>
      </c>
      <c r="F623" s="167"/>
      <c r="G623" s="168" t="s">
        <v>292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272</v>
      </c>
      <c r="AJ623" s="179"/>
      <c r="AK623" s="179"/>
      <c r="AL623" s="177"/>
      <c r="AM623" s="179" t="s">
        <v>351</v>
      </c>
      <c r="AN623" s="179"/>
      <c r="AO623" s="179"/>
      <c r="AP623" s="177"/>
      <c r="AQ623" s="177" t="s">
        <v>283</v>
      </c>
      <c r="AR623" s="169"/>
      <c r="AS623" s="169"/>
      <c r="AT623" s="170"/>
      <c r="AU623" s="199" t="s">
        <v>207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284</v>
      </c>
      <c r="AH624" s="173"/>
      <c r="AI624" s="180"/>
      <c r="AJ624" s="180"/>
      <c r="AK624" s="180"/>
      <c r="AL624" s="178"/>
      <c r="AM624" s="180"/>
      <c r="AN624" s="180"/>
      <c r="AO624" s="180"/>
      <c r="AP624" s="178"/>
      <c r="AQ624" s="201"/>
      <c r="AR624" s="194"/>
      <c r="AS624" s="172" t="s">
        <v>284</v>
      </c>
      <c r="AT624" s="173"/>
      <c r="AU624" s="194"/>
      <c r="AV624" s="194"/>
      <c r="AW624" s="172" t="s">
        <v>258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83</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294</v>
      </c>
      <c r="F628" s="167"/>
      <c r="G628" s="168" t="s">
        <v>292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272</v>
      </c>
      <c r="AJ628" s="179"/>
      <c r="AK628" s="179"/>
      <c r="AL628" s="177"/>
      <c r="AM628" s="179" t="s">
        <v>351</v>
      </c>
      <c r="AN628" s="179"/>
      <c r="AO628" s="179"/>
      <c r="AP628" s="177"/>
      <c r="AQ628" s="177" t="s">
        <v>283</v>
      </c>
      <c r="AR628" s="169"/>
      <c r="AS628" s="169"/>
      <c r="AT628" s="170"/>
      <c r="AU628" s="199" t="s">
        <v>207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284</v>
      </c>
      <c r="AH629" s="173"/>
      <c r="AI629" s="180"/>
      <c r="AJ629" s="180"/>
      <c r="AK629" s="180"/>
      <c r="AL629" s="178"/>
      <c r="AM629" s="180"/>
      <c r="AN629" s="180"/>
      <c r="AO629" s="180"/>
      <c r="AP629" s="178"/>
      <c r="AQ629" s="201"/>
      <c r="AR629" s="194"/>
      <c r="AS629" s="172" t="s">
        <v>284</v>
      </c>
      <c r="AT629" s="173"/>
      <c r="AU629" s="194"/>
      <c r="AV629" s="194"/>
      <c r="AW629" s="172" t="s">
        <v>258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83</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294</v>
      </c>
      <c r="F633" s="167"/>
      <c r="G633" s="168" t="s">
        <v>292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272</v>
      </c>
      <c r="AJ633" s="179"/>
      <c r="AK633" s="179"/>
      <c r="AL633" s="177"/>
      <c r="AM633" s="179" t="s">
        <v>351</v>
      </c>
      <c r="AN633" s="179"/>
      <c r="AO633" s="179"/>
      <c r="AP633" s="177"/>
      <c r="AQ633" s="177" t="s">
        <v>283</v>
      </c>
      <c r="AR633" s="169"/>
      <c r="AS633" s="169"/>
      <c r="AT633" s="170"/>
      <c r="AU633" s="199" t="s">
        <v>207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284</v>
      </c>
      <c r="AH634" s="173"/>
      <c r="AI634" s="180"/>
      <c r="AJ634" s="180"/>
      <c r="AK634" s="180"/>
      <c r="AL634" s="178"/>
      <c r="AM634" s="180"/>
      <c r="AN634" s="180"/>
      <c r="AO634" s="180"/>
      <c r="AP634" s="178"/>
      <c r="AQ634" s="201"/>
      <c r="AR634" s="194"/>
      <c r="AS634" s="172" t="s">
        <v>284</v>
      </c>
      <c r="AT634" s="173"/>
      <c r="AU634" s="194"/>
      <c r="AV634" s="194"/>
      <c r="AW634" s="172" t="s">
        <v>258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83</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294</v>
      </c>
      <c r="F638" s="167"/>
      <c r="G638" s="168" t="s">
        <v>292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272</v>
      </c>
      <c r="AJ638" s="179"/>
      <c r="AK638" s="179"/>
      <c r="AL638" s="177"/>
      <c r="AM638" s="179" t="s">
        <v>351</v>
      </c>
      <c r="AN638" s="179"/>
      <c r="AO638" s="179"/>
      <c r="AP638" s="177"/>
      <c r="AQ638" s="177" t="s">
        <v>283</v>
      </c>
      <c r="AR638" s="169"/>
      <c r="AS638" s="169"/>
      <c r="AT638" s="170"/>
      <c r="AU638" s="199" t="s">
        <v>207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284</v>
      </c>
      <c r="AH639" s="173"/>
      <c r="AI639" s="180"/>
      <c r="AJ639" s="180"/>
      <c r="AK639" s="180"/>
      <c r="AL639" s="178"/>
      <c r="AM639" s="180"/>
      <c r="AN639" s="180"/>
      <c r="AO639" s="180"/>
      <c r="AP639" s="178"/>
      <c r="AQ639" s="201"/>
      <c r="AR639" s="194"/>
      <c r="AS639" s="172" t="s">
        <v>284</v>
      </c>
      <c r="AT639" s="173"/>
      <c r="AU639" s="194"/>
      <c r="AV639" s="194"/>
      <c r="AW639" s="172" t="s">
        <v>258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83</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7" t="s">
        <v>126</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8" t="s">
        <v>406</v>
      </c>
      <c r="F646" s="669"/>
      <c r="G646" s="670" t="s">
        <v>309</v>
      </c>
      <c r="H646" s="658"/>
      <c r="I646" s="658"/>
      <c r="J646" s="671"/>
      <c r="K646" s="672"/>
      <c r="L646" s="672"/>
      <c r="M646" s="672"/>
      <c r="N646" s="672"/>
      <c r="O646" s="672"/>
      <c r="P646" s="672"/>
      <c r="Q646" s="672"/>
      <c r="R646" s="672"/>
      <c r="S646" s="672"/>
      <c r="T646" s="67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675"/>
    </row>
    <row r="647" spans="1:50" ht="18.75" hidden="1" customHeight="1" x14ac:dyDescent="0.15">
      <c r="A647" s="141"/>
      <c r="B647" s="142"/>
      <c r="C647" s="146"/>
      <c r="D647" s="142"/>
      <c r="E647" s="166" t="s">
        <v>293</v>
      </c>
      <c r="F647" s="167"/>
      <c r="G647" s="168" t="s">
        <v>291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272</v>
      </c>
      <c r="AJ647" s="179"/>
      <c r="AK647" s="179"/>
      <c r="AL647" s="177"/>
      <c r="AM647" s="179" t="s">
        <v>351</v>
      </c>
      <c r="AN647" s="179"/>
      <c r="AO647" s="179"/>
      <c r="AP647" s="177"/>
      <c r="AQ647" s="177" t="s">
        <v>283</v>
      </c>
      <c r="AR647" s="169"/>
      <c r="AS647" s="169"/>
      <c r="AT647" s="170"/>
      <c r="AU647" s="199" t="s">
        <v>207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284</v>
      </c>
      <c r="AH648" s="173"/>
      <c r="AI648" s="180"/>
      <c r="AJ648" s="180"/>
      <c r="AK648" s="180"/>
      <c r="AL648" s="178"/>
      <c r="AM648" s="180"/>
      <c r="AN648" s="180"/>
      <c r="AO648" s="180"/>
      <c r="AP648" s="178"/>
      <c r="AQ648" s="201"/>
      <c r="AR648" s="194"/>
      <c r="AS648" s="172" t="s">
        <v>284</v>
      </c>
      <c r="AT648" s="173"/>
      <c r="AU648" s="194"/>
      <c r="AV648" s="194"/>
      <c r="AW648" s="172" t="s">
        <v>258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83</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293</v>
      </c>
      <c r="F652" s="167"/>
      <c r="G652" s="168" t="s">
        <v>291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272</v>
      </c>
      <c r="AJ652" s="179"/>
      <c r="AK652" s="179"/>
      <c r="AL652" s="177"/>
      <c r="AM652" s="179" t="s">
        <v>351</v>
      </c>
      <c r="AN652" s="179"/>
      <c r="AO652" s="179"/>
      <c r="AP652" s="177"/>
      <c r="AQ652" s="177" t="s">
        <v>283</v>
      </c>
      <c r="AR652" s="169"/>
      <c r="AS652" s="169"/>
      <c r="AT652" s="170"/>
      <c r="AU652" s="199" t="s">
        <v>207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284</v>
      </c>
      <c r="AH653" s="173"/>
      <c r="AI653" s="180"/>
      <c r="AJ653" s="180"/>
      <c r="AK653" s="180"/>
      <c r="AL653" s="178"/>
      <c r="AM653" s="180"/>
      <c r="AN653" s="180"/>
      <c r="AO653" s="180"/>
      <c r="AP653" s="178"/>
      <c r="AQ653" s="201"/>
      <c r="AR653" s="194"/>
      <c r="AS653" s="172" t="s">
        <v>284</v>
      </c>
      <c r="AT653" s="173"/>
      <c r="AU653" s="194"/>
      <c r="AV653" s="194"/>
      <c r="AW653" s="172" t="s">
        <v>258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83</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293</v>
      </c>
      <c r="F657" s="167"/>
      <c r="G657" s="168" t="s">
        <v>291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272</v>
      </c>
      <c r="AJ657" s="179"/>
      <c r="AK657" s="179"/>
      <c r="AL657" s="177"/>
      <c r="AM657" s="179" t="s">
        <v>351</v>
      </c>
      <c r="AN657" s="179"/>
      <c r="AO657" s="179"/>
      <c r="AP657" s="177"/>
      <c r="AQ657" s="177" t="s">
        <v>283</v>
      </c>
      <c r="AR657" s="169"/>
      <c r="AS657" s="169"/>
      <c r="AT657" s="170"/>
      <c r="AU657" s="199" t="s">
        <v>207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284</v>
      </c>
      <c r="AH658" s="173"/>
      <c r="AI658" s="180"/>
      <c r="AJ658" s="180"/>
      <c r="AK658" s="180"/>
      <c r="AL658" s="178"/>
      <c r="AM658" s="180"/>
      <c r="AN658" s="180"/>
      <c r="AO658" s="180"/>
      <c r="AP658" s="178"/>
      <c r="AQ658" s="201"/>
      <c r="AR658" s="194"/>
      <c r="AS658" s="172" t="s">
        <v>284</v>
      </c>
      <c r="AT658" s="173"/>
      <c r="AU658" s="194"/>
      <c r="AV658" s="194"/>
      <c r="AW658" s="172" t="s">
        <v>258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83</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293</v>
      </c>
      <c r="F662" s="167"/>
      <c r="G662" s="168" t="s">
        <v>291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272</v>
      </c>
      <c r="AJ662" s="179"/>
      <c r="AK662" s="179"/>
      <c r="AL662" s="177"/>
      <c r="AM662" s="179" t="s">
        <v>351</v>
      </c>
      <c r="AN662" s="179"/>
      <c r="AO662" s="179"/>
      <c r="AP662" s="177"/>
      <c r="AQ662" s="177" t="s">
        <v>283</v>
      </c>
      <c r="AR662" s="169"/>
      <c r="AS662" s="169"/>
      <c r="AT662" s="170"/>
      <c r="AU662" s="199" t="s">
        <v>207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284</v>
      </c>
      <c r="AH663" s="173"/>
      <c r="AI663" s="180"/>
      <c r="AJ663" s="180"/>
      <c r="AK663" s="180"/>
      <c r="AL663" s="178"/>
      <c r="AM663" s="180"/>
      <c r="AN663" s="180"/>
      <c r="AO663" s="180"/>
      <c r="AP663" s="178"/>
      <c r="AQ663" s="201"/>
      <c r="AR663" s="194"/>
      <c r="AS663" s="172" t="s">
        <v>284</v>
      </c>
      <c r="AT663" s="173"/>
      <c r="AU663" s="194"/>
      <c r="AV663" s="194"/>
      <c r="AW663" s="172" t="s">
        <v>258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83</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293</v>
      </c>
      <c r="F667" s="167"/>
      <c r="G667" s="168" t="s">
        <v>291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272</v>
      </c>
      <c r="AJ667" s="179"/>
      <c r="AK667" s="179"/>
      <c r="AL667" s="177"/>
      <c r="AM667" s="179" t="s">
        <v>351</v>
      </c>
      <c r="AN667" s="179"/>
      <c r="AO667" s="179"/>
      <c r="AP667" s="177"/>
      <c r="AQ667" s="177" t="s">
        <v>283</v>
      </c>
      <c r="AR667" s="169"/>
      <c r="AS667" s="169"/>
      <c r="AT667" s="170"/>
      <c r="AU667" s="199" t="s">
        <v>207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284</v>
      </c>
      <c r="AH668" s="173"/>
      <c r="AI668" s="180"/>
      <c r="AJ668" s="180"/>
      <c r="AK668" s="180"/>
      <c r="AL668" s="178"/>
      <c r="AM668" s="180"/>
      <c r="AN668" s="180"/>
      <c r="AO668" s="180"/>
      <c r="AP668" s="178"/>
      <c r="AQ668" s="201"/>
      <c r="AR668" s="194"/>
      <c r="AS668" s="172" t="s">
        <v>284</v>
      </c>
      <c r="AT668" s="173"/>
      <c r="AU668" s="194"/>
      <c r="AV668" s="194"/>
      <c r="AW668" s="172" t="s">
        <v>258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83</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294</v>
      </c>
      <c r="F672" s="167"/>
      <c r="G672" s="168" t="s">
        <v>292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272</v>
      </c>
      <c r="AJ672" s="179"/>
      <c r="AK672" s="179"/>
      <c r="AL672" s="177"/>
      <c r="AM672" s="179" t="s">
        <v>351</v>
      </c>
      <c r="AN672" s="179"/>
      <c r="AO672" s="179"/>
      <c r="AP672" s="177"/>
      <c r="AQ672" s="177" t="s">
        <v>283</v>
      </c>
      <c r="AR672" s="169"/>
      <c r="AS672" s="169"/>
      <c r="AT672" s="170"/>
      <c r="AU672" s="199" t="s">
        <v>207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284</v>
      </c>
      <c r="AH673" s="173"/>
      <c r="AI673" s="180"/>
      <c r="AJ673" s="180"/>
      <c r="AK673" s="180"/>
      <c r="AL673" s="178"/>
      <c r="AM673" s="180"/>
      <c r="AN673" s="180"/>
      <c r="AO673" s="180"/>
      <c r="AP673" s="178"/>
      <c r="AQ673" s="201"/>
      <c r="AR673" s="194"/>
      <c r="AS673" s="172" t="s">
        <v>284</v>
      </c>
      <c r="AT673" s="173"/>
      <c r="AU673" s="194"/>
      <c r="AV673" s="194"/>
      <c r="AW673" s="172" t="s">
        <v>258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83</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294</v>
      </c>
      <c r="F677" s="167"/>
      <c r="G677" s="168" t="s">
        <v>292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272</v>
      </c>
      <c r="AJ677" s="179"/>
      <c r="AK677" s="179"/>
      <c r="AL677" s="177"/>
      <c r="AM677" s="179" t="s">
        <v>351</v>
      </c>
      <c r="AN677" s="179"/>
      <c r="AO677" s="179"/>
      <c r="AP677" s="177"/>
      <c r="AQ677" s="177" t="s">
        <v>283</v>
      </c>
      <c r="AR677" s="169"/>
      <c r="AS677" s="169"/>
      <c r="AT677" s="170"/>
      <c r="AU677" s="199" t="s">
        <v>207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284</v>
      </c>
      <c r="AH678" s="173"/>
      <c r="AI678" s="180"/>
      <c r="AJ678" s="180"/>
      <c r="AK678" s="180"/>
      <c r="AL678" s="178"/>
      <c r="AM678" s="180"/>
      <c r="AN678" s="180"/>
      <c r="AO678" s="180"/>
      <c r="AP678" s="178"/>
      <c r="AQ678" s="201"/>
      <c r="AR678" s="194"/>
      <c r="AS678" s="172" t="s">
        <v>284</v>
      </c>
      <c r="AT678" s="173"/>
      <c r="AU678" s="194"/>
      <c r="AV678" s="194"/>
      <c r="AW678" s="172" t="s">
        <v>258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83</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294</v>
      </c>
      <c r="F682" s="167"/>
      <c r="G682" s="168" t="s">
        <v>292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272</v>
      </c>
      <c r="AJ682" s="179"/>
      <c r="AK682" s="179"/>
      <c r="AL682" s="177"/>
      <c r="AM682" s="179" t="s">
        <v>351</v>
      </c>
      <c r="AN682" s="179"/>
      <c r="AO682" s="179"/>
      <c r="AP682" s="177"/>
      <c r="AQ682" s="177" t="s">
        <v>283</v>
      </c>
      <c r="AR682" s="169"/>
      <c r="AS682" s="169"/>
      <c r="AT682" s="170"/>
      <c r="AU682" s="199" t="s">
        <v>207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284</v>
      </c>
      <c r="AH683" s="173"/>
      <c r="AI683" s="180"/>
      <c r="AJ683" s="180"/>
      <c r="AK683" s="180"/>
      <c r="AL683" s="178"/>
      <c r="AM683" s="180"/>
      <c r="AN683" s="180"/>
      <c r="AO683" s="180"/>
      <c r="AP683" s="178"/>
      <c r="AQ683" s="201"/>
      <c r="AR683" s="194"/>
      <c r="AS683" s="172" t="s">
        <v>284</v>
      </c>
      <c r="AT683" s="173"/>
      <c r="AU683" s="194"/>
      <c r="AV683" s="194"/>
      <c r="AW683" s="172" t="s">
        <v>258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83</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294</v>
      </c>
      <c r="F687" s="167"/>
      <c r="G687" s="168" t="s">
        <v>292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272</v>
      </c>
      <c r="AJ687" s="179"/>
      <c r="AK687" s="179"/>
      <c r="AL687" s="177"/>
      <c r="AM687" s="179" t="s">
        <v>351</v>
      </c>
      <c r="AN687" s="179"/>
      <c r="AO687" s="179"/>
      <c r="AP687" s="177"/>
      <c r="AQ687" s="177" t="s">
        <v>283</v>
      </c>
      <c r="AR687" s="169"/>
      <c r="AS687" s="169"/>
      <c r="AT687" s="170"/>
      <c r="AU687" s="199" t="s">
        <v>207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284</v>
      </c>
      <c r="AH688" s="173"/>
      <c r="AI688" s="180"/>
      <c r="AJ688" s="180"/>
      <c r="AK688" s="180"/>
      <c r="AL688" s="178"/>
      <c r="AM688" s="180"/>
      <c r="AN688" s="180"/>
      <c r="AO688" s="180"/>
      <c r="AP688" s="178"/>
      <c r="AQ688" s="201"/>
      <c r="AR688" s="194"/>
      <c r="AS688" s="172" t="s">
        <v>284</v>
      </c>
      <c r="AT688" s="173"/>
      <c r="AU688" s="194"/>
      <c r="AV688" s="194"/>
      <c r="AW688" s="172" t="s">
        <v>258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83</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294</v>
      </c>
      <c r="F692" s="167"/>
      <c r="G692" s="168" t="s">
        <v>292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272</v>
      </c>
      <c r="AJ692" s="179"/>
      <c r="AK692" s="179"/>
      <c r="AL692" s="177"/>
      <c r="AM692" s="179" t="s">
        <v>351</v>
      </c>
      <c r="AN692" s="179"/>
      <c r="AO692" s="179"/>
      <c r="AP692" s="177"/>
      <c r="AQ692" s="177" t="s">
        <v>283</v>
      </c>
      <c r="AR692" s="169"/>
      <c r="AS692" s="169"/>
      <c r="AT692" s="170"/>
      <c r="AU692" s="199" t="s">
        <v>207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284</v>
      </c>
      <c r="AH693" s="173"/>
      <c r="AI693" s="180"/>
      <c r="AJ693" s="180"/>
      <c r="AK693" s="180"/>
      <c r="AL693" s="178"/>
      <c r="AM693" s="180"/>
      <c r="AN693" s="180"/>
      <c r="AO693" s="180"/>
      <c r="AP693" s="178"/>
      <c r="AQ693" s="201"/>
      <c r="AR693" s="194"/>
      <c r="AS693" s="172" t="s">
        <v>284</v>
      </c>
      <c r="AT693" s="173"/>
      <c r="AU693" s="194"/>
      <c r="AV693" s="194"/>
      <c r="AW693" s="172" t="s">
        <v>258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83</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7" t="s">
        <v>126</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0" t="s">
        <v>104</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x14ac:dyDescent="0.15">
      <c r="A701" s="3"/>
      <c r="B701" s="9"/>
      <c r="C701" s="663" t="s">
        <v>71</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58</v>
      </c>
      <c r="AE701" s="664"/>
      <c r="AF701" s="664"/>
      <c r="AG701" s="666" t="s">
        <v>54</v>
      </c>
      <c r="AH701" s="664"/>
      <c r="AI701" s="664"/>
      <c r="AJ701" s="664"/>
      <c r="AK701" s="664"/>
      <c r="AL701" s="664"/>
      <c r="AM701" s="664"/>
      <c r="AN701" s="664"/>
      <c r="AO701" s="664"/>
      <c r="AP701" s="664"/>
      <c r="AQ701" s="664"/>
      <c r="AR701" s="664"/>
      <c r="AS701" s="664"/>
      <c r="AT701" s="664"/>
      <c r="AU701" s="664"/>
      <c r="AV701" s="664"/>
      <c r="AW701" s="664"/>
      <c r="AX701" s="667"/>
    </row>
    <row r="702" spans="1:50" ht="52.5" customHeight="1" x14ac:dyDescent="0.15">
      <c r="A702" s="88" t="s">
        <v>211</v>
      </c>
      <c r="B702" s="89"/>
      <c r="C702" s="629" t="s">
        <v>212</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500</v>
      </c>
      <c r="AE702" s="633"/>
      <c r="AF702" s="633"/>
      <c r="AG702" s="634" t="s">
        <v>564</v>
      </c>
      <c r="AH702" s="635"/>
      <c r="AI702" s="635"/>
      <c r="AJ702" s="635"/>
      <c r="AK702" s="635"/>
      <c r="AL702" s="635"/>
      <c r="AM702" s="635"/>
      <c r="AN702" s="635"/>
      <c r="AO702" s="635"/>
      <c r="AP702" s="635"/>
      <c r="AQ702" s="635"/>
      <c r="AR702" s="635"/>
      <c r="AS702" s="635"/>
      <c r="AT702" s="635"/>
      <c r="AU702" s="635"/>
      <c r="AV702" s="635"/>
      <c r="AW702" s="635"/>
      <c r="AX702" s="636"/>
    </row>
    <row r="703" spans="1:50" ht="37.5" customHeight="1" x14ac:dyDescent="0.15">
      <c r="A703" s="90"/>
      <c r="B703" s="91"/>
      <c r="C703" s="637" t="s">
        <v>89</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500</v>
      </c>
      <c r="AE703" s="601"/>
      <c r="AF703" s="601"/>
      <c r="AG703" s="595" t="s">
        <v>499</v>
      </c>
      <c r="AH703" s="596"/>
      <c r="AI703" s="596"/>
      <c r="AJ703" s="596"/>
      <c r="AK703" s="596"/>
      <c r="AL703" s="596"/>
      <c r="AM703" s="596"/>
      <c r="AN703" s="596"/>
      <c r="AO703" s="596"/>
      <c r="AP703" s="596"/>
      <c r="AQ703" s="596"/>
      <c r="AR703" s="596"/>
      <c r="AS703" s="596"/>
      <c r="AT703" s="596"/>
      <c r="AU703" s="596"/>
      <c r="AV703" s="596"/>
      <c r="AW703" s="596"/>
      <c r="AX703" s="597"/>
    </row>
    <row r="704" spans="1:50" ht="40.5" customHeight="1" x14ac:dyDescent="0.15">
      <c r="A704" s="92"/>
      <c r="B704" s="93"/>
      <c r="C704" s="639" t="s">
        <v>216</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500</v>
      </c>
      <c r="AE704" s="612"/>
      <c r="AF704" s="612"/>
      <c r="AG704" s="97" t="s">
        <v>513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42" t="s">
        <v>95</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500</v>
      </c>
      <c r="AE705" s="646"/>
      <c r="AF705" s="646"/>
      <c r="AG705" s="94" t="s">
        <v>383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7" t="s">
        <v>117</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511</v>
      </c>
      <c r="AE706" s="601"/>
      <c r="AF706" s="61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0" t="s">
        <v>357</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512</v>
      </c>
      <c r="AE707" s="654"/>
      <c r="AF707" s="65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5" t="s">
        <v>15</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464</v>
      </c>
      <c r="AE708" s="585"/>
      <c r="AF708" s="585"/>
      <c r="AG708" s="587" t="s">
        <v>409</v>
      </c>
      <c r="AH708" s="588"/>
      <c r="AI708" s="588"/>
      <c r="AJ708" s="588"/>
      <c r="AK708" s="588"/>
      <c r="AL708" s="588"/>
      <c r="AM708" s="588"/>
      <c r="AN708" s="588"/>
      <c r="AO708" s="588"/>
      <c r="AP708" s="588"/>
      <c r="AQ708" s="588"/>
      <c r="AR708" s="588"/>
      <c r="AS708" s="588"/>
      <c r="AT708" s="588"/>
      <c r="AU708" s="588"/>
      <c r="AV708" s="588"/>
      <c r="AW708" s="588"/>
      <c r="AX708" s="589"/>
    </row>
    <row r="709" spans="1:50" ht="47.25" customHeight="1" x14ac:dyDescent="0.15">
      <c r="A709" s="106"/>
      <c r="B709" s="107"/>
      <c r="C709" s="598" t="s">
        <v>185</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500</v>
      </c>
      <c r="AE709" s="601"/>
      <c r="AF709" s="601"/>
      <c r="AG709" s="595" t="s">
        <v>518</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106"/>
      <c r="B710" s="107"/>
      <c r="C710" s="598" t="s">
        <v>16</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464</v>
      </c>
      <c r="AE710" s="601"/>
      <c r="AF710" s="601"/>
      <c r="AG710" s="595" t="s">
        <v>409</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106"/>
      <c r="B711" s="107"/>
      <c r="C711" s="598" t="s">
        <v>85</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500</v>
      </c>
      <c r="AE711" s="601"/>
      <c r="AF711" s="601"/>
      <c r="AG711" s="595" t="s">
        <v>515</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06"/>
      <c r="B712" s="107"/>
      <c r="C712" s="598" t="s">
        <v>315</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464</v>
      </c>
      <c r="AE712" s="612"/>
      <c r="AF712" s="612"/>
      <c r="AG712" s="613" t="s">
        <v>409</v>
      </c>
      <c r="AH712" s="614"/>
      <c r="AI712" s="614"/>
      <c r="AJ712" s="614"/>
      <c r="AK712" s="614"/>
      <c r="AL712" s="614"/>
      <c r="AM712" s="614"/>
      <c r="AN712" s="614"/>
      <c r="AO712" s="614"/>
      <c r="AP712" s="614"/>
      <c r="AQ712" s="614"/>
      <c r="AR712" s="614"/>
      <c r="AS712" s="614"/>
      <c r="AT712" s="614"/>
      <c r="AU712" s="614"/>
      <c r="AV712" s="614"/>
      <c r="AW712" s="614"/>
      <c r="AX712" s="615"/>
    </row>
    <row r="713" spans="1:50" ht="33.75" customHeight="1" x14ac:dyDescent="0.15">
      <c r="A713" s="106"/>
      <c r="B713" s="107"/>
      <c r="C713" s="616" t="s">
        <v>324</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500</v>
      </c>
      <c r="AE713" s="601"/>
      <c r="AF713" s="619"/>
      <c r="AG713" s="595" t="s">
        <v>553</v>
      </c>
      <c r="AH713" s="596"/>
      <c r="AI713" s="596"/>
      <c r="AJ713" s="596"/>
      <c r="AK713" s="596"/>
      <c r="AL713" s="596"/>
      <c r="AM713" s="596"/>
      <c r="AN713" s="596"/>
      <c r="AO713" s="596"/>
      <c r="AP713" s="596"/>
      <c r="AQ713" s="596"/>
      <c r="AR713" s="596"/>
      <c r="AS713" s="596"/>
      <c r="AT713" s="596"/>
      <c r="AU713" s="596"/>
      <c r="AV713" s="596"/>
      <c r="AW713" s="596"/>
      <c r="AX713" s="597"/>
    </row>
    <row r="714" spans="1:50" ht="78" customHeight="1" x14ac:dyDescent="0.15">
      <c r="A714" s="108"/>
      <c r="B714" s="109"/>
      <c r="C714" s="620" t="s">
        <v>271</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500</v>
      </c>
      <c r="AE714" s="624"/>
      <c r="AF714" s="625"/>
      <c r="AG714" s="626" t="s">
        <v>47</v>
      </c>
      <c r="AH714" s="627"/>
      <c r="AI714" s="627"/>
      <c r="AJ714" s="627"/>
      <c r="AK714" s="627"/>
      <c r="AL714" s="627"/>
      <c r="AM714" s="627"/>
      <c r="AN714" s="627"/>
      <c r="AO714" s="627"/>
      <c r="AP714" s="627"/>
      <c r="AQ714" s="627"/>
      <c r="AR714" s="627"/>
      <c r="AS714" s="627"/>
      <c r="AT714" s="627"/>
      <c r="AU714" s="627"/>
      <c r="AV714" s="627"/>
      <c r="AW714" s="627"/>
      <c r="AX714" s="628"/>
    </row>
    <row r="715" spans="1:50" ht="40.5" customHeight="1" x14ac:dyDescent="0.15">
      <c r="A715" s="104" t="s">
        <v>93</v>
      </c>
      <c r="B715" s="105"/>
      <c r="C715" s="581" t="s">
        <v>364</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500</v>
      </c>
      <c r="AE715" s="585"/>
      <c r="AF715" s="586"/>
      <c r="AG715" s="587" t="s">
        <v>516</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106"/>
      <c r="B716" s="107"/>
      <c r="C716" s="590" t="s">
        <v>101</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464</v>
      </c>
      <c r="AE716" s="594"/>
      <c r="AF716" s="594"/>
      <c r="AG716" s="595" t="s">
        <v>409</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106"/>
      <c r="B717" s="107"/>
      <c r="C717" s="598" t="s">
        <v>296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500</v>
      </c>
      <c r="AE717" s="601"/>
      <c r="AF717" s="601"/>
      <c r="AG717" s="595" t="s">
        <v>336</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108"/>
      <c r="B718" s="109"/>
      <c r="C718" s="598" t="s">
        <v>98</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500</v>
      </c>
      <c r="AE718" s="601"/>
      <c r="AF718" s="601"/>
      <c r="AG718" s="163" t="s">
        <v>517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602" t="s">
        <v>218</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t="s">
        <v>500</v>
      </c>
      <c r="AE719" s="585"/>
      <c r="AF719" s="585"/>
      <c r="AG719" s="94" t="s">
        <v>575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5" t="s">
        <v>234</v>
      </c>
      <c r="D720" s="606"/>
      <c r="E720" s="606"/>
      <c r="F720" s="607"/>
      <c r="G720" s="608" t="s">
        <v>53</v>
      </c>
      <c r="H720" s="606"/>
      <c r="I720" s="606"/>
      <c r="J720" s="606"/>
      <c r="K720" s="606"/>
      <c r="L720" s="606"/>
      <c r="M720" s="606"/>
      <c r="N720" s="608" t="s">
        <v>246</v>
      </c>
      <c r="O720" s="606"/>
      <c r="P720" s="606"/>
      <c r="Q720" s="606"/>
      <c r="R720" s="606"/>
      <c r="S720" s="606"/>
      <c r="T720" s="606"/>
      <c r="U720" s="606"/>
      <c r="V720" s="606"/>
      <c r="W720" s="606"/>
      <c r="X720" s="606"/>
      <c r="Y720" s="606"/>
      <c r="Z720" s="606"/>
      <c r="AA720" s="606"/>
      <c r="AB720" s="606"/>
      <c r="AC720" s="606"/>
      <c r="AD720" s="606"/>
      <c r="AE720" s="606"/>
      <c r="AF720" s="60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3" t="s">
        <v>245</v>
      </c>
      <c r="D721" s="564"/>
      <c r="E721" s="564"/>
      <c r="F721" s="565"/>
      <c r="G721" s="566"/>
      <c r="H721" s="567"/>
      <c r="I721" s="22" t="str">
        <f>IF(OR(G721="　",G721=""),"","-")</f>
        <v/>
      </c>
      <c r="J721" s="568">
        <v>375</v>
      </c>
      <c r="K721" s="568"/>
      <c r="L721" s="22" t="str">
        <f>IF(M721="","","-")</f>
        <v/>
      </c>
      <c r="M721" s="25"/>
      <c r="N721" s="569" t="s">
        <v>565</v>
      </c>
      <c r="O721" s="570"/>
      <c r="P721" s="570"/>
      <c r="Q721" s="570"/>
      <c r="R721" s="570"/>
      <c r="S721" s="570"/>
      <c r="T721" s="570"/>
      <c r="U721" s="570"/>
      <c r="V721" s="570"/>
      <c r="W721" s="570"/>
      <c r="X721" s="570"/>
      <c r="Y721" s="570"/>
      <c r="Z721" s="570"/>
      <c r="AA721" s="570"/>
      <c r="AB721" s="570"/>
      <c r="AC721" s="570"/>
      <c r="AD721" s="570"/>
      <c r="AE721" s="570"/>
      <c r="AF721" s="571"/>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63" t="s">
        <v>245</v>
      </c>
      <c r="D722" s="564"/>
      <c r="E722" s="564"/>
      <c r="F722" s="565"/>
      <c r="G722" s="566"/>
      <c r="H722" s="567"/>
      <c r="I722" s="22" t="str">
        <f>IF(OR(G722="　",G722=""),"","-")</f>
        <v/>
      </c>
      <c r="J722" s="568">
        <v>380</v>
      </c>
      <c r="K722" s="568"/>
      <c r="L722" s="22" t="str">
        <f>IF(M722="","","-")</f>
        <v/>
      </c>
      <c r="M722" s="25"/>
      <c r="N722" s="569" t="s">
        <v>567</v>
      </c>
      <c r="O722" s="570"/>
      <c r="P722" s="570"/>
      <c r="Q722" s="570"/>
      <c r="R722" s="570"/>
      <c r="S722" s="570"/>
      <c r="T722" s="570"/>
      <c r="U722" s="570"/>
      <c r="V722" s="570"/>
      <c r="W722" s="570"/>
      <c r="X722" s="570"/>
      <c r="Y722" s="570"/>
      <c r="Z722" s="570"/>
      <c r="AA722" s="570"/>
      <c r="AB722" s="570"/>
      <c r="AC722" s="570"/>
      <c r="AD722" s="570"/>
      <c r="AE722" s="570"/>
      <c r="AF722" s="571"/>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97" t="s">
        <v>109</v>
      </c>
      <c r="D726" s="286"/>
      <c r="E726" s="286"/>
      <c r="F726" s="499"/>
      <c r="G726" s="359" t="s">
        <v>574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33" t="s">
        <v>113</v>
      </c>
      <c r="D727" s="534"/>
      <c r="E727" s="534"/>
      <c r="F727" s="535"/>
      <c r="G727" s="536" t="s">
        <v>264</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86</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67.5" customHeight="1" x14ac:dyDescent="0.15">
      <c r="A729" s="541"/>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68</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c r="B731" s="548"/>
      <c r="C731" s="548"/>
      <c r="D731" s="548"/>
      <c r="E731" s="549"/>
      <c r="F731" s="550"/>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103</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51"/>
      <c r="B733" s="552"/>
      <c r="C733" s="552"/>
      <c r="D733" s="552"/>
      <c r="E733" s="553"/>
      <c r="F733" s="550"/>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4" t="s">
        <v>87</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375</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4" t="s">
        <v>405</v>
      </c>
      <c r="B737" s="188"/>
      <c r="C737" s="188"/>
      <c r="D737" s="189"/>
      <c r="E737" s="515" t="s">
        <v>456</v>
      </c>
      <c r="F737" s="515"/>
      <c r="G737" s="515"/>
      <c r="H737" s="515"/>
      <c r="I737" s="515"/>
      <c r="J737" s="515"/>
      <c r="K737" s="515"/>
      <c r="L737" s="515"/>
      <c r="M737" s="515"/>
      <c r="N737" s="461" t="s">
        <v>196</v>
      </c>
      <c r="O737" s="461"/>
      <c r="P737" s="461"/>
      <c r="Q737" s="461"/>
      <c r="R737" s="515" t="s">
        <v>519</v>
      </c>
      <c r="S737" s="515"/>
      <c r="T737" s="515"/>
      <c r="U737" s="515"/>
      <c r="V737" s="515"/>
      <c r="W737" s="515"/>
      <c r="X737" s="515"/>
      <c r="Y737" s="515"/>
      <c r="Z737" s="515"/>
      <c r="AA737" s="461" t="s">
        <v>402</v>
      </c>
      <c r="AB737" s="461"/>
      <c r="AC737" s="461"/>
      <c r="AD737" s="461"/>
      <c r="AE737" s="515" t="s">
        <v>521</v>
      </c>
      <c r="AF737" s="515"/>
      <c r="AG737" s="515"/>
      <c r="AH737" s="515"/>
      <c r="AI737" s="515"/>
      <c r="AJ737" s="515"/>
      <c r="AK737" s="515"/>
      <c r="AL737" s="515"/>
      <c r="AM737" s="515"/>
      <c r="AN737" s="461" t="s">
        <v>401</v>
      </c>
      <c r="AO737" s="461"/>
      <c r="AP737" s="461"/>
      <c r="AQ737" s="461"/>
      <c r="AR737" s="516" t="s">
        <v>524</v>
      </c>
      <c r="AS737" s="517"/>
      <c r="AT737" s="517"/>
      <c r="AU737" s="517"/>
      <c r="AV737" s="517"/>
      <c r="AW737" s="517"/>
      <c r="AX737" s="518"/>
      <c r="AY737" s="48"/>
      <c r="AZ737" s="48"/>
    </row>
    <row r="738" spans="1:52" ht="24.75" customHeight="1" x14ac:dyDescent="0.15">
      <c r="A738" s="514" t="s">
        <v>149</v>
      </c>
      <c r="B738" s="188"/>
      <c r="C738" s="188"/>
      <c r="D738" s="189"/>
      <c r="E738" s="515" t="s">
        <v>0</v>
      </c>
      <c r="F738" s="515"/>
      <c r="G738" s="515"/>
      <c r="H738" s="515"/>
      <c r="I738" s="515"/>
      <c r="J738" s="515"/>
      <c r="K738" s="515"/>
      <c r="L738" s="515"/>
      <c r="M738" s="515"/>
      <c r="N738" s="461" t="s">
        <v>399</v>
      </c>
      <c r="O738" s="461"/>
      <c r="P738" s="461"/>
      <c r="Q738" s="461"/>
      <c r="R738" s="515" t="s">
        <v>520</v>
      </c>
      <c r="S738" s="515"/>
      <c r="T738" s="515"/>
      <c r="U738" s="515"/>
      <c r="V738" s="515"/>
      <c r="W738" s="515"/>
      <c r="X738" s="515"/>
      <c r="Y738" s="515"/>
      <c r="Z738" s="515"/>
      <c r="AA738" s="461" t="s">
        <v>167</v>
      </c>
      <c r="AB738" s="461"/>
      <c r="AC738" s="461"/>
      <c r="AD738" s="461"/>
      <c r="AE738" s="515" t="s">
        <v>523</v>
      </c>
      <c r="AF738" s="515"/>
      <c r="AG738" s="515"/>
      <c r="AH738" s="515"/>
      <c r="AI738" s="515"/>
      <c r="AJ738" s="515"/>
      <c r="AK738" s="515"/>
      <c r="AL738" s="515"/>
      <c r="AM738" s="515"/>
      <c r="AN738" s="461" t="s">
        <v>155</v>
      </c>
      <c r="AO738" s="461"/>
      <c r="AP738" s="461"/>
      <c r="AQ738" s="461"/>
      <c r="AR738" s="516" t="s">
        <v>522</v>
      </c>
      <c r="AS738" s="517"/>
      <c r="AT738" s="517"/>
      <c r="AU738" s="517"/>
      <c r="AV738" s="517"/>
      <c r="AW738" s="517"/>
      <c r="AX738" s="518"/>
    </row>
    <row r="739" spans="1:52" ht="24.75" customHeight="1" x14ac:dyDescent="0.15">
      <c r="A739" s="514" t="s">
        <v>387</v>
      </c>
      <c r="B739" s="188"/>
      <c r="C739" s="188"/>
      <c r="D739" s="189"/>
      <c r="E739" s="515" t="s">
        <v>525</v>
      </c>
      <c r="F739" s="515"/>
      <c r="G739" s="515"/>
      <c r="H739" s="515"/>
      <c r="I739" s="515"/>
      <c r="J739" s="515"/>
      <c r="K739" s="515"/>
      <c r="L739" s="515"/>
      <c r="M739" s="515"/>
      <c r="N739" s="519"/>
      <c r="O739" s="519"/>
      <c r="P739" s="519"/>
      <c r="Q739" s="519"/>
      <c r="R739" s="520"/>
      <c r="S739" s="520"/>
      <c r="T739" s="520"/>
      <c r="U739" s="520"/>
      <c r="V739" s="520"/>
      <c r="W739" s="520"/>
      <c r="X739" s="520"/>
      <c r="Y739" s="520"/>
      <c r="Z739" s="520"/>
      <c r="AA739" s="519"/>
      <c r="AB739" s="519"/>
      <c r="AC739" s="519"/>
      <c r="AD739" s="519"/>
      <c r="AE739" s="520"/>
      <c r="AF739" s="520"/>
      <c r="AG739" s="520"/>
      <c r="AH739" s="520"/>
      <c r="AI739" s="520"/>
      <c r="AJ739" s="520"/>
      <c r="AK739" s="520"/>
      <c r="AL739" s="520"/>
      <c r="AM739" s="520"/>
      <c r="AN739" s="519"/>
      <c r="AO739" s="519"/>
      <c r="AP739" s="519"/>
      <c r="AQ739" s="519"/>
      <c r="AR739" s="521"/>
      <c r="AS739" s="522"/>
      <c r="AT739" s="522"/>
      <c r="AU739" s="522"/>
      <c r="AV739" s="522"/>
      <c r="AW739" s="522"/>
      <c r="AX739" s="523"/>
    </row>
    <row r="740" spans="1:52" ht="24.75" customHeight="1" x14ac:dyDescent="0.15">
      <c r="A740" s="524" t="s">
        <v>333</v>
      </c>
      <c r="B740" s="525"/>
      <c r="C740" s="525"/>
      <c r="D740" s="526"/>
      <c r="E740" s="527" t="s">
        <v>245</v>
      </c>
      <c r="F740" s="528"/>
      <c r="G740" s="528"/>
      <c r="H740" s="19" t="str">
        <f>IF(E740="","","(")</f>
        <v>(</v>
      </c>
      <c r="I740" s="528"/>
      <c r="J740" s="528"/>
      <c r="K740" s="19" t="str">
        <f>IF(OR(I740="　",I740=""),"","-")</f>
        <v/>
      </c>
      <c r="L740" s="529">
        <v>513</v>
      </c>
      <c r="M740" s="529"/>
      <c r="N740" s="27" t="str">
        <f>IF(O740="","","-")</f>
        <v/>
      </c>
      <c r="O740" s="28"/>
      <c r="P740" s="27" t="str">
        <f>IF(E740="","",")")</f>
        <v>)</v>
      </c>
      <c r="Q740" s="527"/>
      <c r="R740" s="528"/>
      <c r="S740" s="528"/>
      <c r="T740" s="19" t="str">
        <f>IF(Q740="","","(")</f>
        <v/>
      </c>
      <c r="U740" s="528"/>
      <c r="V740" s="528"/>
      <c r="W740" s="19" t="str">
        <f>IF(OR(U740="　",U740=""),"","-")</f>
        <v/>
      </c>
      <c r="X740" s="529"/>
      <c r="Y740" s="529"/>
      <c r="Z740" s="27" t="str">
        <f>IF(AA740="","","-")</f>
        <v/>
      </c>
      <c r="AA740" s="28"/>
      <c r="AB740" s="27" t="str">
        <f>IF(Q740="","",")")</f>
        <v/>
      </c>
      <c r="AC740" s="527"/>
      <c r="AD740" s="528"/>
      <c r="AE740" s="528"/>
      <c r="AF740" s="19" t="str">
        <f>IF(AC740="","","(")</f>
        <v/>
      </c>
      <c r="AG740" s="528"/>
      <c r="AH740" s="528"/>
      <c r="AI740" s="19" t="str">
        <f>IF(OR(AG740="　",AG740=""),"","-")</f>
        <v/>
      </c>
      <c r="AJ740" s="529"/>
      <c r="AK740" s="529"/>
      <c r="AL740" s="27" t="str">
        <f>IF(AM740="","","-")</f>
        <v/>
      </c>
      <c r="AM740" s="28"/>
      <c r="AN740" s="27" t="str">
        <f>IF(AC740="","",")")</f>
        <v/>
      </c>
      <c r="AO740" s="530"/>
      <c r="AP740" s="531"/>
      <c r="AQ740" s="531"/>
      <c r="AR740" s="531"/>
      <c r="AS740" s="531"/>
      <c r="AT740" s="531"/>
      <c r="AU740" s="531"/>
      <c r="AV740" s="531"/>
      <c r="AW740" s="531"/>
      <c r="AX740" s="532"/>
    </row>
    <row r="741" spans="1:52" ht="28.35" customHeight="1" x14ac:dyDescent="0.15">
      <c r="A741" s="76" t="s">
        <v>394</v>
      </c>
      <c r="B741" s="77"/>
      <c r="C741" s="77"/>
      <c r="D741" s="77"/>
      <c r="E741" s="77"/>
      <c r="F741" s="78"/>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93" t="s">
        <v>526</v>
      </c>
      <c r="H780" s="494"/>
      <c r="I780" s="494"/>
      <c r="J780" s="494"/>
      <c r="K780" s="494"/>
      <c r="L780" s="494"/>
      <c r="M780" s="494"/>
      <c r="N780" s="494"/>
      <c r="O780" s="494"/>
      <c r="P780" s="494"/>
      <c r="Q780" s="494"/>
      <c r="R780" s="494"/>
      <c r="S780" s="494"/>
      <c r="T780" s="494"/>
      <c r="U780" s="494"/>
      <c r="V780" s="494"/>
      <c r="W780" s="494"/>
      <c r="X780" s="494"/>
      <c r="Y780" s="494"/>
      <c r="Z780" s="494"/>
      <c r="AA780" s="494"/>
      <c r="AB780" s="495"/>
      <c r="AC780" s="493" t="s">
        <v>34</v>
      </c>
      <c r="AD780" s="494"/>
      <c r="AE780" s="494"/>
      <c r="AF780" s="494"/>
      <c r="AG780" s="494"/>
      <c r="AH780" s="494"/>
      <c r="AI780" s="494"/>
      <c r="AJ780" s="494"/>
      <c r="AK780" s="494"/>
      <c r="AL780" s="494"/>
      <c r="AM780" s="494"/>
      <c r="AN780" s="494"/>
      <c r="AO780" s="494"/>
      <c r="AP780" s="494"/>
      <c r="AQ780" s="494"/>
      <c r="AR780" s="494"/>
      <c r="AS780" s="494"/>
      <c r="AT780" s="494"/>
      <c r="AU780" s="494"/>
      <c r="AV780" s="494"/>
      <c r="AW780" s="494"/>
      <c r="AX780" s="496"/>
    </row>
    <row r="781" spans="1:50" ht="24.75" customHeight="1" x14ac:dyDescent="0.15">
      <c r="A781" s="85"/>
      <c r="B781" s="86"/>
      <c r="C781" s="86"/>
      <c r="D781" s="86"/>
      <c r="E781" s="86"/>
      <c r="F781" s="87"/>
      <c r="G781" s="497" t="s">
        <v>55</v>
      </c>
      <c r="H781" s="286"/>
      <c r="I781" s="286"/>
      <c r="J781" s="286"/>
      <c r="K781" s="286"/>
      <c r="L781" s="498" t="s">
        <v>57</v>
      </c>
      <c r="M781" s="286"/>
      <c r="N781" s="286"/>
      <c r="O781" s="286"/>
      <c r="P781" s="286"/>
      <c r="Q781" s="286"/>
      <c r="R781" s="286"/>
      <c r="S781" s="286"/>
      <c r="T781" s="286"/>
      <c r="U781" s="286"/>
      <c r="V781" s="286"/>
      <c r="W781" s="286"/>
      <c r="X781" s="499"/>
      <c r="Y781" s="500" t="s">
        <v>61</v>
      </c>
      <c r="Z781" s="501"/>
      <c r="AA781" s="501"/>
      <c r="AB781" s="502"/>
      <c r="AC781" s="497" t="s">
        <v>55</v>
      </c>
      <c r="AD781" s="286"/>
      <c r="AE781" s="286"/>
      <c r="AF781" s="286"/>
      <c r="AG781" s="286"/>
      <c r="AH781" s="498" t="s">
        <v>57</v>
      </c>
      <c r="AI781" s="286"/>
      <c r="AJ781" s="286"/>
      <c r="AK781" s="286"/>
      <c r="AL781" s="286"/>
      <c r="AM781" s="286"/>
      <c r="AN781" s="286"/>
      <c r="AO781" s="286"/>
      <c r="AP781" s="286"/>
      <c r="AQ781" s="286"/>
      <c r="AR781" s="286"/>
      <c r="AS781" s="286"/>
      <c r="AT781" s="499"/>
      <c r="AU781" s="500" t="s">
        <v>61</v>
      </c>
      <c r="AV781" s="501"/>
      <c r="AW781" s="501"/>
      <c r="AX781" s="503"/>
    </row>
    <row r="782" spans="1:50" ht="48.75" customHeight="1" x14ac:dyDescent="0.15">
      <c r="A782" s="85"/>
      <c r="B782" s="86"/>
      <c r="C782" s="86"/>
      <c r="D782" s="86"/>
      <c r="E782" s="86"/>
      <c r="F782" s="87"/>
      <c r="G782" s="504" t="s">
        <v>555</v>
      </c>
      <c r="H782" s="505"/>
      <c r="I782" s="505"/>
      <c r="J782" s="505"/>
      <c r="K782" s="506"/>
      <c r="L782" s="479" t="s">
        <v>287</v>
      </c>
      <c r="M782" s="480"/>
      <c r="N782" s="480"/>
      <c r="O782" s="480"/>
      <c r="P782" s="480"/>
      <c r="Q782" s="480"/>
      <c r="R782" s="480"/>
      <c r="S782" s="480"/>
      <c r="T782" s="480"/>
      <c r="U782" s="480"/>
      <c r="V782" s="480"/>
      <c r="W782" s="480"/>
      <c r="X782" s="481"/>
      <c r="Y782" s="510">
        <v>45.7</v>
      </c>
      <c r="Z782" s="511"/>
      <c r="AA782" s="511"/>
      <c r="AB782" s="512"/>
      <c r="AC782" s="504" t="s">
        <v>555</v>
      </c>
      <c r="AD782" s="505"/>
      <c r="AE782" s="505"/>
      <c r="AF782" s="505"/>
      <c r="AG782" s="506"/>
      <c r="AH782" s="507" t="s">
        <v>556</v>
      </c>
      <c r="AI782" s="508"/>
      <c r="AJ782" s="508"/>
      <c r="AK782" s="508"/>
      <c r="AL782" s="508"/>
      <c r="AM782" s="508"/>
      <c r="AN782" s="508"/>
      <c r="AO782" s="508"/>
      <c r="AP782" s="508"/>
      <c r="AQ782" s="508"/>
      <c r="AR782" s="508"/>
      <c r="AS782" s="508"/>
      <c r="AT782" s="509"/>
      <c r="AU782" s="510">
        <v>4.4428999999999998</v>
      </c>
      <c r="AV782" s="511"/>
      <c r="AW782" s="511"/>
      <c r="AX782" s="513"/>
    </row>
    <row r="783" spans="1:50" ht="23.25" customHeight="1" x14ac:dyDescent="0.15">
      <c r="A783" s="85"/>
      <c r="B783" s="86"/>
      <c r="C783" s="86"/>
      <c r="D783" s="86"/>
      <c r="E783" s="86"/>
      <c r="F783" s="87"/>
      <c r="G783" s="476"/>
      <c r="H783" s="477"/>
      <c r="I783" s="477"/>
      <c r="J783" s="477"/>
      <c r="K783" s="478"/>
      <c r="L783" s="479"/>
      <c r="M783" s="480"/>
      <c r="N783" s="480"/>
      <c r="O783" s="480"/>
      <c r="P783" s="480"/>
      <c r="Q783" s="480"/>
      <c r="R783" s="480"/>
      <c r="S783" s="480"/>
      <c r="T783" s="480"/>
      <c r="U783" s="480"/>
      <c r="V783" s="480"/>
      <c r="W783" s="480"/>
      <c r="X783" s="481"/>
      <c r="Y783" s="482"/>
      <c r="Z783" s="483"/>
      <c r="AA783" s="483"/>
      <c r="AB783" s="484"/>
      <c r="AC783" s="476"/>
      <c r="AD783" s="477"/>
      <c r="AE783" s="477"/>
      <c r="AF783" s="477"/>
      <c r="AG783" s="478"/>
      <c r="AH783" s="479"/>
      <c r="AI783" s="480"/>
      <c r="AJ783" s="480"/>
      <c r="AK783" s="480"/>
      <c r="AL783" s="480"/>
      <c r="AM783" s="480"/>
      <c r="AN783" s="480"/>
      <c r="AO783" s="480"/>
      <c r="AP783" s="480"/>
      <c r="AQ783" s="480"/>
      <c r="AR783" s="480"/>
      <c r="AS783" s="480"/>
      <c r="AT783" s="481"/>
      <c r="AU783" s="482"/>
      <c r="AV783" s="483"/>
      <c r="AW783" s="483"/>
      <c r="AX783" s="485"/>
    </row>
    <row r="784" spans="1:50" ht="24.75" customHeight="1" x14ac:dyDescent="0.15">
      <c r="A784" s="85"/>
      <c r="B784" s="86"/>
      <c r="C784" s="86"/>
      <c r="D784" s="86"/>
      <c r="E784" s="86"/>
      <c r="F784" s="87"/>
      <c r="G784" s="476"/>
      <c r="H784" s="477"/>
      <c r="I784" s="477"/>
      <c r="J784" s="477"/>
      <c r="K784" s="478"/>
      <c r="L784" s="479"/>
      <c r="M784" s="480"/>
      <c r="N784" s="480"/>
      <c r="O784" s="480"/>
      <c r="P784" s="480"/>
      <c r="Q784" s="480"/>
      <c r="R784" s="480"/>
      <c r="S784" s="480"/>
      <c r="T784" s="480"/>
      <c r="U784" s="480"/>
      <c r="V784" s="480"/>
      <c r="W784" s="480"/>
      <c r="X784" s="481"/>
      <c r="Y784" s="482"/>
      <c r="Z784" s="483"/>
      <c r="AA784" s="483"/>
      <c r="AB784" s="484"/>
      <c r="AC784" s="476"/>
      <c r="AD784" s="477"/>
      <c r="AE784" s="477"/>
      <c r="AF784" s="477"/>
      <c r="AG784" s="478"/>
      <c r="AH784" s="479"/>
      <c r="AI784" s="480"/>
      <c r="AJ784" s="480"/>
      <c r="AK784" s="480"/>
      <c r="AL784" s="480"/>
      <c r="AM784" s="480"/>
      <c r="AN784" s="480"/>
      <c r="AO784" s="480"/>
      <c r="AP784" s="480"/>
      <c r="AQ784" s="480"/>
      <c r="AR784" s="480"/>
      <c r="AS784" s="480"/>
      <c r="AT784" s="481"/>
      <c r="AU784" s="482"/>
      <c r="AV784" s="483"/>
      <c r="AW784" s="483"/>
      <c r="AX784" s="485"/>
    </row>
    <row r="785" spans="1:50" ht="24.75" customHeight="1" x14ac:dyDescent="0.15">
      <c r="A785" s="85"/>
      <c r="B785" s="86"/>
      <c r="C785" s="86"/>
      <c r="D785" s="86"/>
      <c r="E785" s="86"/>
      <c r="F785" s="87"/>
      <c r="G785" s="476"/>
      <c r="H785" s="477"/>
      <c r="I785" s="477"/>
      <c r="J785" s="477"/>
      <c r="K785" s="478"/>
      <c r="L785" s="479"/>
      <c r="M785" s="480"/>
      <c r="N785" s="480"/>
      <c r="O785" s="480"/>
      <c r="P785" s="480"/>
      <c r="Q785" s="480"/>
      <c r="R785" s="480"/>
      <c r="S785" s="480"/>
      <c r="T785" s="480"/>
      <c r="U785" s="480"/>
      <c r="V785" s="480"/>
      <c r="W785" s="480"/>
      <c r="X785" s="481"/>
      <c r="Y785" s="482"/>
      <c r="Z785" s="483"/>
      <c r="AA785" s="483"/>
      <c r="AB785" s="484"/>
      <c r="AC785" s="476"/>
      <c r="AD785" s="477"/>
      <c r="AE785" s="477"/>
      <c r="AF785" s="477"/>
      <c r="AG785" s="478"/>
      <c r="AH785" s="479"/>
      <c r="AI785" s="480"/>
      <c r="AJ785" s="480"/>
      <c r="AK785" s="480"/>
      <c r="AL785" s="480"/>
      <c r="AM785" s="480"/>
      <c r="AN785" s="480"/>
      <c r="AO785" s="480"/>
      <c r="AP785" s="480"/>
      <c r="AQ785" s="480"/>
      <c r="AR785" s="480"/>
      <c r="AS785" s="480"/>
      <c r="AT785" s="481"/>
      <c r="AU785" s="482"/>
      <c r="AV785" s="483"/>
      <c r="AW785" s="483"/>
      <c r="AX785" s="485"/>
    </row>
    <row r="786" spans="1:50" ht="24.75" customHeight="1" x14ac:dyDescent="0.15">
      <c r="A786" s="85"/>
      <c r="B786" s="86"/>
      <c r="C786" s="86"/>
      <c r="D786" s="86"/>
      <c r="E786" s="86"/>
      <c r="F786" s="87"/>
      <c r="G786" s="476"/>
      <c r="H786" s="477"/>
      <c r="I786" s="477"/>
      <c r="J786" s="477"/>
      <c r="K786" s="478"/>
      <c r="L786" s="479"/>
      <c r="M786" s="480"/>
      <c r="N786" s="480"/>
      <c r="O786" s="480"/>
      <c r="P786" s="480"/>
      <c r="Q786" s="480"/>
      <c r="R786" s="480"/>
      <c r="S786" s="480"/>
      <c r="T786" s="480"/>
      <c r="U786" s="480"/>
      <c r="V786" s="480"/>
      <c r="W786" s="480"/>
      <c r="X786" s="481"/>
      <c r="Y786" s="482"/>
      <c r="Z786" s="483"/>
      <c r="AA786" s="483"/>
      <c r="AB786" s="484"/>
      <c r="AC786" s="476"/>
      <c r="AD786" s="477"/>
      <c r="AE786" s="477"/>
      <c r="AF786" s="477"/>
      <c r="AG786" s="478"/>
      <c r="AH786" s="479"/>
      <c r="AI786" s="480"/>
      <c r="AJ786" s="480"/>
      <c r="AK786" s="480"/>
      <c r="AL786" s="480"/>
      <c r="AM786" s="480"/>
      <c r="AN786" s="480"/>
      <c r="AO786" s="480"/>
      <c r="AP786" s="480"/>
      <c r="AQ786" s="480"/>
      <c r="AR786" s="480"/>
      <c r="AS786" s="480"/>
      <c r="AT786" s="481"/>
      <c r="AU786" s="482"/>
      <c r="AV786" s="483"/>
      <c r="AW786" s="483"/>
      <c r="AX786" s="485"/>
    </row>
    <row r="787" spans="1:50" ht="24.75" hidden="1" customHeight="1" x14ac:dyDescent="0.15">
      <c r="A787" s="85"/>
      <c r="B787" s="86"/>
      <c r="C787" s="86"/>
      <c r="D787" s="86"/>
      <c r="E787" s="86"/>
      <c r="F787" s="87"/>
      <c r="G787" s="476"/>
      <c r="H787" s="477"/>
      <c r="I787" s="477"/>
      <c r="J787" s="477"/>
      <c r="K787" s="478"/>
      <c r="L787" s="479"/>
      <c r="M787" s="480"/>
      <c r="N787" s="480"/>
      <c r="O787" s="480"/>
      <c r="P787" s="480"/>
      <c r="Q787" s="480"/>
      <c r="R787" s="480"/>
      <c r="S787" s="480"/>
      <c r="T787" s="480"/>
      <c r="U787" s="480"/>
      <c r="V787" s="480"/>
      <c r="W787" s="480"/>
      <c r="X787" s="481"/>
      <c r="Y787" s="482"/>
      <c r="Z787" s="483"/>
      <c r="AA787" s="483"/>
      <c r="AB787" s="484"/>
      <c r="AC787" s="476"/>
      <c r="AD787" s="477"/>
      <c r="AE787" s="477"/>
      <c r="AF787" s="477"/>
      <c r="AG787" s="478"/>
      <c r="AH787" s="479"/>
      <c r="AI787" s="480"/>
      <c r="AJ787" s="480"/>
      <c r="AK787" s="480"/>
      <c r="AL787" s="480"/>
      <c r="AM787" s="480"/>
      <c r="AN787" s="480"/>
      <c r="AO787" s="480"/>
      <c r="AP787" s="480"/>
      <c r="AQ787" s="480"/>
      <c r="AR787" s="480"/>
      <c r="AS787" s="480"/>
      <c r="AT787" s="481"/>
      <c r="AU787" s="482"/>
      <c r="AV787" s="483"/>
      <c r="AW787" s="483"/>
      <c r="AX787" s="485"/>
    </row>
    <row r="788" spans="1:50" ht="24.75" customHeight="1" x14ac:dyDescent="0.15">
      <c r="A788" s="85"/>
      <c r="B788" s="86"/>
      <c r="C788" s="86"/>
      <c r="D788" s="86"/>
      <c r="E788" s="86"/>
      <c r="F788" s="87"/>
      <c r="G788" s="476"/>
      <c r="H788" s="477"/>
      <c r="I788" s="477"/>
      <c r="J788" s="477"/>
      <c r="K788" s="478"/>
      <c r="L788" s="479"/>
      <c r="M788" s="480"/>
      <c r="N788" s="480"/>
      <c r="O788" s="480"/>
      <c r="P788" s="480"/>
      <c r="Q788" s="480"/>
      <c r="R788" s="480"/>
      <c r="S788" s="480"/>
      <c r="T788" s="480"/>
      <c r="U788" s="480"/>
      <c r="V788" s="480"/>
      <c r="W788" s="480"/>
      <c r="X788" s="481"/>
      <c r="Y788" s="482"/>
      <c r="Z788" s="483"/>
      <c r="AA788" s="483"/>
      <c r="AB788" s="484"/>
      <c r="AC788" s="476"/>
      <c r="AD788" s="477"/>
      <c r="AE788" s="477"/>
      <c r="AF788" s="477"/>
      <c r="AG788" s="478"/>
      <c r="AH788" s="479"/>
      <c r="AI788" s="480"/>
      <c r="AJ788" s="480"/>
      <c r="AK788" s="480"/>
      <c r="AL788" s="480"/>
      <c r="AM788" s="480"/>
      <c r="AN788" s="480"/>
      <c r="AO788" s="480"/>
      <c r="AP788" s="480"/>
      <c r="AQ788" s="480"/>
      <c r="AR788" s="480"/>
      <c r="AS788" s="480"/>
      <c r="AT788" s="481"/>
      <c r="AU788" s="482"/>
      <c r="AV788" s="483"/>
      <c r="AW788" s="483"/>
      <c r="AX788" s="485"/>
    </row>
    <row r="789" spans="1:50" ht="24.75" customHeight="1" x14ac:dyDescent="0.15">
      <c r="A789" s="85"/>
      <c r="B789" s="86"/>
      <c r="C789" s="86"/>
      <c r="D789" s="86"/>
      <c r="E789" s="86"/>
      <c r="F789" s="87"/>
      <c r="G789" s="476"/>
      <c r="H789" s="477"/>
      <c r="I789" s="477"/>
      <c r="J789" s="477"/>
      <c r="K789" s="478"/>
      <c r="L789" s="479"/>
      <c r="M789" s="480"/>
      <c r="N789" s="480"/>
      <c r="O789" s="480"/>
      <c r="P789" s="480"/>
      <c r="Q789" s="480"/>
      <c r="R789" s="480"/>
      <c r="S789" s="480"/>
      <c r="T789" s="480"/>
      <c r="U789" s="480"/>
      <c r="V789" s="480"/>
      <c r="W789" s="480"/>
      <c r="X789" s="481"/>
      <c r="Y789" s="482"/>
      <c r="Z789" s="483"/>
      <c r="AA789" s="483"/>
      <c r="AB789" s="484"/>
      <c r="AC789" s="476"/>
      <c r="AD789" s="477"/>
      <c r="AE789" s="477"/>
      <c r="AF789" s="477"/>
      <c r="AG789" s="478"/>
      <c r="AH789" s="479"/>
      <c r="AI789" s="480"/>
      <c r="AJ789" s="480"/>
      <c r="AK789" s="480"/>
      <c r="AL789" s="480"/>
      <c r="AM789" s="480"/>
      <c r="AN789" s="480"/>
      <c r="AO789" s="480"/>
      <c r="AP789" s="480"/>
      <c r="AQ789" s="480"/>
      <c r="AR789" s="480"/>
      <c r="AS789" s="480"/>
      <c r="AT789" s="481"/>
      <c r="AU789" s="482"/>
      <c r="AV789" s="483"/>
      <c r="AW789" s="483"/>
      <c r="AX789" s="485"/>
    </row>
    <row r="790" spans="1:50" ht="24.75" customHeight="1" x14ac:dyDescent="0.15">
      <c r="A790" s="85"/>
      <c r="B790" s="86"/>
      <c r="C790" s="86"/>
      <c r="D790" s="86"/>
      <c r="E790" s="86"/>
      <c r="F790" s="87"/>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0" ht="24.75" customHeight="1" x14ac:dyDescent="0.15">
      <c r="A791" s="85"/>
      <c r="B791" s="86"/>
      <c r="C791" s="86"/>
      <c r="D791" s="86"/>
      <c r="E791" s="86"/>
      <c r="F791" s="87"/>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0" ht="24.75" customHeight="1" x14ac:dyDescent="0.15">
      <c r="A792" s="85"/>
      <c r="B792" s="86"/>
      <c r="C792" s="86"/>
      <c r="D792" s="86"/>
      <c r="E792" s="86"/>
      <c r="F792" s="87"/>
      <c r="G792" s="486" t="s">
        <v>63</v>
      </c>
      <c r="H792" s="487"/>
      <c r="I792" s="487"/>
      <c r="J792" s="487"/>
      <c r="K792" s="487"/>
      <c r="L792" s="488"/>
      <c r="M792" s="379"/>
      <c r="N792" s="379"/>
      <c r="O792" s="379"/>
      <c r="P792" s="379"/>
      <c r="Q792" s="379"/>
      <c r="R792" s="379"/>
      <c r="S792" s="379"/>
      <c r="T792" s="379"/>
      <c r="U792" s="379"/>
      <c r="V792" s="379"/>
      <c r="W792" s="379"/>
      <c r="X792" s="380"/>
      <c r="Y792" s="489">
        <f>SUM(Y782:AB791)</f>
        <v>45.7</v>
      </c>
      <c r="Z792" s="490"/>
      <c r="AA792" s="490"/>
      <c r="AB792" s="491"/>
      <c r="AC792" s="486" t="s">
        <v>63</v>
      </c>
      <c r="AD792" s="487"/>
      <c r="AE792" s="487"/>
      <c r="AF792" s="487"/>
      <c r="AG792" s="487"/>
      <c r="AH792" s="488"/>
      <c r="AI792" s="379"/>
      <c r="AJ792" s="379"/>
      <c r="AK792" s="379"/>
      <c r="AL792" s="379"/>
      <c r="AM792" s="379"/>
      <c r="AN792" s="379"/>
      <c r="AO792" s="379"/>
      <c r="AP792" s="379"/>
      <c r="AQ792" s="379"/>
      <c r="AR792" s="379"/>
      <c r="AS792" s="379"/>
      <c r="AT792" s="380"/>
      <c r="AU792" s="489">
        <f>SUM(AU782:AX791)</f>
        <v>4.4428999999999998</v>
      </c>
      <c r="AV792" s="490"/>
      <c r="AW792" s="490"/>
      <c r="AX792" s="492"/>
    </row>
    <row r="793" spans="1:50" ht="24.75" customHeight="1" x14ac:dyDescent="0.15">
      <c r="A793" s="85"/>
      <c r="B793" s="86"/>
      <c r="C793" s="86"/>
      <c r="D793" s="86"/>
      <c r="E793" s="86"/>
      <c r="F793" s="87"/>
      <c r="G793" s="493" t="s">
        <v>527</v>
      </c>
      <c r="H793" s="494"/>
      <c r="I793" s="494"/>
      <c r="J793" s="494"/>
      <c r="K793" s="494"/>
      <c r="L793" s="494"/>
      <c r="M793" s="494"/>
      <c r="N793" s="494"/>
      <c r="O793" s="494"/>
      <c r="P793" s="494"/>
      <c r="Q793" s="494"/>
      <c r="R793" s="494"/>
      <c r="S793" s="494"/>
      <c r="T793" s="494"/>
      <c r="U793" s="494"/>
      <c r="V793" s="494"/>
      <c r="W793" s="494"/>
      <c r="X793" s="494"/>
      <c r="Y793" s="494"/>
      <c r="Z793" s="494"/>
      <c r="AA793" s="494"/>
      <c r="AB793" s="495"/>
      <c r="AC793" s="493" t="s">
        <v>361</v>
      </c>
      <c r="AD793" s="494"/>
      <c r="AE793" s="494"/>
      <c r="AF793" s="494"/>
      <c r="AG793" s="494"/>
      <c r="AH793" s="494"/>
      <c r="AI793" s="494"/>
      <c r="AJ793" s="494"/>
      <c r="AK793" s="494"/>
      <c r="AL793" s="494"/>
      <c r="AM793" s="494"/>
      <c r="AN793" s="494"/>
      <c r="AO793" s="494"/>
      <c r="AP793" s="494"/>
      <c r="AQ793" s="494"/>
      <c r="AR793" s="494"/>
      <c r="AS793" s="494"/>
      <c r="AT793" s="494"/>
      <c r="AU793" s="494"/>
      <c r="AV793" s="494"/>
      <c r="AW793" s="494"/>
      <c r="AX793" s="496"/>
    </row>
    <row r="794" spans="1:50" ht="24.75" customHeight="1" x14ac:dyDescent="0.15">
      <c r="A794" s="85"/>
      <c r="B794" s="86"/>
      <c r="C794" s="86"/>
      <c r="D794" s="86"/>
      <c r="E794" s="86"/>
      <c r="F794" s="87"/>
      <c r="G794" s="497" t="s">
        <v>55</v>
      </c>
      <c r="H794" s="286"/>
      <c r="I794" s="286"/>
      <c r="J794" s="286"/>
      <c r="K794" s="286"/>
      <c r="L794" s="498" t="s">
        <v>57</v>
      </c>
      <c r="M794" s="286"/>
      <c r="N794" s="286"/>
      <c r="O794" s="286"/>
      <c r="P794" s="286"/>
      <c r="Q794" s="286"/>
      <c r="R794" s="286"/>
      <c r="S794" s="286"/>
      <c r="T794" s="286"/>
      <c r="U794" s="286"/>
      <c r="V794" s="286"/>
      <c r="W794" s="286"/>
      <c r="X794" s="499"/>
      <c r="Y794" s="500" t="s">
        <v>61</v>
      </c>
      <c r="Z794" s="501"/>
      <c r="AA794" s="501"/>
      <c r="AB794" s="502"/>
      <c r="AC794" s="497" t="s">
        <v>55</v>
      </c>
      <c r="AD794" s="286"/>
      <c r="AE794" s="286"/>
      <c r="AF794" s="286"/>
      <c r="AG794" s="286"/>
      <c r="AH794" s="498" t="s">
        <v>57</v>
      </c>
      <c r="AI794" s="286"/>
      <c r="AJ794" s="286"/>
      <c r="AK794" s="286"/>
      <c r="AL794" s="286"/>
      <c r="AM794" s="286"/>
      <c r="AN794" s="286"/>
      <c r="AO794" s="286"/>
      <c r="AP794" s="286"/>
      <c r="AQ794" s="286"/>
      <c r="AR794" s="286"/>
      <c r="AS794" s="286"/>
      <c r="AT794" s="499"/>
      <c r="AU794" s="500" t="s">
        <v>61</v>
      </c>
      <c r="AV794" s="501"/>
      <c r="AW794" s="501"/>
      <c r="AX794" s="503"/>
    </row>
    <row r="795" spans="1:50" ht="24.75" customHeight="1" x14ac:dyDescent="0.15">
      <c r="A795" s="85"/>
      <c r="B795" s="86"/>
      <c r="C795" s="86"/>
      <c r="D795" s="86"/>
      <c r="E795" s="86"/>
      <c r="F795" s="87"/>
      <c r="G795" s="504" t="s">
        <v>555</v>
      </c>
      <c r="H795" s="505"/>
      <c r="I795" s="505"/>
      <c r="J795" s="505"/>
      <c r="K795" s="506"/>
      <c r="L795" s="507" t="s">
        <v>205</v>
      </c>
      <c r="M795" s="508"/>
      <c r="N795" s="508"/>
      <c r="O795" s="508"/>
      <c r="P795" s="508"/>
      <c r="Q795" s="508"/>
      <c r="R795" s="508"/>
      <c r="S795" s="508"/>
      <c r="T795" s="508"/>
      <c r="U795" s="508"/>
      <c r="V795" s="508"/>
      <c r="W795" s="508"/>
      <c r="X795" s="509"/>
      <c r="Y795" s="510">
        <v>0.99990000000000001</v>
      </c>
      <c r="Z795" s="511"/>
      <c r="AA795" s="511"/>
      <c r="AB795" s="512"/>
      <c r="AC795" s="504"/>
      <c r="AD795" s="505"/>
      <c r="AE795" s="505"/>
      <c r="AF795" s="505"/>
      <c r="AG795" s="506"/>
      <c r="AH795" s="507"/>
      <c r="AI795" s="508"/>
      <c r="AJ795" s="508"/>
      <c r="AK795" s="508"/>
      <c r="AL795" s="508"/>
      <c r="AM795" s="508"/>
      <c r="AN795" s="508"/>
      <c r="AO795" s="508"/>
      <c r="AP795" s="508"/>
      <c r="AQ795" s="508"/>
      <c r="AR795" s="508"/>
      <c r="AS795" s="508"/>
      <c r="AT795" s="509"/>
      <c r="AU795" s="510"/>
      <c r="AV795" s="511"/>
      <c r="AW795" s="511"/>
      <c r="AX795" s="513"/>
    </row>
    <row r="796" spans="1:50" ht="24.75" customHeight="1" x14ac:dyDescent="0.15">
      <c r="A796" s="85"/>
      <c r="B796" s="86"/>
      <c r="C796" s="86"/>
      <c r="D796" s="86"/>
      <c r="E796" s="86"/>
      <c r="F796" s="87"/>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0" ht="24.75" customHeight="1" x14ac:dyDescent="0.15">
      <c r="A797" s="85"/>
      <c r="B797" s="86"/>
      <c r="C797" s="86"/>
      <c r="D797" s="86"/>
      <c r="E797" s="86"/>
      <c r="F797" s="87"/>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0" ht="24.75" customHeight="1" x14ac:dyDescent="0.15">
      <c r="A798" s="85"/>
      <c r="B798" s="86"/>
      <c r="C798" s="86"/>
      <c r="D798" s="86"/>
      <c r="E798" s="86"/>
      <c r="F798" s="87"/>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0" ht="24.75" customHeight="1" x14ac:dyDescent="0.15">
      <c r="A799" s="85"/>
      <c r="B799" s="86"/>
      <c r="C799" s="86"/>
      <c r="D799" s="86"/>
      <c r="E799" s="86"/>
      <c r="F799" s="87"/>
      <c r="G799" s="476"/>
      <c r="H799" s="477"/>
      <c r="I799" s="477"/>
      <c r="J799" s="477"/>
      <c r="K799" s="478"/>
      <c r="L799" s="479"/>
      <c r="M799" s="480"/>
      <c r="N799" s="480"/>
      <c r="O799" s="480"/>
      <c r="P799" s="480"/>
      <c r="Q799" s="480"/>
      <c r="R799" s="480"/>
      <c r="S799" s="480"/>
      <c r="T799" s="480"/>
      <c r="U799" s="480"/>
      <c r="V799" s="480"/>
      <c r="W799" s="480"/>
      <c r="X799" s="481"/>
      <c r="Y799" s="482"/>
      <c r="Z799" s="483"/>
      <c r="AA799" s="483"/>
      <c r="AB799" s="484"/>
      <c r="AC799" s="476"/>
      <c r="AD799" s="477"/>
      <c r="AE799" s="477"/>
      <c r="AF799" s="477"/>
      <c r="AG799" s="478"/>
      <c r="AH799" s="479"/>
      <c r="AI799" s="480"/>
      <c r="AJ799" s="480"/>
      <c r="AK799" s="480"/>
      <c r="AL799" s="480"/>
      <c r="AM799" s="480"/>
      <c r="AN799" s="480"/>
      <c r="AO799" s="480"/>
      <c r="AP799" s="480"/>
      <c r="AQ799" s="480"/>
      <c r="AR799" s="480"/>
      <c r="AS799" s="480"/>
      <c r="AT799" s="481"/>
      <c r="AU799" s="482"/>
      <c r="AV799" s="483"/>
      <c r="AW799" s="483"/>
      <c r="AX799" s="485"/>
    </row>
    <row r="800" spans="1:50" ht="24.75" customHeight="1" x14ac:dyDescent="0.15">
      <c r="A800" s="85"/>
      <c r="B800" s="86"/>
      <c r="C800" s="86"/>
      <c r="D800" s="86"/>
      <c r="E800" s="86"/>
      <c r="F800" s="87"/>
      <c r="G800" s="476"/>
      <c r="H800" s="477"/>
      <c r="I800" s="477"/>
      <c r="J800" s="477"/>
      <c r="K800" s="478"/>
      <c r="L800" s="479"/>
      <c r="M800" s="480"/>
      <c r="N800" s="480"/>
      <c r="O800" s="480"/>
      <c r="P800" s="480"/>
      <c r="Q800" s="480"/>
      <c r="R800" s="480"/>
      <c r="S800" s="480"/>
      <c r="T800" s="480"/>
      <c r="U800" s="480"/>
      <c r="V800" s="480"/>
      <c r="W800" s="480"/>
      <c r="X800" s="481"/>
      <c r="Y800" s="482"/>
      <c r="Z800" s="483"/>
      <c r="AA800" s="483"/>
      <c r="AB800" s="484"/>
      <c r="AC800" s="476"/>
      <c r="AD800" s="477"/>
      <c r="AE800" s="477"/>
      <c r="AF800" s="477"/>
      <c r="AG800" s="478"/>
      <c r="AH800" s="479"/>
      <c r="AI800" s="480"/>
      <c r="AJ800" s="480"/>
      <c r="AK800" s="480"/>
      <c r="AL800" s="480"/>
      <c r="AM800" s="480"/>
      <c r="AN800" s="480"/>
      <c r="AO800" s="480"/>
      <c r="AP800" s="480"/>
      <c r="AQ800" s="480"/>
      <c r="AR800" s="480"/>
      <c r="AS800" s="480"/>
      <c r="AT800" s="481"/>
      <c r="AU800" s="482"/>
      <c r="AV800" s="483"/>
      <c r="AW800" s="483"/>
      <c r="AX800" s="485"/>
    </row>
    <row r="801" spans="1:50" ht="24.75" hidden="1" customHeight="1" x14ac:dyDescent="0.15">
      <c r="A801" s="85"/>
      <c r="B801" s="86"/>
      <c r="C801" s="86"/>
      <c r="D801" s="86"/>
      <c r="E801" s="86"/>
      <c r="F801" s="87"/>
      <c r="G801" s="476"/>
      <c r="H801" s="477"/>
      <c r="I801" s="477"/>
      <c r="J801" s="477"/>
      <c r="K801" s="478"/>
      <c r="L801" s="479"/>
      <c r="M801" s="480"/>
      <c r="N801" s="480"/>
      <c r="O801" s="480"/>
      <c r="P801" s="480"/>
      <c r="Q801" s="480"/>
      <c r="R801" s="480"/>
      <c r="S801" s="480"/>
      <c r="T801" s="480"/>
      <c r="U801" s="480"/>
      <c r="V801" s="480"/>
      <c r="W801" s="480"/>
      <c r="X801" s="481"/>
      <c r="Y801" s="482"/>
      <c r="Z801" s="483"/>
      <c r="AA801" s="483"/>
      <c r="AB801" s="484"/>
      <c r="AC801" s="476"/>
      <c r="AD801" s="477"/>
      <c r="AE801" s="477"/>
      <c r="AF801" s="477"/>
      <c r="AG801" s="478"/>
      <c r="AH801" s="479"/>
      <c r="AI801" s="480"/>
      <c r="AJ801" s="480"/>
      <c r="AK801" s="480"/>
      <c r="AL801" s="480"/>
      <c r="AM801" s="480"/>
      <c r="AN801" s="480"/>
      <c r="AO801" s="480"/>
      <c r="AP801" s="480"/>
      <c r="AQ801" s="480"/>
      <c r="AR801" s="480"/>
      <c r="AS801" s="480"/>
      <c r="AT801" s="481"/>
      <c r="AU801" s="482"/>
      <c r="AV801" s="483"/>
      <c r="AW801" s="483"/>
      <c r="AX801" s="485"/>
    </row>
    <row r="802" spans="1:50" ht="24.75" customHeight="1" x14ac:dyDescent="0.15">
      <c r="A802" s="85"/>
      <c r="B802" s="86"/>
      <c r="C802" s="86"/>
      <c r="D802" s="86"/>
      <c r="E802" s="86"/>
      <c r="F802" s="87"/>
      <c r="G802" s="476"/>
      <c r="H802" s="477"/>
      <c r="I802" s="477"/>
      <c r="J802" s="477"/>
      <c r="K802" s="478"/>
      <c r="L802" s="479"/>
      <c r="M802" s="480"/>
      <c r="N802" s="480"/>
      <c r="O802" s="480"/>
      <c r="P802" s="480"/>
      <c r="Q802" s="480"/>
      <c r="R802" s="480"/>
      <c r="S802" s="480"/>
      <c r="T802" s="480"/>
      <c r="U802" s="480"/>
      <c r="V802" s="480"/>
      <c r="W802" s="480"/>
      <c r="X802" s="481"/>
      <c r="Y802" s="482"/>
      <c r="Z802" s="483"/>
      <c r="AA802" s="483"/>
      <c r="AB802" s="484"/>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5"/>
    </row>
    <row r="803" spans="1:50" ht="24.75" customHeight="1" x14ac:dyDescent="0.15">
      <c r="A803" s="85"/>
      <c r="B803" s="86"/>
      <c r="C803" s="86"/>
      <c r="D803" s="86"/>
      <c r="E803" s="86"/>
      <c r="F803" s="87"/>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row>
    <row r="804" spans="1:50" ht="24.75" customHeight="1" x14ac:dyDescent="0.15">
      <c r="A804" s="85"/>
      <c r="B804" s="86"/>
      <c r="C804" s="86"/>
      <c r="D804" s="86"/>
      <c r="E804" s="86"/>
      <c r="F804" s="87"/>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row>
    <row r="805" spans="1:50" ht="24.75" customHeight="1" x14ac:dyDescent="0.15">
      <c r="A805" s="85"/>
      <c r="B805" s="86"/>
      <c r="C805" s="86"/>
      <c r="D805" s="86"/>
      <c r="E805" s="86"/>
      <c r="F805" s="87"/>
      <c r="G805" s="486" t="s">
        <v>63</v>
      </c>
      <c r="H805" s="487"/>
      <c r="I805" s="487"/>
      <c r="J805" s="487"/>
      <c r="K805" s="487"/>
      <c r="L805" s="488"/>
      <c r="M805" s="379"/>
      <c r="N805" s="379"/>
      <c r="O805" s="379"/>
      <c r="P805" s="379"/>
      <c r="Q805" s="379"/>
      <c r="R805" s="379"/>
      <c r="S805" s="379"/>
      <c r="T805" s="379"/>
      <c r="U805" s="379"/>
      <c r="V805" s="379"/>
      <c r="W805" s="379"/>
      <c r="X805" s="380"/>
      <c r="Y805" s="489">
        <f>SUM(Y795:AB804)</f>
        <v>0.99990000000000001</v>
      </c>
      <c r="Z805" s="490"/>
      <c r="AA805" s="490"/>
      <c r="AB805" s="491"/>
      <c r="AC805" s="486" t="s">
        <v>63</v>
      </c>
      <c r="AD805" s="487"/>
      <c r="AE805" s="487"/>
      <c r="AF805" s="487"/>
      <c r="AG805" s="487"/>
      <c r="AH805" s="488"/>
      <c r="AI805" s="379"/>
      <c r="AJ805" s="379"/>
      <c r="AK805" s="379"/>
      <c r="AL805" s="379"/>
      <c r="AM805" s="379"/>
      <c r="AN805" s="379"/>
      <c r="AO805" s="379"/>
      <c r="AP805" s="379"/>
      <c r="AQ805" s="379"/>
      <c r="AR805" s="379"/>
      <c r="AS805" s="379"/>
      <c r="AT805" s="380"/>
      <c r="AU805" s="489">
        <f>SUM(AU795:AX804)</f>
        <v>0</v>
      </c>
      <c r="AV805" s="490"/>
      <c r="AW805" s="490"/>
      <c r="AX805" s="492"/>
    </row>
    <row r="806" spans="1:50" ht="24.75" hidden="1" customHeight="1" x14ac:dyDescent="0.15">
      <c r="A806" s="85"/>
      <c r="B806" s="86"/>
      <c r="C806" s="86"/>
      <c r="D806" s="86"/>
      <c r="E806" s="86"/>
      <c r="F806" s="87"/>
      <c r="G806" s="493" t="s">
        <v>261</v>
      </c>
      <c r="H806" s="494"/>
      <c r="I806" s="494"/>
      <c r="J806" s="494"/>
      <c r="K806" s="494"/>
      <c r="L806" s="494"/>
      <c r="M806" s="494"/>
      <c r="N806" s="494"/>
      <c r="O806" s="494"/>
      <c r="P806" s="494"/>
      <c r="Q806" s="494"/>
      <c r="R806" s="494"/>
      <c r="S806" s="494"/>
      <c r="T806" s="494"/>
      <c r="U806" s="494"/>
      <c r="V806" s="494"/>
      <c r="W806" s="494"/>
      <c r="X806" s="494"/>
      <c r="Y806" s="494"/>
      <c r="Z806" s="494"/>
      <c r="AA806" s="494"/>
      <c r="AB806" s="495"/>
      <c r="AC806" s="493" t="s">
        <v>233</v>
      </c>
      <c r="AD806" s="494"/>
      <c r="AE806" s="494"/>
      <c r="AF806" s="494"/>
      <c r="AG806" s="494"/>
      <c r="AH806" s="494"/>
      <c r="AI806" s="494"/>
      <c r="AJ806" s="494"/>
      <c r="AK806" s="494"/>
      <c r="AL806" s="494"/>
      <c r="AM806" s="494"/>
      <c r="AN806" s="494"/>
      <c r="AO806" s="494"/>
      <c r="AP806" s="494"/>
      <c r="AQ806" s="494"/>
      <c r="AR806" s="494"/>
      <c r="AS806" s="494"/>
      <c r="AT806" s="494"/>
      <c r="AU806" s="494"/>
      <c r="AV806" s="494"/>
      <c r="AW806" s="494"/>
      <c r="AX806" s="496"/>
    </row>
    <row r="807" spans="1:50" ht="24.75" hidden="1" customHeight="1" x14ac:dyDescent="0.15">
      <c r="A807" s="85"/>
      <c r="B807" s="86"/>
      <c r="C807" s="86"/>
      <c r="D807" s="86"/>
      <c r="E807" s="86"/>
      <c r="F807" s="87"/>
      <c r="G807" s="497" t="s">
        <v>55</v>
      </c>
      <c r="H807" s="286"/>
      <c r="I807" s="286"/>
      <c r="J807" s="286"/>
      <c r="K807" s="286"/>
      <c r="L807" s="498" t="s">
        <v>57</v>
      </c>
      <c r="M807" s="286"/>
      <c r="N807" s="286"/>
      <c r="O807" s="286"/>
      <c r="P807" s="286"/>
      <c r="Q807" s="286"/>
      <c r="R807" s="286"/>
      <c r="S807" s="286"/>
      <c r="T807" s="286"/>
      <c r="U807" s="286"/>
      <c r="V807" s="286"/>
      <c r="W807" s="286"/>
      <c r="X807" s="499"/>
      <c r="Y807" s="500" t="s">
        <v>61</v>
      </c>
      <c r="Z807" s="501"/>
      <c r="AA807" s="501"/>
      <c r="AB807" s="502"/>
      <c r="AC807" s="497" t="s">
        <v>55</v>
      </c>
      <c r="AD807" s="286"/>
      <c r="AE807" s="286"/>
      <c r="AF807" s="286"/>
      <c r="AG807" s="286"/>
      <c r="AH807" s="498" t="s">
        <v>57</v>
      </c>
      <c r="AI807" s="286"/>
      <c r="AJ807" s="286"/>
      <c r="AK807" s="286"/>
      <c r="AL807" s="286"/>
      <c r="AM807" s="286"/>
      <c r="AN807" s="286"/>
      <c r="AO807" s="286"/>
      <c r="AP807" s="286"/>
      <c r="AQ807" s="286"/>
      <c r="AR807" s="286"/>
      <c r="AS807" s="286"/>
      <c r="AT807" s="499"/>
      <c r="AU807" s="500" t="s">
        <v>61</v>
      </c>
      <c r="AV807" s="501"/>
      <c r="AW807" s="501"/>
      <c r="AX807" s="503"/>
    </row>
    <row r="808" spans="1:50" ht="24.75" hidden="1" customHeight="1" x14ac:dyDescent="0.15">
      <c r="A808" s="85"/>
      <c r="B808" s="86"/>
      <c r="C808" s="86"/>
      <c r="D808" s="86"/>
      <c r="E808" s="86"/>
      <c r="F808" s="87"/>
      <c r="G808" s="504"/>
      <c r="H808" s="505"/>
      <c r="I808" s="505"/>
      <c r="J808" s="505"/>
      <c r="K808" s="506"/>
      <c r="L808" s="507"/>
      <c r="M808" s="508"/>
      <c r="N808" s="508"/>
      <c r="O808" s="508"/>
      <c r="P808" s="508"/>
      <c r="Q808" s="508"/>
      <c r="R808" s="508"/>
      <c r="S808" s="508"/>
      <c r="T808" s="508"/>
      <c r="U808" s="508"/>
      <c r="V808" s="508"/>
      <c r="W808" s="508"/>
      <c r="X808" s="509"/>
      <c r="Y808" s="510"/>
      <c r="Z808" s="511"/>
      <c r="AA808" s="511"/>
      <c r="AB808" s="512"/>
      <c r="AC808" s="504"/>
      <c r="AD808" s="505"/>
      <c r="AE808" s="505"/>
      <c r="AF808" s="505"/>
      <c r="AG808" s="506"/>
      <c r="AH808" s="507"/>
      <c r="AI808" s="508"/>
      <c r="AJ808" s="508"/>
      <c r="AK808" s="508"/>
      <c r="AL808" s="508"/>
      <c r="AM808" s="508"/>
      <c r="AN808" s="508"/>
      <c r="AO808" s="508"/>
      <c r="AP808" s="508"/>
      <c r="AQ808" s="508"/>
      <c r="AR808" s="508"/>
      <c r="AS808" s="508"/>
      <c r="AT808" s="509"/>
      <c r="AU808" s="510"/>
      <c r="AV808" s="511"/>
      <c r="AW808" s="511"/>
      <c r="AX808" s="513"/>
    </row>
    <row r="809" spans="1:50" ht="24.75" hidden="1" customHeight="1" x14ac:dyDescent="0.15">
      <c r="A809" s="85"/>
      <c r="B809" s="86"/>
      <c r="C809" s="86"/>
      <c r="D809" s="86"/>
      <c r="E809" s="86"/>
      <c r="F809" s="87"/>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row>
    <row r="810" spans="1:50" ht="24.75" hidden="1" customHeight="1" x14ac:dyDescent="0.15">
      <c r="A810" s="85"/>
      <c r="B810" s="86"/>
      <c r="C810" s="86"/>
      <c r="D810" s="86"/>
      <c r="E810" s="86"/>
      <c r="F810" s="87"/>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row>
    <row r="811" spans="1:50" ht="24.75" hidden="1" customHeight="1" x14ac:dyDescent="0.15">
      <c r="A811" s="85"/>
      <c r="B811" s="86"/>
      <c r="C811" s="86"/>
      <c r="D811" s="86"/>
      <c r="E811" s="86"/>
      <c r="F811" s="87"/>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row>
    <row r="812" spans="1:50" ht="24.75" hidden="1" customHeight="1" x14ac:dyDescent="0.15">
      <c r="A812" s="85"/>
      <c r="B812" s="86"/>
      <c r="C812" s="86"/>
      <c r="D812" s="86"/>
      <c r="E812" s="86"/>
      <c r="F812" s="87"/>
      <c r="G812" s="476"/>
      <c r="H812" s="477"/>
      <c r="I812" s="477"/>
      <c r="J812" s="477"/>
      <c r="K812" s="478"/>
      <c r="L812" s="479"/>
      <c r="M812" s="480"/>
      <c r="N812" s="480"/>
      <c r="O812" s="480"/>
      <c r="P812" s="480"/>
      <c r="Q812" s="480"/>
      <c r="R812" s="480"/>
      <c r="S812" s="480"/>
      <c r="T812" s="480"/>
      <c r="U812" s="480"/>
      <c r="V812" s="480"/>
      <c r="W812" s="480"/>
      <c r="X812" s="481"/>
      <c r="Y812" s="482"/>
      <c r="Z812" s="483"/>
      <c r="AA812" s="483"/>
      <c r="AB812" s="484"/>
      <c r="AC812" s="476"/>
      <c r="AD812" s="477"/>
      <c r="AE812" s="477"/>
      <c r="AF812" s="477"/>
      <c r="AG812" s="478"/>
      <c r="AH812" s="479"/>
      <c r="AI812" s="480"/>
      <c r="AJ812" s="480"/>
      <c r="AK812" s="480"/>
      <c r="AL812" s="480"/>
      <c r="AM812" s="480"/>
      <c r="AN812" s="480"/>
      <c r="AO812" s="480"/>
      <c r="AP812" s="480"/>
      <c r="AQ812" s="480"/>
      <c r="AR812" s="480"/>
      <c r="AS812" s="480"/>
      <c r="AT812" s="481"/>
      <c r="AU812" s="482"/>
      <c r="AV812" s="483"/>
      <c r="AW812" s="483"/>
      <c r="AX812" s="485"/>
    </row>
    <row r="813" spans="1:50" ht="24.75" hidden="1" customHeight="1" x14ac:dyDescent="0.15">
      <c r="A813" s="85"/>
      <c r="B813" s="86"/>
      <c r="C813" s="86"/>
      <c r="D813" s="86"/>
      <c r="E813" s="86"/>
      <c r="F813" s="87"/>
      <c r="G813" s="476"/>
      <c r="H813" s="477"/>
      <c r="I813" s="477"/>
      <c r="J813" s="477"/>
      <c r="K813" s="478"/>
      <c r="L813" s="479"/>
      <c r="M813" s="480"/>
      <c r="N813" s="480"/>
      <c r="O813" s="480"/>
      <c r="P813" s="480"/>
      <c r="Q813" s="480"/>
      <c r="R813" s="480"/>
      <c r="S813" s="480"/>
      <c r="T813" s="480"/>
      <c r="U813" s="480"/>
      <c r="V813" s="480"/>
      <c r="W813" s="480"/>
      <c r="X813" s="481"/>
      <c r="Y813" s="482"/>
      <c r="Z813" s="483"/>
      <c r="AA813" s="483"/>
      <c r="AB813" s="484"/>
      <c r="AC813" s="476"/>
      <c r="AD813" s="477"/>
      <c r="AE813" s="477"/>
      <c r="AF813" s="477"/>
      <c r="AG813" s="478"/>
      <c r="AH813" s="479"/>
      <c r="AI813" s="480"/>
      <c r="AJ813" s="480"/>
      <c r="AK813" s="480"/>
      <c r="AL813" s="480"/>
      <c r="AM813" s="480"/>
      <c r="AN813" s="480"/>
      <c r="AO813" s="480"/>
      <c r="AP813" s="480"/>
      <c r="AQ813" s="480"/>
      <c r="AR813" s="480"/>
      <c r="AS813" s="480"/>
      <c r="AT813" s="481"/>
      <c r="AU813" s="482"/>
      <c r="AV813" s="483"/>
      <c r="AW813" s="483"/>
      <c r="AX813" s="485"/>
    </row>
    <row r="814" spans="1:50" ht="24.75" hidden="1" customHeight="1" x14ac:dyDescent="0.15">
      <c r="A814" s="85"/>
      <c r="B814" s="86"/>
      <c r="C814" s="86"/>
      <c r="D814" s="86"/>
      <c r="E814" s="86"/>
      <c r="F814" s="87"/>
      <c r="G814" s="476"/>
      <c r="H814" s="477"/>
      <c r="I814" s="477"/>
      <c r="J814" s="477"/>
      <c r="K814" s="478"/>
      <c r="L814" s="479"/>
      <c r="M814" s="480"/>
      <c r="N814" s="480"/>
      <c r="O814" s="480"/>
      <c r="P814" s="480"/>
      <c r="Q814" s="480"/>
      <c r="R814" s="480"/>
      <c r="S814" s="480"/>
      <c r="T814" s="480"/>
      <c r="U814" s="480"/>
      <c r="V814" s="480"/>
      <c r="W814" s="480"/>
      <c r="X814" s="481"/>
      <c r="Y814" s="482"/>
      <c r="Z814" s="483"/>
      <c r="AA814" s="483"/>
      <c r="AB814" s="484"/>
      <c r="AC814" s="476"/>
      <c r="AD814" s="477"/>
      <c r="AE814" s="477"/>
      <c r="AF814" s="477"/>
      <c r="AG814" s="478"/>
      <c r="AH814" s="479"/>
      <c r="AI814" s="480"/>
      <c r="AJ814" s="480"/>
      <c r="AK814" s="480"/>
      <c r="AL814" s="480"/>
      <c r="AM814" s="480"/>
      <c r="AN814" s="480"/>
      <c r="AO814" s="480"/>
      <c r="AP814" s="480"/>
      <c r="AQ814" s="480"/>
      <c r="AR814" s="480"/>
      <c r="AS814" s="480"/>
      <c r="AT814" s="481"/>
      <c r="AU814" s="482"/>
      <c r="AV814" s="483"/>
      <c r="AW814" s="483"/>
      <c r="AX814" s="485"/>
    </row>
    <row r="815" spans="1:50" ht="24.75" hidden="1" customHeight="1" x14ac:dyDescent="0.15">
      <c r="A815" s="85"/>
      <c r="B815" s="86"/>
      <c r="C815" s="86"/>
      <c r="D815" s="86"/>
      <c r="E815" s="86"/>
      <c r="F815" s="87"/>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484"/>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5"/>
    </row>
    <row r="816" spans="1:50" ht="24.75" hidden="1" customHeight="1" x14ac:dyDescent="0.15">
      <c r="A816" s="85"/>
      <c r="B816" s="86"/>
      <c r="C816" s="86"/>
      <c r="D816" s="86"/>
      <c r="E816" s="86"/>
      <c r="F816" s="87"/>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row>
    <row r="817" spans="1:50" ht="24.75" hidden="1" customHeight="1" x14ac:dyDescent="0.15">
      <c r="A817" s="85"/>
      <c r="B817" s="86"/>
      <c r="C817" s="86"/>
      <c r="D817" s="86"/>
      <c r="E817" s="86"/>
      <c r="F817" s="87"/>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row>
    <row r="818" spans="1:50" ht="24.75" hidden="1" customHeight="1" x14ac:dyDescent="0.15">
      <c r="A818" s="85"/>
      <c r="B818" s="86"/>
      <c r="C818" s="86"/>
      <c r="D818" s="86"/>
      <c r="E818" s="86"/>
      <c r="F818" s="87"/>
      <c r="G818" s="486" t="s">
        <v>63</v>
      </c>
      <c r="H818" s="487"/>
      <c r="I818" s="487"/>
      <c r="J818" s="487"/>
      <c r="K818" s="487"/>
      <c r="L818" s="488"/>
      <c r="M818" s="379"/>
      <c r="N818" s="379"/>
      <c r="O818" s="379"/>
      <c r="P818" s="379"/>
      <c r="Q818" s="379"/>
      <c r="R818" s="379"/>
      <c r="S818" s="379"/>
      <c r="T818" s="379"/>
      <c r="U818" s="379"/>
      <c r="V818" s="379"/>
      <c r="W818" s="379"/>
      <c r="X818" s="380"/>
      <c r="Y818" s="489">
        <f>SUM(Y808:AB817)</f>
        <v>0</v>
      </c>
      <c r="Z818" s="490"/>
      <c r="AA818" s="490"/>
      <c r="AB818" s="491"/>
      <c r="AC818" s="486" t="s">
        <v>63</v>
      </c>
      <c r="AD818" s="487"/>
      <c r="AE818" s="487"/>
      <c r="AF818" s="487"/>
      <c r="AG818" s="487"/>
      <c r="AH818" s="488"/>
      <c r="AI818" s="379"/>
      <c r="AJ818" s="379"/>
      <c r="AK818" s="379"/>
      <c r="AL818" s="379"/>
      <c r="AM818" s="379"/>
      <c r="AN818" s="379"/>
      <c r="AO818" s="379"/>
      <c r="AP818" s="379"/>
      <c r="AQ818" s="379"/>
      <c r="AR818" s="379"/>
      <c r="AS818" s="379"/>
      <c r="AT818" s="380"/>
      <c r="AU818" s="489">
        <f>SUM(AU808:AX817)</f>
        <v>0</v>
      </c>
      <c r="AV818" s="490"/>
      <c r="AW818" s="490"/>
      <c r="AX818" s="492"/>
    </row>
    <row r="819" spans="1:50" ht="24.75" hidden="1" customHeight="1" x14ac:dyDescent="0.15">
      <c r="A819" s="85"/>
      <c r="B819" s="86"/>
      <c r="C819" s="86"/>
      <c r="D819" s="86"/>
      <c r="E819" s="86"/>
      <c r="F819" s="87"/>
      <c r="G819" s="493" t="s">
        <v>327</v>
      </c>
      <c r="H819" s="494"/>
      <c r="I819" s="494"/>
      <c r="J819" s="494"/>
      <c r="K819" s="494"/>
      <c r="L819" s="494"/>
      <c r="M819" s="494"/>
      <c r="N819" s="494"/>
      <c r="O819" s="494"/>
      <c r="P819" s="494"/>
      <c r="Q819" s="494"/>
      <c r="R819" s="494"/>
      <c r="S819" s="494"/>
      <c r="T819" s="494"/>
      <c r="U819" s="494"/>
      <c r="V819" s="494"/>
      <c r="W819" s="494"/>
      <c r="X819" s="494"/>
      <c r="Y819" s="494"/>
      <c r="Z819" s="494"/>
      <c r="AA819" s="494"/>
      <c r="AB819" s="495"/>
      <c r="AC819" s="493" t="s">
        <v>259</v>
      </c>
      <c r="AD819" s="494"/>
      <c r="AE819" s="494"/>
      <c r="AF819" s="494"/>
      <c r="AG819" s="494"/>
      <c r="AH819" s="494"/>
      <c r="AI819" s="494"/>
      <c r="AJ819" s="494"/>
      <c r="AK819" s="494"/>
      <c r="AL819" s="494"/>
      <c r="AM819" s="494"/>
      <c r="AN819" s="494"/>
      <c r="AO819" s="494"/>
      <c r="AP819" s="494"/>
      <c r="AQ819" s="494"/>
      <c r="AR819" s="494"/>
      <c r="AS819" s="494"/>
      <c r="AT819" s="494"/>
      <c r="AU819" s="494"/>
      <c r="AV819" s="494"/>
      <c r="AW819" s="494"/>
      <c r="AX819" s="496"/>
    </row>
    <row r="820" spans="1:50" ht="24.75" hidden="1" customHeight="1" x14ac:dyDescent="0.15">
      <c r="A820" s="85"/>
      <c r="B820" s="86"/>
      <c r="C820" s="86"/>
      <c r="D820" s="86"/>
      <c r="E820" s="86"/>
      <c r="F820" s="87"/>
      <c r="G820" s="497" t="s">
        <v>55</v>
      </c>
      <c r="H820" s="286"/>
      <c r="I820" s="286"/>
      <c r="J820" s="286"/>
      <c r="K820" s="286"/>
      <c r="L820" s="498" t="s">
        <v>57</v>
      </c>
      <c r="M820" s="286"/>
      <c r="N820" s="286"/>
      <c r="O820" s="286"/>
      <c r="P820" s="286"/>
      <c r="Q820" s="286"/>
      <c r="R820" s="286"/>
      <c r="S820" s="286"/>
      <c r="T820" s="286"/>
      <c r="U820" s="286"/>
      <c r="V820" s="286"/>
      <c r="W820" s="286"/>
      <c r="X820" s="499"/>
      <c r="Y820" s="500" t="s">
        <v>61</v>
      </c>
      <c r="Z820" s="501"/>
      <c r="AA820" s="501"/>
      <c r="AB820" s="502"/>
      <c r="AC820" s="497" t="s">
        <v>55</v>
      </c>
      <c r="AD820" s="286"/>
      <c r="AE820" s="286"/>
      <c r="AF820" s="286"/>
      <c r="AG820" s="286"/>
      <c r="AH820" s="498" t="s">
        <v>57</v>
      </c>
      <c r="AI820" s="286"/>
      <c r="AJ820" s="286"/>
      <c r="AK820" s="286"/>
      <c r="AL820" s="286"/>
      <c r="AM820" s="286"/>
      <c r="AN820" s="286"/>
      <c r="AO820" s="286"/>
      <c r="AP820" s="286"/>
      <c r="AQ820" s="286"/>
      <c r="AR820" s="286"/>
      <c r="AS820" s="286"/>
      <c r="AT820" s="499"/>
      <c r="AU820" s="500" t="s">
        <v>61</v>
      </c>
      <c r="AV820" s="501"/>
      <c r="AW820" s="501"/>
      <c r="AX820" s="503"/>
    </row>
    <row r="821" spans="1:50" s="1" customFormat="1" ht="24.75" hidden="1" customHeight="1" x14ac:dyDescent="0.15">
      <c r="A821" s="85"/>
      <c r="B821" s="86"/>
      <c r="C821" s="86"/>
      <c r="D821" s="86"/>
      <c r="E821" s="86"/>
      <c r="F821" s="87"/>
      <c r="G821" s="504"/>
      <c r="H821" s="505"/>
      <c r="I821" s="505"/>
      <c r="J821" s="505"/>
      <c r="K821" s="506"/>
      <c r="L821" s="507"/>
      <c r="M821" s="508"/>
      <c r="N821" s="508"/>
      <c r="O821" s="508"/>
      <c r="P821" s="508"/>
      <c r="Q821" s="508"/>
      <c r="R821" s="508"/>
      <c r="S821" s="508"/>
      <c r="T821" s="508"/>
      <c r="U821" s="508"/>
      <c r="V821" s="508"/>
      <c r="W821" s="508"/>
      <c r="X821" s="509"/>
      <c r="Y821" s="510"/>
      <c r="Z821" s="511"/>
      <c r="AA821" s="511"/>
      <c r="AB821" s="512"/>
      <c r="AC821" s="504"/>
      <c r="AD821" s="505"/>
      <c r="AE821" s="505"/>
      <c r="AF821" s="505"/>
      <c r="AG821" s="506"/>
      <c r="AH821" s="507"/>
      <c r="AI821" s="508"/>
      <c r="AJ821" s="508"/>
      <c r="AK821" s="508"/>
      <c r="AL821" s="508"/>
      <c r="AM821" s="508"/>
      <c r="AN821" s="508"/>
      <c r="AO821" s="508"/>
      <c r="AP821" s="508"/>
      <c r="AQ821" s="508"/>
      <c r="AR821" s="508"/>
      <c r="AS821" s="508"/>
      <c r="AT821" s="509"/>
      <c r="AU821" s="510"/>
      <c r="AV821" s="511"/>
      <c r="AW821" s="511"/>
      <c r="AX821" s="513"/>
    </row>
    <row r="822" spans="1:50" ht="24.75" hidden="1" customHeight="1" x14ac:dyDescent="0.15">
      <c r="A822" s="85"/>
      <c r="B822" s="86"/>
      <c r="C822" s="86"/>
      <c r="D822" s="86"/>
      <c r="E822" s="86"/>
      <c r="F822" s="87"/>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row>
    <row r="823" spans="1:50" ht="24.75" hidden="1" customHeight="1" x14ac:dyDescent="0.15">
      <c r="A823" s="85"/>
      <c r="B823" s="86"/>
      <c r="C823" s="86"/>
      <c r="D823" s="86"/>
      <c r="E823" s="86"/>
      <c r="F823" s="87"/>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row>
    <row r="824" spans="1:50" ht="24.75" hidden="1" customHeight="1" x14ac:dyDescent="0.15">
      <c r="A824" s="85"/>
      <c r="B824" s="86"/>
      <c r="C824" s="86"/>
      <c r="D824" s="86"/>
      <c r="E824" s="86"/>
      <c r="F824" s="87"/>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row>
    <row r="825" spans="1:50" ht="24.75" hidden="1" customHeight="1" x14ac:dyDescent="0.15">
      <c r="A825" s="85"/>
      <c r="B825" s="86"/>
      <c r="C825" s="86"/>
      <c r="D825" s="86"/>
      <c r="E825" s="86"/>
      <c r="F825" s="87"/>
      <c r="G825" s="476"/>
      <c r="H825" s="477"/>
      <c r="I825" s="477"/>
      <c r="J825" s="477"/>
      <c r="K825" s="478"/>
      <c r="L825" s="479"/>
      <c r="M825" s="480"/>
      <c r="N825" s="480"/>
      <c r="O825" s="480"/>
      <c r="P825" s="480"/>
      <c r="Q825" s="480"/>
      <c r="R825" s="480"/>
      <c r="S825" s="480"/>
      <c r="T825" s="480"/>
      <c r="U825" s="480"/>
      <c r="V825" s="480"/>
      <c r="W825" s="480"/>
      <c r="X825" s="481"/>
      <c r="Y825" s="482"/>
      <c r="Z825" s="483"/>
      <c r="AA825" s="483"/>
      <c r="AB825" s="484"/>
      <c r="AC825" s="476"/>
      <c r="AD825" s="477"/>
      <c r="AE825" s="477"/>
      <c r="AF825" s="477"/>
      <c r="AG825" s="478"/>
      <c r="AH825" s="479"/>
      <c r="AI825" s="480"/>
      <c r="AJ825" s="480"/>
      <c r="AK825" s="480"/>
      <c r="AL825" s="480"/>
      <c r="AM825" s="480"/>
      <c r="AN825" s="480"/>
      <c r="AO825" s="480"/>
      <c r="AP825" s="480"/>
      <c r="AQ825" s="480"/>
      <c r="AR825" s="480"/>
      <c r="AS825" s="480"/>
      <c r="AT825" s="481"/>
      <c r="AU825" s="482"/>
      <c r="AV825" s="483"/>
      <c r="AW825" s="483"/>
      <c r="AX825" s="485"/>
    </row>
    <row r="826" spans="1:50" ht="24.75" hidden="1" customHeight="1" x14ac:dyDescent="0.15">
      <c r="A826" s="85"/>
      <c r="B826" s="86"/>
      <c r="C826" s="86"/>
      <c r="D826" s="86"/>
      <c r="E826" s="86"/>
      <c r="F826" s="87"/>
      <c r="G826" s="476"/>
      <c r="H826" s="477"/>
      <c r="I826" s="477"/>
      <c r="J826" s="477"/>
      <c r="K826" s="478"/>
      <c r="L826" s="479"/>
      <c r="M826" s="480"/>
      <c r="N826" s="480"/>
      <c r="O826" s="480"/>
      <c r="P826" s="480"/>
      <c r="Q826" s="480"/>
      <c r="R826" s="480"/>
      <c r="S826" s="480"/>
      <c r="T826" s="480"/>
      <c r="U826" s="480"/>
      <c r="V826" s="480"/>
      <c r="W826" s="480"/>
      <c r="X826" s="481"/>
      <c r="Y826" s="482"/>
      <c r="Z826" s="483"/>
      <c r="AA826" s="483"/>
      <c r="AB826" s="484"/>
      <c r="AC826" s="476"/>
      <c r="AD826" s="477"/>
      <c r="AE826" s="477"/>
      <c r="AF826" s="477"/>
      <c r="AG826" s="478"/>
      <c r="AH826" s="479"/>
      <c r="AI826" s="480"/>
      <c r="AJ826" s="480"/>
      <c r="AK826" s="480"/>
      <c r="AL826" s="480"/>
      <c r="AM826" s="480"/>
      <c r="AN826" s="480"/>
      <c r="AO826" s="480"/>
      <c r="AP826" s="480"/>
      <c r="AQ826" s="480"/>
      <c r="AR826" s="480"/>
      <c r="AS826" s="480"/>
      <c r="AT826" s="481"/>
      <c r="AU826" s="482"/>
      <c r="AV826" s="483"/>
      <c r="AW826" s="483"/>
      <c r="AX826" s="485"/>
    </row>
    <row r="827" spans="1:50" ht="24.75" hidden="1" customHeight="1" x14ac:dyDescent="0.15">
      <c r="A827" s="85"/>
      <c r="B827" s="86"/>
      <c r="C827" s="86"/>
      <c r="D827" s="86"/>
      <c r="E827" s="86"/>
      <c r="F827" s="87"/>
      <c r="G827" s="476"/>
      <c r="H827" s="477"/>
      <c r="I827" s="477"/>
      <c r="J827" s="477"/>
      <c r="K827" s="478"/>
      <c r="L827" s="479"/>
      <c r="M827" s="480"/>
      <c r="N827" s="480"/>
      <c r="O827" s="480"/>
      <c r="P827" s="480"/>
      <c r="Q827" s="480"/>
      <c r="R827" s="480"/>
      <c r="S827" s="480"/>
      <c r="T827" s="480"/>
      <c r="U827" s="480"/>
      <c r="V827" s="480"/>
      <c r="W827" s="480"/>
      <c r="X827" s="481"/>
      <c r="Y827" s="482"/>
      <c r="Z827" s="483"/>
      <c r="AA827" s="483"/>
      <c r="AB827" s="484"/>
      <c r="AC827" s="476"/>
      <c r="AD827" s="477"/>
      <c r="AE827" s="477"/>
      <c r="AF827" s="477"/>
      <c r="AG827" s="478"/>
      <c r="AH827" s="479"/>
      <c r="AI827" s="480"/>
      <c r="AJ827" s="480"/>
      <c r="AK827" s="480"/>
      <c r="AL827" s="480"/>
      <c r="AM827" s="480"/>
      <c r="AN827" s="480"/>
      <c r="AO827" s="480"/>
      <c r="AP827" s="480"/>
      <c r="AQ827" s="480"/>
      <c r="AR827" s="480"/>
      <c r="AS827" s="480"/>
      <c r="AT827" s="481"/>
      <c r="AU827" s="482"/>
      <c r="AV827" s="483"/>
      <c r="AW827" s="483"/>
      <c r="AX827" s="485"/>
    </row>
    <row r="828" spans="1:50" ht="24.75" hidden="1" customHeight="1" x14ac:dyDescent="0.15">
      <c r="A828" s="85"/>
      <c r="B828" s="86"/>
      <c r="C828" s="86"/>
      <c r="D828" s="86"/>
      <c r="E828" s="86"/>
      <c r="F828" s="87"/>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484"/>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5"/>
    </row>
    <row r="829" spans="1:50" ht="24.75" hidden="1" customHeight="1" x14ac:dyDescent="0.15">
      <c r="A829" s="85"/>
      <c r="B829" s="86"/>
      <c r="C829" s="86"/>
      <c r="D829" s="86"/>
      <c r="E829" s="86"/>
      <c r="F829" s="87"/>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row>
    <row r="830" spans="1:50" ht="24.75" hidden="1" customHeight="1" x14ac:dyDescent="0.15">
      <c r="A830" s="85"/>
      <c r="B830" s="86"/>
      <c r="C830" s="86"/>
      <c r="D830" s="86"/>
      <c r="E830" s="86"/>
      <c r="F830" s="87"/>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row>
    <row r="831" spans="1:50" ht="24.75" hidden="1" customHeight="1" x14ac:dyDescent="0.15">
      <c r="A831" s="85"/>
      <c r="B831" s="86"/>
      <c r="C831" s="86"/>
      <c r="D831" s="86"/>
      <c r="E831" s="86"/>
      <c r="F831" s="87"/>
      <c r="G831" s="486" t="s">
        <v>63</v>
      </c>
      <c r="H831" s="487"/>
      <c r="I831" s="487"/>
      <c r="J831" s="487"/>
      <c r="K831" s="487"/>
      <c r="L831" s="488"/>
      <c r="M831" s="379"/>
      <c r="N831" s="379"/>
      <c r="O831" s="379"/>
      <c r="P831" s="379"/>
      <c r="Q831" s="379"/>
      <c r="R831" s="379"/>
      <c r="S831" s="379"/>
      <c r="T831" s="379"/>
      <c r="U831" s="379"/>
      <c r="V831" s="379"/>
      <c r="W831" s="379"/>
      <c r="X831" s="380"/>
      <c r="Y831" s="489">
        <f>SUM(Y821:AB830)</f>
        <v>0</v>
      </c>
      <c r="Z831" s="490"/>
      <c r="AA831" s="490"/>
      <c r="AB831" s="491"/>
      <c r="AC831" s="486" t="s">
        <v>63</v>
      </c>
      <c r="AD831" s="487"/>
      <c r="AE831" s="487"/>
      <c r="AF831" s="487"/>
      <c r="AG831" s="487"/>
      <c r="AH831" s="488"/>
      <c r="AI831" s="379"/>
      <c r="AJ831" s="379"/>
      <c r="AK831" s="379"/>
      <c r="AL831" s="379"/>
      <c r="AM831" s="379"/>
      <c r="AN831" s="379"/>
      <c r="AO831" s="379"/>
      <c r="AP831" s="379"/>
      <c r="AQ831" s="379"/>
      <c r="AR831" s="379"/>
      <c r="AS831" s="379"/>
      <c r="AT831" s="380"/>
      <c r="AU831" s="489">
        <f>SUM(AU821:AX830)</f>
        <v>0</v>
      </c>
      <c r="AV831" s="490"/>
      <c r="AW831" s="490"/>
      <c r="AX831" s="492"/>
    </row>
    <row r="832" spans="1:50" ht="24.75" customHeight="1" x14ac:dyDescent="0.15">
      <c r="A832" s="471" t="s">
        <v>221</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474" t="s">
        <v>371</v>
      </c>
      <c r="AM832" s="475"/>
      <c r="AN832" s="475"/>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73</v>
      </c>
      <c r="D837" s="460"/>
      <c r="E837" s="460"/>
      <c r="F837" s="460"/>
      <c r="G837" s="460"/>
      <c r="H837" s="460"/>
      <c r="I837" s="460"/>
      <c r="J837" s="239" t="s">
        <v>75</v>
      </c>
      <c r="K837" s="461"/>
      <c r="L837" s="461"/>
      <c r="M837" s="461"/>
      <c r="N837" s="461"/>
      <c r="O837" s="461"/>
      <c r="P837" s="460" t="s">
        <v>17</v>
      </c>
      <c r="Q837" s="460"/>
      <c r="R837" s="460"/>
      <c r="S837" s="460"/>
      <c r="T837" s="460"/>
      <c r="U837" s="460"/>
      <c r="V837" s="460"/>
      <c r="W837" s="460"/>
      <c r="X837" s="460"/>
      <c r="Y837" s="454" t="s">
        <v>338</v>
      </c>
      <c r="Z837" s="454"/>
      <c r="AA837" s="454"/>
      <c r="AB837" s="454"/>
      <c r="AC837" s="239" t="s">
        <v>285</v>
      </c>
      <c r="AD837" s="239"/>
      <c r="AE837" s="239"/>
      <c r="AF837" s="239"/>
      <c r="AG837" s="239"/>
      <c r="AH837" s="454" t="s">
        <v>385</v>
      </c>
      <c r="AI837" s="460"/>
      <c r="AJ837" s="460"/>
      <c r="AK837" s="460"/>
      <c r="AL837" s="460" t="s">
        <v>18</v>
      </c>
      <c r="AM837" s="460"/>
      <c r="AN837" s="460"/>
      <c r="AO837" s="415"/>
      <c r="AP837" s="239" t="s">
        <v>341</v>
      </c>
      <c r="AQ837" s="239"/>
      <c r="AR837" s="239"/>
      <c r="AS837" s="239"/>
      <c r="AT837" s="239"/>
      <c r="AU837" s="239"/>
      <c r="AV837" s="239"/>
      <c r="AW837" s="239"/>
      <c r="AX837" s="239"/>
    </row>
    <row r="838" spans="1:50" ht="62.25" customHeight="1" x14ac:dyDescent="0.15">
      <c r="A838" s="417">
        <v>1</v>
      </c>
      <c r="B838" s="417">
        <v>1</v>
      </c>
      <c r="C838" s="456" t="s">
        <v>529</v>
      </c>
      <c r="D838" s="456"/>
      <c r="E838" s="456"/>
      <c r="F838" s="456"/>
      <c r="G838" s="456"/>
      <c r="H838" s="456"/>
      <c r="I838" s="456"/>
      <c r="J838" s="419">
        <v>3010005018587</v>
      </c>
      <c r="K838" s="419"/>
      <c r="L838" s="419"/>
      <c r="M838" s="419"/>
      <c r="N838" s="419"/>
      <c r="O838" s="419"/>
      <c r="P838" s="420" t="s">
        <v>530</v>
      </c>
      <c r="Q838" s="420"/>
      <c r="R838" s="420"/>
      <c r="S838" s="420"/>
      <c r="T838" s="420"/>
      <c r="U838" s="420"/>
      <c r="V838" s="420"/>
      <c r="W838" s="420"/>
      <c r="X838" s="420"/>
      <c r="Y838" s="421">
        <v>45.735999999999997</v>
      </c>
      <c r="Z838" s="422"/>
      <c r="AA838" s="422"/>
      <c r="AB838" s="423"/>
      <c r="AC838" s="457" t="s">
        <v>390</v>
      </c>
      <c r="AD838" s="458"/>
      <c r="AE838" s="458"/>
      <c r="AF838" s="458"/>
      <c r="AG838" s="458"/>
      <c r="AH838" s="459">
        <v>2</v>
      </c>
      <c r="AI838" s="459"/>
      <c r="AJ838" s="459"/>
      <c r="AK838" s="459"/>
      <c r="AL838" s="426">
        <v>100</v>
      </c>
      <c r="AM838" s="427"/>
      <c r="AN838" s="427"/>
      <c r="AO838" s="428"/>
      <c r="AP838" s="235"/>
      <c r="AQ838" s="235"/>
      <c r="AR838" s="235"/>
      <c r="AS838" s="235"/>
      <c r="AT838" s="235"/>
      <c r="AU838" s="235"/>
      <c r="AV838" s="235"/>
      <c r="AW838" s="235"/>
      <c r="AX838" s="235"/>
    </row>
    <row r="839" spans="1:50" ht="113.25" customHeight="1" x14ac:dyDescent="0.15">
      <c r="A839" s="417">
        <v>2</v>
      </c>
      <c r="B839" s="417">
        <v>1</v>
      </c>
      <c r="C839" s="456" t="s">
        <v>298</v>
      </c>
      <c r="D839" s="456"/>
      <c r="E839" s="456"/>
      <c r="F839" s="456"/>
      <c r="G839" s="456"/>
      <c r="H839" s="456"/>
      <c r="I839" s="456"/>
      <c r="J839" s="419" t="s">
        <v>409</v>
      </c>
      <c r="K839" s="419"/>
      <c r="L839" s="419"/>
      <c r="M839" s="419"/>
      <c r="N839" s="419"/>
      <c r="O839" s="419"/>
      <c r="P839" s="420" t="s">
        <v>79</v>
      </c>
      <c r="Q839" s="420"/>
      <c r="R839" s="420"/>
      <c r="S839" s="420"/>
      <c r="T839" s="420"/>
      <c r="U839" s="420"/>
      <c r="V839" s="420"/>
      <c r="W839" s="420"/>
      <c r="X839" s="420"/>
      <c r="Y839" s="421">
        <v>33.494999999999997</v>
      </c>
      <c r="Z839" s="422"/>
      <c r="AA839" s="422"/>
      <c r="AB839" s="423"/>
      <c r="AC839" s="457" t="s">
        <v>390</v>
      </c>
      <c r="AD839" s="457"/>
      <c r="AE839" s="457"/>
      <c r="AF839" s="457"/>
      <c r="AG839" s="457"/>
      <c r="AH839" s="459">
        <v>2</v>
      </c>
      <c r="AI839" s="459"/>
      <c r="AJ839" s="459"/>
      <c r="AK839" s="459"/>
      <c r="AL839" s="426">
        <v>100</v>
      </c>
      <c r="AM839" s="427"/>
      <c r="AN839" s="427"/>
      <c r="AO839" s="428"/>
      <c r="AP839" s="235"/>
      <c r="AQ839" s="235"/>
      <c r="AR839" s="235"/>
      <c r="AS839" s="235"/>
      <c r="AT839" s="235"/>
      <c r="AU839" s="235"/>
      <c r="AV839" s="235"/>
      <c r="AW839" s="235"/>
      <c r="AX839" s="235"/>
    </row>
    <row r="840" spans="1:50" ht="143.25" customHeight="1" x14ac:dyDescent="0.15">
      <c r="A840" s="417">
        <v>3</v>
      </c>
      <c r="B840" s="417">
        <v>1</v>
      </c>
      <c r="C840" s="456" t="s">
        <v>108</v>
      </c>
      <c r="D840" s="456"/>
      <c r="E840" s="456"/>
      <c r="F840" s="456"/>
      <c r="G840" s="456"/>
      <c r="H840" s="456"/>
      <c r="I840" s="456"/>
      <c r="J840" s="419" t="s">
        <v>409</v>
      </c>
      <c r="K840" s="419"/>
      <c r="L840" s="419"/>
      <c r="M840" s="419"/>
      <c r="N840" s="419"/>
      <c r="O840" s="419"/>
      <c r="P840" s="420" t="s">
        <v>273</v>
      </c>
      <c r="Q840" s="420"/>
      <c r="R840" s="420"/>
      <c r="S840" s="420"/>
      <c r="T840" s="420"/>
      <c r="U840" s="420"/>
      <c r="V840" s="420"/>
      <c r="W840" s="420"/>
      <c r="X840" s="420"/>
      <c r="Y840" s="421">
        <v>23.76</v>
      </c>
      <c r="Z840" s="422"/>
      <c r="AA840" s="422"/>
      <c r="AB840" s="423"/>
      <c r="AC840" s="457" t="s">
        <v>390</v>
      </c>
      <c r="AD840" s="457"/>
      <c r="AE840" s="457"/>
      <c r="AF840" s="457"/>
      <c r="AG840" s="457"/>
      <c r="AH840" s="425">
        <v>2</v>
      </c>
      <c r="AI840" s="425"/>
      <c r="AJ840" s="425"/>
      <c r="AK840" s="425"/>
      <c r="AL840" s="426">
        <v>100</v>
      </c>
      <c r="AM840" s="427"/>
      <c r="AN840" s="427"/>
      <c r="AO840" s="428"/>
      <c r="AP840" s="235"/>
      <c r="AQ840" s="235"/>
      <c r="AR840" s="235"/>
      <c r="AS840" s="235"/>
      <c r="AT840" s="235"/>
      <c r="AU840" s="235"/>
      <c r="AV840" s="235"/>
      <c r="AW840" s="235"/>
      <c r="AX840" s="235"/>
    </row>
    <row r="841" spans="1:50" ht="79.5" customHeight="1" x14ac:dyDescent="0.15">
      <c r="A841" s="417">
        <v>4</v>
      </c>
      <c r="B841" s="417">
        <v>1</v>
      </c>
      <c r="C841" s="456" t="s">
        <v>482</v>
      </c>
      <c r="D841" s="456"/>
      <c r="E841" s="456"/>
      <c r="F841" s="456"/>
      <c r="G841" s="456"/>
      <c r="H841" s="456"/>
      <c r="I841" s="456"/>
      <c r="J841" s="419" t="s">
        <v>409</v>
      </c>
      <c r="K841" s="419"/>
      <c r="L841" s="419"/>
      <c r="M841" s="419"/>
      <c r="N841" s="419"/>
      <c r="O841" s="419"/>
      <c r="P841" s="420" t="s">
        <v>531</v>
      </c>
      <c r="Q841" s="420"/>
      <c r="R841" s="420"/>
      <c r="S841" s="420"/>
      <c r="T841" s="420"/>
      <c r="U841" s="420"/>
      <c r="V841" s="420"/>
      <c r="W841" s="420"/>
      <c r="X841" s="420"/>
      <c r="Y841" s="421">
        <v>19.965</v>
      </c>
      <c r="Z841" s="422"/>
      <c r="AA841" s="422"/>
      <c r="AB841" s="423"/>
      <c r="AC841" s="457" t="s">
        <v>390</v>
      </c>
      <c r="AD841" s="457"/>
      <c r="AE841" s="457"/>
      <c r="AF841" s="457"/>
      <c r="AG841" s="457"/>
      <c r="AH841" s="425">
        <v>1</v>
      </c>
      <c r="AI841" s="425"/>
      <c r="AJ841" s="425"/>
      <c r="AK841" s="425"/>
      <c r="AL841" s="426">
        <v>100</v>
      </c>
      <c r="AM841" s="427"/>
      <c r="AN841" s="427"/>
      <c r="AO841" s="428"/>
      <c r="AP841" s="235"/>
      <c r="AQ841" s="235"/>
      <c r="AR841" s="235"/>
      <c r="AS841" s="235"/>
      <c r="AT841" s="235"/>
      <c r="AU841" s="235"/>
      <c r="AV841" s="235"/>
      <c r="AW841" s="235"/>
      <c r="AX841" s="235"/>
    </row>
    <row r="842" spans="1:50" ht="65.25" customHeight="1" x14ac:dyDescent="0.15">
      <c r="A842" s="417">
        <v>5</v>
      </c>
      <c r="B842" s="417">
        <v>1</v>
      </c>
      <c r="C842" s="456" t="s">
        <v>412</v>
      </c>
      <c r="D842" s="456"/>
      <c r="E842" s="456"/>
      <c r="F842" s="456"/>
      <c r="G842" s="456"/>
      <c r="H842" s="456"/>
      <c r="I842" s="456"/>
      <c r="J842" s="419">
        <v>6011101000700</v>
      </c>
      <c r="K842" s="419"/>
      <c r="L842" s="419"/>
      <c r="M842" s="419"/>
      <c r="N842" s="419"/>
      <c r="O842" s="419"/>
      <c r="P842" s="420" t="s">
        <v>532</v>
      </c>
      <c r="Q842" s="420"/>
      <c r="R842" s="420"/>
      <c r="S842" s="420"/>
      <c r="T842" s="420"/>
      <c r="U842" s="420"/>
      <c r="V842" s="420"/>
      <c r="W842" s="420"/>
      <c r="X842" s="420"/>
      <c r="Y842" s="421">
        <v>18.029</v>
      </c>
      <c r="Z842" s="422"/>
      <c r="AA842" s="422"/>
      <c r="AB842" s="423"/>
      <c r="AC842" s="424" t="s">
        <v>390</v>
      </c>
      <c r="AD842" s="424"/>
      <c r="AE842" s="424"/>
      <c r="AF842" s="424"/>
      <c r="AG842" s="424"/>
      <c r="AH842" s="425">
        <v>4</v>
      </c>
      <c r="AI842" s="425"/>
      <c r="AJ842" s="425"/>
      <c r="AK842" s="425"/>
      <c r="AL842" s="426">
        <v>100</v>
      </c>
      <c r="AM842" s="427"/>
      <c r="AN842" s="427"/>
      <c r="AO842" s="428"/>
      <c r="AP842" s="235"/>
      <c r="AQ842" s="235"/>
      <c r="AR842" s="235"/>
      <c r="AS842" s="235"/>
      <c r="AT842" s="235"/>
      <c r="AU842" s="235"/>
      <c r="AV842" s="235"/>
      <c r="AW842" s="235"/>
      <c r="AX842" s="235"/>
    </row>
    <row r="843" spans="1:50" ht="69.75" customHeight="1" x14ac:dyDescent="0.15">
      <c r="A843" s="417">
        <v>6</v>
      </c>
      <c r="B843" s="417">
        <v>1</v>
      </c>
      <c r="C843" s="456" t="s">
        <v>479</v>
      </c>
      <c r="D843" s="456"/>
      <c r="E843" s="456"/>
      <c r="F843" s="456"/>
      <c r="G843" s="456"/>
      <c r="H843" s="456"/>
      <c r="I843" s="456"/>
      <c r="J843" s="419">
        <v>4011001005165</v>
      </c>
      <c r="K843" s="419"/>
      <c r="L843" s="419"/>
      <c r="M843" s="419"/>
      <c r="N843" s="419"/>
      <c r="O843" s="419"/>
      <c r="P843" s="420" t="s">
        <v>244</v>
      </c>
      <c r="Q843" s="420"/>
      <c r="R843" s="420"/>
      <c r="S843" s="420"/>
      <c r="T843" s="420"/>
      <c r="U843" s="420"/>
      <c r="V843" s="420"/>
      <c r="W843" s="420"/>
      <c r="X843" s="420"/>
      <c r="Y843" s="421">
        <v>18.018000000000001</v>
      </c>
      <c r="Z843" s="422"/>
      <c r="AA843" s="422"/>
      <c r="AB843" s="423"/>
      <c r="AC843" s="468" t="s">
        <v>390</v>
      </c>
      <c r="AD843" s="469"/>
      <c r="AE843" s="469"/>
      <c r="AF843" s="469"/>
      <c r="AG843" s="470"/>
      <c r="AH843" s="425">
        <v>4</v>
      </c>
      <c r="AI843" s="425"/>
      <c r="AJ843" s="425"/>
      <c r="AK843" s="425"/>
      <c r="AL843" s="426">
        <v>100</v>
      </c>
      <c r="AM843" s="427"/>
      <c r="AN843" s="427"/>
      <c r="AO843" s="428"/>
      <c r="AP843" s="235"/>
      <c r="AQ843" s="235"/>
      <c r="AR843" s="235"/>
      <c r="AS843" s="235"/>
      <c r="AT843" s="235"/>
      <c r="AU843" s="235"/>
      <c r="AV843" s="235"/>
      <c r="AW843" s="235"/>
      <c r="AX843" s="235"/>
    </row>
    <row r="844" spans="1:50" ht="66.75" customHeight="1" x14ac:dyDescent="0.15">
      <c r="A844" s="417">
        <v>7</v>
      </c>
      <c r="B844" s="417">
        <v>1</v>
      </c>
      <c r="C844" s="456" t="s">
        <v>533</v>
      </c>
      <c r="D844" s="456"/>
      <c r="E844" s="456"/>
      <c r="F844" s="456"/>
      <c r="G844" s="456"/>
      <c r="H844" s="456"/>
      <c r="I844" s="456"/>
      <c r="J844" s="419">
        <v>5010601035884</v>
      </c>
      <c r="K844" s="419"/>
      <c r="L844" s="419"/>
      <c r="M844" s="419"/>
      <c r="N844" s="419"/>
      <c r="O844" s="419"/>
      <c r="P844" s="420" t="s">
        <v>326</v>
      </c>
      <c r="Q844" s="420"/>
      <c r="R844" s="420"/>
      <c r="S844" s="420"/>
      <c r="T844" s="420"/>
      <c r="U844" s="420"/>
      <c r="V844" s="420"/>
      <c r="W844" s="420"/>
      <c r="X844" s="420"/>
      <c r="Y844" s="421">
        <v>16.885000000000002</v>
      </c>
      <c r="Z844" s="422"/>
      <c r="AA844" s="422"/>
      <c r="AB844" s="423"/>
      <c r="AC844" s="424" t="s">
        <v>390</v>
      </c>
      <c r="AD844" s="424"/>
      <c r="AE844" s="424"/>
      <c r="AF844" s="424"/>
      <c r="AG844" s="424"/>
      <c r="AH844" s="425">
        <v>2</v>
      </c>
      <c r="AI844" s="425"/>
      <c r="AJ844" s="425"/>
      <c r="AK844" s="425"/>
      <c r="AL844" s="426">
        <v>100</v>
      </c>
      <c r="AM844" s="427"/>
      <c r="AN844" s="427"/>
      <c r="AO844" s="428"/>
      <c r="AP844" s="235"/>
      <c r="AQ844" s="235"/>
      <c r="AR844" s="235"/>
      <c r="AS844" s="235"/>
      <c r="AT844" s="235"/>
      <c r="AU844" s="235"/>
      <c r="AV844" s="235"/>
      <c r="AW844" s="235"/>
      <c r="AX844" s="235"/>
    </row>
    <row r="845" spans="1:50" ht="69.75" customHeight="1" x14ac:dyDescent="0.15">
      <c r="A845" s="417">
        <v>8</v>
      </c>
      <c r="B845" s="417">
        <v>1</v>
      </c>
      <c r="C845" s="456" t="s">
        <v>534</v>
      </c>
      <c r="D845" s="456"/>
      <c r="E845" s="456"/>
      <c r="F845" s="456"/>
      <c r="G845" s="456"/>
      <c r="H845" s="456"/>
      <c r="I845" s="456"/>
      <c r="J845" s="419">
        <v>8700150008194</v>
      </c>
      <c r="K845" s="419"/>
      <c r="L845" s="419"/>
      <c r="M845" s="419"/>
      <c r="N845" s="419"/>
      <c r="O845" s="419"/>
      <c r="P845" s="420" t="s">
        <v>535</v>
      </c>
      <c r="Q845" s="420"/>
      <c r="R845" s="420"/>
      <c r="S845" s="420"/>
      <c r="T845" s="420"/>
      <c r="U845" s="420"/>
      <c r="V845" s="420"/>
      <c r="W845" s="420"/>
      <c r="X845" s="420"/>
      <c r="Y845" s="421">
        <v>16.5</v>
      </c>
      <c r="Z845" s="422"/>
      <c r="AA845" s="422"/>
      <c r="AB845" s="423"/>
      <c r="AC845" s="424" t="s">
        <v>390</v>
      </c>
      <c r="AD845" s="424"/>
      <c r="AE845" s="424"/>
      <c r="AF845" s="424"/>
      <c r="AG845" s="424"/>
      <c r="AH845" s="425">
        <v>1</v>
      </c>
      <c r="AI845" s="425"/>
      <c r="AJ845" s="425"/>
      <c r="AK845" s="425"/>
      <c r="AL845" s="426">
        <v>100</v>
      </c>
      <c r="AM845" s="427"/>
      <c r="AN845" s="427"/>
      <c r="AO845" s="428"/>
      <c r="AP845" s="235"/>
      <c r="AQ845" s="235"/>
      <c r="AR845" s="235"/>
      <c r="AS845" s="235"/>
      <c r="AT845" s="235"/>
      <c r="AU845" s="235"/>
      <c r="AV845" s="235"/>
      <c r="AW845" s="235"/>
      <c r="AX845" s="235"/>
    </row>
    <row r="846" spans="1:50" ht="66" customHeight="1" x14ac:dyDescent="0.15">
      <c r="A846" s="417">
        <v>9</v>
      </c>
      <c r="B846" s="417">
        <v>1</v>
      </c>
      <c r="C846" s="456" t="s">
        <v>372</v>
      </c>
      <c r="D846" s="456"/>
      <c r="E846" s="456"/>
      <c r="F846" s="456"/>
      <c r="G846" s="456"/>
      <c r="H846" s="456"/>
      <c r="I846" s="456"/>
      <c r="J846" s="419">
        <v>7010001067262</v>
      </c>
      <c r="K846" s="419"/>
      <c r="L846" s="419"/>
      <c r="M846" s="419"/>
      <c r="N846" s="419"/>
      <c r="O846" s="419"/>
      <c r="P846" s="420" t="s">
        <v>270</v>
      </c>
      <c r="Q846" s="420"/>
      <c r="R846" s="420"/>
      <c r="S846" s="420"/>
      <c r="T846" s="420"/>
      <c r="U846" s="420"/>
      <c r="V846" s="420"/>
      <c r="W846" s="420"/>
      <c r="X846" s="420"/>
      <c r="Y846" s="421">
        <v>16.004999999999999</v>
      </c>
      <c r="Z846" s="422"/>
      <c r="AA846" s="422"/>
      <c r="AB846" s="423"/>
      <c r="AC846" s="424" t="s">
        <v>390</v>
      </c>
      <c r="AD846" s="424"/>
      <c r="AE846" s="424"/>
      <c r="AF846" s="424"/>
      <c r="AG846" s="424"/>
      <c r="AH846" s="425">
        <v>5</v>
      </c>
      <c r="AI846" s="425"/>
      <c r="AJ846" s="425"/>
      <c r="AK846" s="425"/>
      <c r="AL846" s="426">
        <v>100</v>
      </c>
      <c r="AM846" s="427"/>
      <c r="AN846" s="427"/>
      <c r="AO846" s="428"/>
      <c r="AP846" s="235"/>
      <c r="AQ846" s="235"/>
      <c r="AR846" s="235"/>
      <c r="AS846" s="235"/>
      <c r="AT846" s="235"/>
      <c r="AU846" s="235"/>
      <c r="AV846" s="235"/>
      <c r="AW846" s="235"/>
      <c r="AX846" s="235"/>
    </row>
    <row r="847" spans="1:50" ht="146.25" customHeight="1" x14ac:dyDescent="0.15">
      <c r="A847" s="417">
        <v>10</v>
      </c>
      <c r="B847" s="417">
        <v>1</v>
      </c>
      <c r="C847" s="456" t="s">
        <v>288</v>
      </c>
      <c r="D847" s="456"/>
      <c r="E847" s="456"/>
      <c r="F847" s="456"/>
      <c r="G847" s="456"/>
      <c r="H847" s="456"/>
      <c r="I847" s="456"/>
      <c r="J847" s="419" t="s">
        <v>409</v>
      </c>
      <c r="K847" s="419"/>
      <c r="L847" s="419"/>
      <c r="M847" s="419"/>
      <c r="N847" s="419"/>
      <c r="O847" s="419"/>
      <c r="P847" s="420" t="s">
        <v>549</v>
      </c>
      <c r="Q847" s="420"/>
      <c r="R847" s="420"/>
      <c r="S847" s="420"/>
      <c r="T847" s="420"/>
      <c r="U847" s="420"/>
      <c r="V847" s="420"/>
      <c r="W847" s="420"/>
      <c r="X847" s="420"/>
      <c r="Y847" s="421">
        <v>15.037000000000001</v>
      </c>
      <c r="Z847" s="422"/>
      <c r="AA847" s="422"/>
      <c r="AB847" s="423"/>
      <c r="AC847" s="424" t="s">
        <v>390</v>
      </c>
      <c r="AD847" s="424"/>
      <c r="AE847" s="424"/>
      <c r="AF847" s="424"/>
      <c r="AG847" s="424"/>
      <c r="AH847" s="425">
        <v>2</v>
      </c>
      <c r="AI847" s="425"/>
      <c r="AJ847" s="425"/>
      <c r="AK847" s="425"/>
      <c r="AL847" s="426">
        <v>100</v>
      </c>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73</v>
      </c>
      <c r="D870" s="460"/>
      <c r="E870" s="460"/>
      <c r="F870" s="460"/>
      <c r="G870" s="460"/>
      <c r="H870" s="460"/>
      <c r="I870" s="460"/>
      <c r="J870" s="239" t="s">
        <v>75</v>
      </c>
      <c r="K870" s="461"/>
      <c r="L870" s="461"/>
      <c r="M870" s="461"/>
      <c r="N870" s="461"/>
      <c r="O870" s="461"/>
      <c r="P870" s="460" t="s">
        <v>17</v>
      </c>
      <c r="Q870" s="460"/>
      <c r="R870" s="460"/>
      <c r="S870" s="460"/>
      <c r="T870" s="460"/>
      <c r="U870" s="460"/>
      <c r="V870" s="460"/>
      <c r="W870" s="460"/>
      <c r="X870" s="460"/>
      <c r="Y870" s="454" t="s">
        <v>338</v>
      </c>
      <c r="Z870" s="454"/>
      <c r="AA870" s="454"/>
      <c r="AB870" s="454"/>
      <c r="AC870" s="239" t="s">
        <v>285</v>
      </c>
      <c r="AD870" s="239"/>
      <c r="AE870" s="239"/>
      <c r="AF870" s="239"/>
      <c r="AG870" s="239"/>
      <c r="AH870" s="454" t="s">
        <v>385</v>
      </c>
      <c r="AI870" s="460"/>
      <c r="AJ870" s="460"/>
      <c r="AK870" s="460"/>
      <c r="AL870" s="460" t="s">
        <v>18</v>
      </c>
      <c r="AM870" s="460"/>
      <c r="AN870" s="460"/>
      <c r="AO870" s="415"/>
      <c r="AP870" s="239" t="s">
        <v>341</v>
      </c>
      <c r="AQ870" s="239"/>
      <c r="AR870" s="239"/>
      <c r="AS870" s="239"/>
      <c r="AT870" s="239"/>
      <c r="AU870" s="239"/>
      <c r="AV870" s="239"/>
      <c r="AW870" s="239"/>
      <c r="AX870" s="239"/>
    </row>
    <row r="871" spans="1:50" ht="51.75" customHeight="1" x14ac:dyDescent="0.15">
      <c r="A871" s="417">
        <v>1</v>
      </c>
      <c r="B871" s="417">
        <v>1</v>
      </c>
      <c r="C871" s="456" t="s">
        <v>536</v>
      </c>
      <c r="D871" s="456"/>
      <c r="E871" s="456"/>
      <c r="F871" s="456"/>
      <c r="G871" s="456"/>
      <c r="H871" s="456"/>
      <c r="I871" s="456"/>
      <c r="J871" s="419">
        <v>9010401091075</v>
      </c>
      <c r="K871" s="419"/>
      <c r="L871" s="419"/>
      <c r="M871" s="419"/>
      <c r="N871" s="419"/>
      <c r="O871" s="419"/>
      <c r="P871" s="420" t="s">
        <v>537</v>
      </c>
      <c r="Q871" s="420"/>
      <c r="R871" s="420"/>
      <c r="S871" s="420"/>
      <c r="T871" s="420"/>
      <c r="U871" s="420"/>
      <c r="V871" s="420"/>
      <c r="W871" s="420"/>
      <c r="X871" s="420"/>
      <c r="Y871" s="421">
        <v>4.4428999999999998</v>
      </c>
      <c r="Z871" s="422"/>
      <c r="AA871" s="422"/>
      <c r="AB871" s="423"/>
      <c r="AC871" s="457" t="s">
        <v>21</v>
      </c>
      <c r="AD871" s="458"/>
      <c r="AE871" s="458"/>
      <c r="AF871" s="458"/>
      <c r="AG871" s="458"/>
      <c r="AH871" s="459">
        <v>1</v>
      </c>
      <c r="AI871" s="459"/>
      <c r="AJ871" s="459"/>
      <c r="AK871" s="459"/>
      <c r="AL871" s="426">
        <v>78.599999999999994</v>
      </c>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73</v>
      </c>
      <c r="D903" s="460"/>
      <c r="E903" s="460"/>
      <c r="F903" s="460"/>
      <c r="G903" s="460"/>
      <c r="H903" s="460"/>
      <c r="I903" s="460"/>
      <c r="J903" s="239" t="s">
        <v>75</v>
      </c>
      <c r="K903" s="461"/>
      <c r="L903" s="461"/>
      <c r="M903" s="461"/>
      <c r="N903" s="461"/>
      <c r="O903" s="461"/>
      <c r="P903" s="460" t="s">
        <v>17</v>
      </c>
      <c r="Q903" s="460"/>
      <c r="R903" s="460"/>
      <c r="S903" s="460"/>
      <c r="T903" s="460"/>
      <c r="U903" s="460"/>
      <c r="V903" s="460"/>
      <c r="W903" s="460"/>
      <c r="X903" s="460"/>
      <c r="Y903" s="454" t="s">
        <v>338</v>
      </c>
      <c r="Z903" s="454"/>
      <c r="AA903" s="454"/>
      <c r="AB903" s="454"/>
      <c r="AC903" s="239" t="s">
        <v>285</v>
      </c>
      <c r="AD903" s="239"/>
      <c r="AE903" s="239"/>
      <c r="AF903" s="239"/>
      <c r="AG903" s="239"/>
      <c r="AH903" s="454" t="s">
        <v>385</v>
      </c>
      <c r="AI903" s="460"/>
      <c r="AJ903" s="460"/>
      <c r="AK903" s="460"/>
      <c r="AL903" s="460" t="s">
        <v>18</v>
      </c>
      <c r="AM903" s="460"/>
      <c r="AN903" s="460"/>
      <c r="AO903" s="415"/>
      <c r="AP903" s="239" t="s">
        <v>341</v>
      </c>
      <c r="AQ903" s="239"/>
      <c r="AR903" s="239"/>
      <c r="AS903" s="239"/>
      <c r="AT903" s="239"/>
      <c r="AU903" s="239"/>
      <c r="AV903" s="239"/>
      <c r="AW903" s="239"/>
      <c r="AX903" s="239"/>
    </row>
    <row r="904" spans="1:50" ht="53.25" customHeight="1" x14ac:dyDescent="0.15">
      <c r="A904" s="417">
        <v>1</v>
      </c>
      <c r="B904" s="417">
        <v>1</v>
      </c>
      <c r="C904" s="456" t="s">
        <v>538</v>
      </c>
      <c r="D904" s="456"/>
      <c r="E904" s="456"/>
      <c r="F904" s="456"/>
      <c r="G904" s="456"/>
      <c r="H904" s="456"/>
      <c r="I904" s="456"/>
      <c r="J904" s="419">
        <v>8010005018896</v>
      </c>
      <c r="K904" s="419"/>
      <c r="L904" s="419"/>
      <c r="M904" s="419"/>
      <c r="N904" s="419"/>
      <c r="O904" s="419"/>
      <c r="P904" s="420" t="s">
        <v>539</v>
      </c>
      <c r="Q904" s="420"/>
      <c r="R904" s="420"/>
      <c r="S904" s="420"/>
      <c r="T904" s="420"/>
      <c r="U904" s="420"/>
      <c r="V904" s="420"/>
      <c r="W904" s="420"/>
      <c r="X904" s="420"/>
      <c r="Y904" s="421">
        <v>0.99990000000000001</v>
      </c>
      <c r="Z904" s="422"/>
      <c r="AA904" s="422"/>
      <c r="AB904" s="423"/>
      <c r="AC904" s="457" t="s">
        <v>231</v>
      </c>
      <c r="AD904" s="458"/>
      <c r="AE904" s="458"/>
      <c r="AF904" s="458"/>
      <c r="AG904" s="458"/>
      <c r="AH904" s="459">
        <v>1</v>
      </c>
      <c r="AI904" s="459"/>
      <c r="AJ904" s="459"/>
      <c r="AK904" s="459"/>
      <c r="AL904" s="426">
        <v>100</v>
      </c>
      <c r="AM904" s="427"/>
      <c r="AN904" s="427"/>
      <c r="AO904" s="428"/>
      <c r="AP904" s="235"/>
      <c r="AQ904" s="235"/>
      <c r="AR904" s="235"/>
      <c r="AS904" s="235"/>
      <c r="AT904" s="235"/>
      <c r="AU904" s="235"/>
      <c r="AV904" s="235"/>
      <c r="AW904" s="235"/>
      <c r="AX904" s="235"/>
    </row>
    <row r="905" spans="1:50" ht="60" customHeight="1" x14ac:dyDescent="0.15">
      <c r="A905" s="417">
        <v>2</v>
      </c>
      <c r="B905" s="417">
        <v>1</v>
      </c>
      <c r="C905" s="462" t="s">
        <v>538</v>
      </c>
      <c r="D905" s="463"/>
      <c r="E905" s="463"/>
      <c r="F905" s="463"/>
      <c r="G905" s="463"/>
      <c r="H905" s="463"/>
      <c r="I905" s="464"/>
      <c r="J905" s="465">
        <v>8010005018896</v>
      </c>
      <c r="K905" s="466"/>
      <c r="L905" s="466"/>
      <c r="M905" s="466"/>
      <c r="N905" s="466"/>
      <c r="O905" s="467"/>
      <c r="P905" s="420" t="s">
        <v>540</v>
      </c>
      <c r="Q905" s="420"/>
      <c r="R905" s="420"/>
      <c r="S905" s="420"/>
      <c r="T905" s="420"/>
      <c r="U905" s="420"/>
      <c r="V905" s="420"/>
      <c r="W905" s="420"/>
      <c r="X905" s="420"/>
      <c r="Y905" s="421">
        <v>0.99</v>
      </c>
      <c r="Z905" s="422"/>
      <c r="AA905" s="422"/>
      <c r="AB905" s="423"/>
      <c r="AC905" s="457" t="s">
        <v>231</v>
      </c>
      <c r="AD905" s="457"/>
      <c r="AE905" s="457"/>
      <c r="AF905" s="457"/>
      <c r="AG905" s="457"/>
      <c r="AH905" s="459">
        <v>1</v>
      </c>
      <c r="AI905" s="459"/>
      <c r="AJ905" s="459"/>
      <c r="AK905" s="459"/>
      <c r="AL905" s="426">
        <v>100</v>
      </c>
      <c r="AM905" s="427"/>
      <c r="AN905" s="427"/>
      <c r="AO905" s="428"/>
      <c r="AP905" s="235"/>
      <c r="AQ905" s="235"/>
      <c r="AR905" s="235"/>
      <c r="AS905" s="235"/>
      <c r="AT905" s="235"/>
      <c r="AU905" s="235"/>
      <c r="AV905" s="235"/>
      <c r="AW905" s="235"/>
      <c r="AX905" s="235"/>
    </row>
    <row r="906" spans="1:50" ht="60.75" customHeight="1" x14ac:dyDescent="0.15">
      <c r="A906" s="417">
        <v>3</v>
      </c>
      <c r="B906" s="417">
        <v>1</v>
      </c>
      <c r="C906" s="456" t="s">
        <v>541</v>
      </c>
      <c r="D906" s="456"/>
      <c r="E906" s="456"/>
      <c r="F906" s="456"/>
      <c r="G906" s="456"/>
      <c r="H906" s="456"/>
      <c r="I906" s="456"/>
      <c r="J906" s="419">
        <v>2010401021583</v>
      </c>
      <c r="K906" s="419"/>
      <c r="L906" s="419"/>
      <c r="M906" s="419"/>
      <c r="N906" s="419"/>
      <c r="O906" s="419"/>
      <c r="P906" s="420" t="s">
        <v>542</v>
      </c>
      <c r="Q906" s="420"/>
      <c r="R906" s="420"/>
      <c r="S906" s="420"/>
      <c r="T906" s="420"/>
      <c r="U906" s="420"/>
      <c r="V906" s="420"/>
      <c r="W906" s="420"/>
      <c r="X906" s="420"/>
      <c r="Y906" s="421">
        <v>0.98722799999999999</v>
      </c>
      <c r="Z906" s="422"/>
      <c r="AA906" s="422"/>
      <c r="AB906" s="423"/>
      <c r="AC906" s="457" t="s">
        <v>231</v>
      </c>
      <c r="AD906" s="457"/>
      <c r="AE906" s="457"/>
      <c r="AF906" s="457"/>
      <c r="AG906" s="457"/>
      <c r="AH906" s="425">
        <v>1</v>
      </c>
      <c r="AI906" s="425"/>
      <c r="AJ906" s="425"/>
      <c r="AK906" s="425"/>
      <c r="AL906" s="426">
        <v>100</v>
      </c>
      <c r="AM906" s="427"/>
      <c r="AN906" s="427"/>
      <c r="AO906" s="428"/>
      <c r="AP906" s="235"/>
      <c r="AQ906" s="235"/>
      <c r="AR906" s="235"/>
      <c r="AS906" s="235"/>
      <c r="AT906" s="235"/>
      <c r="AU906" s="235"/>
      <c r="AV906" s="235"/>
      <c r="AW906" s="235"/>
      <c r="AX906" s="235"/>
    </row>
    <row r="907" spans="1:50" ht="44.25" customHeight="1" x14ac:dyDescent="0.15">
      <c r="A907" s="417">
        <v>4</v>
      </c>
      <c r="B907" s="417">
        <v>1</v>
      </c>
      <c r="C907" s="456" t="s">
        <v>543</v>
      </c>
      <c r="D907" s="456"/>
      <c r="E907" s="456"/>
      <c r="F907" s="456"/>
      <c r="G907" s="456"/>
      <c r="H907" s="456"/>
      <c r="I907" s="456"/>
      <c r="J907" s="419">
        <v>5010601006745</v>
      </c>
      <c r="K907" s="419"/>
      <c r="L907" s="419"/>
      <c r="M907" s="419"/>
      <c r="N907" s="419"/>
      <c r="O907" s="419"/>
      <c r="P907" s="420" t="s">
        <v>528</v>
      </c>
      <c r="Q907" s="420"/>
      <c r="R907" s="420"/>
      <c r="S907" s="420"/>
      <c r="T907" s="420"/>
      <c r="U907" s="420"/>
      <c r="V907" s="420"/>
      <c r="W907" s="420"/>
      <c r="X907" s="420"/>
      <c r="Y907" s="421">
        <v>0.97130000000000005</v>
      </c>
      <c r="Z907" s="422"/>
      <c r="AA907" s="422"/>
      <c r="AB907" s="423"/>
      <c r="AC907" s="457" t="s">
        <v>231</v>
      </c>
      <c r="AD907" s="457"/>
      <c r="AE907" s="457"/>
      <c r="AF907" s="457"/>
      <c r="AG907" s="457"/>
      <c r="AH907" s="425">
        <v>1</v>
      </c>
      <c r="AI907" s="425"/>
      <c r="AJ907" s="425"/>
      <c r="AK907" s="425"/>
      <c r="AL907" s="426">
        <v>100</v>
      </c>
      <c r="AM907" s="427"/>
      <c r="AN907" s="427"/>
      <c r="AO907" s="428"/>
      <c r="AP907" s="235"/>
      <c r="AQ907" s="235"/>
      <c r="AR907" s="235"/>
      <c r="AS907" s="235"/>
      <c r="AT907" s="235"/>
      <c r="AU907" s="235"/>
      <c r="AV907" s="235"/>
      <c r="AW907" s="235"/>
      <c r="AX907" s="235"/>
    </row>
    <row r="908" spans="1:50" ht="47.25" customHeight="1" x14ac:dyDescent="0.15">
      <c r="A908" s="417">
        <v>5</v>
      </c>
      <c r="B908" s="417">
        <v>1</v>
      </c>
      <c r="C908" s="456" t="s">
        <v>186</v>
      </c>
      <c r="D908" s="456"/>
      <c r="E908" s="456"/>
      <c r="F908" s="456"/>
      <c r="G908" s="456"/>
      <c r="H908" s="456"/>
      <c r="I908" s="456"/>
      <c r="J908" s="419">
        <v>3010401084786</v>
      </c>
      <c r="K908" s="419"/>
      <c r="L908" s="419"/>
      <c r="M908" s="419"/>
      <c r="N908" s="419"/>
      <c r="O908" s="419"/>
      <c r="P908" s="420" t="s">
        <v>544</v>
      </c>
      <c r="Q908" s="420"/>
      <c r="R908" s="420"/>
      <c r="S908" s="420"/>
      <c r="T908" s="420"/>
      <c r="U908" s="420"/>
      <c r="V908" s="420"/>
      <c r="W908" s="420"/>
      <c r="X908" s="420"/>
      <c r="Y908" s="421">
        <v>0.967696</v>
      </c>
      <c r="Z908" s="422"/>
      <c r="AA908" s="422"/>
      <c r="AB908" s="423"/>
      <c r="AC908" s="424" t="s">
        <v>231</v>
      </c>
      <c r="AD908" s="424"/>
      <c r="AE908" s="424"/>
      <c r="AF908" s="424"/>
      <c r="AG908" s="424"/>
      <c r="AH908" s="425">
        <v>1</v>
      </c>
      <c r="AI908" s="425"/>
      <c r="AJ908" s="425"/>
      <c r="AK908" s="425"/>
      <c r="AL908" s="426">
        <v>100</v>
      </c>
      <c r="AM908" s="427"/>
      <c r="AN908" s="427"/>
      <c r="AO908" s="428"/>
      <c r="AP908" s="235"/>
      <c r="AQ908" s="235"/>
      <c r="AR908" s="235"/>
      <c r="AS908" s="235"/>
      <c r="AT908" s="235"/>
      <c r="AU908" s="235"/>
      <c r="AV908" s="235"/>
      <c r="AW908" s="235"/>
      <c r="AX908" s="235"/>
    </row>
    <row r="909" spans="1:50" ht="49.5" customHeight="1" x14ac:dyDescent="0.15">
      <c r="A909" s="417">
        <v>6</v>
      </c>
      <c r="B909" s="417">
        <v>1</v>
      </c>
      <c r="C909" s="456" t="s">
        <v>514</v>
      </c>
      <c r="D909" s="456"/>
      <c r="E909" s="456"/>
      <c r="F909" s="456"/>
      <c r="G909" s="456"/>
      <c r="H909" s="456"/>
      <c r="I909" s="456"/>
      <c r="J909" s="419">
        <v>1010401011569</v>
      </c>
      <c r="K909" s="419"/>
      <c r="L909" s="419"/>
      <c r="M909" s="419"/>
      <c r="N909" s="419"/>
      <c r="O909" s="419"/>
      <c r="P909" s="420" t="s">
        <v>391</v>
      </c>
      <c r="Q909" s="420"/>
      <c r="R909" s="420"/>
      <c r="S909" s="420"/>
      <c r="T909" s="420"/>
      <c r="U909" s="420"/>
      <c r="V909" s="420"/>
      <c r="W909" s="420"/>
      <c r="X909" s="420"/>
      <c r="Y909" s="421">
        <v>0.89847999999999983</v>
      </c>
      <c r="Z909" s="422"/>
      <c r="AA909" s="422"/>
      <c r="AB909" s="423"/>
      <c r="AC909" s="424" t="s">
        <v>231</v>
      </c>
      <c r="AD909" s="424"/>
      <c r="AE909" s="424"/>
      <c r="AF909" s="424"/>
      <c r="AG909" s="424"/>
      <c r="AH909" s="425">
        <v>1</v>
      </c>
      <c r="AI909" s="425"/>
      <c r="AJ909" s="425"/>
      <c r="AK909" s="425"/>
      <c r="AL909" s="426">
        <v>100</v>
      </c>
      <c r="AM909" s="427"/>
      <c r="AN909" s="427"/>
      <c r="AO909" s="428"/>
      <c r="AP909" s="235"/>
      <c r="AQ909" s="235"/>
      <c r="AR909" s="235"/>
      <c r="AS909" s="235"/>
      <c r="AT909" s="235"/>
      <c r="AU909" s="235"/>
      <c r="AV909" s="235"/>
      <c r="AW909" s="235"/>
      <c r="AX909" s="235"/>
    </row>
    <row r="910" spans="1:50" ht="45.75" customHeight="1" x14ac:dyDescent="0.15">
      <c r="A910" s="417">
        <v>7</v>
      </c>
      <c r="B910" s="417">
        <v>1</v>
      </c>
      <c r="C910" s="456" t="s">
        <v>543</v>
      </c>
      <c r="D910" s="456"/>
      <c r="E910" s="456"/>
      <c r="F910" s="456"/>
      <c r="G910" s="456"/>
      <c r="H910" s="456"/>
      <c r="I910" s="456"/>
      <c r="J910" s="419">
        <v>5010601006745</v>
      </c>
      <c r="K910" s="419"/>
      <c r="L910" s="419"/>
      <c r="M910" s="419"/>
      <c r="N910" s="419"/>
      <c r="O910" s="419"/>
      <c r="P910" s="420" t="s">
        <v>545</v>
      </c>
      <c r="Q910" s="420"/>
      <c r="R910" s="420"/>
      <c r="S910" s="420"/>
      <c r="T910" s="420"/>
      <c r="U910" s="420"/>
      <c r="V910" s="420"/>
      <c r="W910" s="420"/>
      <c r="X910" s="420"/>
      <c r="Y910" s="421">
        <v>0.35639999999999999</v>
      </c>
      <c r="Z910" s="422"/>
      <c r="AA910" s="422"/>
      <c r="AB910" s="423"/>
      <c r="AC910" s="424" t="s">
        <v>231</v>
      </c>
      <c r="AD910" s="424"/>
      <c r="AE910" s="424"/>
      <c r="AF910" s="424"/>
      <c r="AG910" s="424"/>
      <c r="AH910" s="425">
        <v>1</v>
      </c>
      <c r="AI910" s="425"/>
      <c r="AJ910" s="425"/>
      <c r="AK910" s="425"/>
      <c r="AL910" s="426">
        <v>100</v>
      </c>
      <c r="AM910" s="427"/>
      <c r="AN910" s="427"/>
      <c r="AO910" s="428"/>
      <c r="AP910" s="235"/>
      <c r="AQ910" s="235"/>
      <c r="AR910" s="235"/>
      <c r="AS910" s="235"/>
      <c r="AT910" s="235"/>
      <c r="AU910" s="235"/>
      <c r="AV910" s="235"/>
      <c r="AW910" s="235"/>
      <c r="AX910" s="235"/>
    </row>
    <row r="911" spans="1:50" ht="63.75" customHeight="1" x14ac:dyDescent="0.15">
      <c r="A911" s="417">
        <v>8</v>
      </c>
      <c r="B911" s="417">
        <v>1</v>
      </c>
      <c r="C911" s="456" t="s">
        <v>12</v>
      </c>
      <c r="D911" s="456"/>
      <c r="E911" s="456"/>
      <c r="F911" s="456"/>
      <c r="G911" s="456"/>
      <c r="H911" s="456"/>
      <c r="I911" s="456"/>
      <c r="J911" s="419">
        <v>6010001109206</v>
      </c>
      <c r="K911" s="419"/>
      <c r="L911" s="419"/>
      <c r="M911" s="419"/>
      <c r="N911" s="419"/>
      <c r="O911" s="419"/>
      <c r="P911" s="420" t="s">
        <v>546</v>
      </c>
      <c r="Q911" s="420"/>
      <c r="R911" s="420"/>
      <c r="S911" s="420"/>
      <c r="T911" s="420"/>
      <c r="U911" s="420"/>
      <c r="V911" s="420"/>
      <c r="W911" s="420"/>
      <c r="X911" s="420"/>
      <c r="Y911" s="421">
        <v>0.216</v>
      </c>
      <c r="Z911" s="422"/>
      <c r="AA911" s="422"/>
      <c r="AB911" s="423"/>
      <c r="AC911" s="424" t="s">
        <v>231</v>
      </c>
      <c r="AD911" s="424"/>
      <c r="AE911" s="424"/>
      <c r="AF911" s="424"/>
      <c r="AG911" s="424"/>
      <c r="AH911" s="425">
        <v>1</v>
      </c>
      <c r="AI911" s="425"/>
      <c r="AJ911" s="425"/>
      <c r="AK911" s="425"/>
      <c r="AL911" s="426">
        <v>100</v>
      </c>
      <c r="AM911" s="427"/>
      <c r="AN911" s="427"/>
      <c r="AO911" s="428"/>
      <c r="AP911" s="235"/>
      <c r="AQ911" s="235"/>
      <c r="AR911" s="235"/>
      <c r="AS911" s="235"/>
      <c r="AT911" s="235"/>
      <c r="AU911" s="235"/>
      <c r="AV911" s="235"/>
      <c r="AW911" s="235"/>
      <c r="AX911" s="235"/>
    </row>
    <row r="912" spans="1:50" ht="38.25" customHeight="1" x14ac:dyDescent="0.15">
      <c r="A912" s="417">
        <v>9</v>
      </c>
      <c r="B912" s="417">
        <v>1</v>
      </c>
      <c r="C912" s="456" t="s">
        <v>514</v>
      </c>
      <c r="D912" s="456"/>
      <c r="E912" s="456"/>
      <c r="F912" s="456"/>
      <c r="G912" s="456"/>
      <c r="H912" s="456"/>
      <c r="I912" s="456"/>
      <c r="J912" s="419">
        <v>1010401011569</v>
      </c>
      <c r="K912" s="419"/>
      <c r="L912" s="419"/>
      <c r="M912" s="419"/>
      <c r="N912" s="419"/>
      <c r="O912" s="419"/>
      <c r="P912" s="420" t="s">
        <v>547</v>
      </c>
      <c r="Q912" s="420"/>
      <c r="R912" s="420"/>
      <c r="S912" s="420"/>
      <c r="T912" s="420"/>
      <c r="U912" s="420"/>
      <c r="V912" s="420"/>
      <c r="W912" s="420"/>
      <c r="X912" s="420"/>
      <c r="Y912" s="421">
        <v>9.4600000000000004E-2</v>
      </c>
      <c r="Z912" s="422"/>
      <c r="AA912" s="422"/>
      <c r="AB912" s="423"/>
      <c r="AC912" s="424" t="s">
        <v>231</v>
      </c>
      <c r="AD912" s="424"/>
      <c r="AE912" s="424"/>
      <c r="AF912" s="424"/>
      <c r="AG912" s="424"/>
      <c r="AH912" s="425">
        <v>1</v>
      </c>
      <c r="AI912" s="425"/>
      <c r="AJ912" s="425"/>
      <c r="AK912" s="425"/>
      <c r="AL912" s="426">
        <v>100</v>
      </c>
      <c r="AM912" s="427"/>
      <c r="AN912" s="427"/>
      <c r="AO912" s="428"/>
      <c r="AP912" s="235"/>
      <c r="AQ912" s="235"/>
      <c r="AR912" s="235"/>
      <c r="AS912" s="235"/>
      <c r="AT912" s="235"/>
      <c r="AU912" s="235"/>
      <c r="AV912" s="235"/>
      <c r="AW912" s="235"/>
      <c r="AX912" s="235"/>
    </row>
    <row r="913" spans="1:50" ht="39.75" customHeight="1" x14ac:dyDescent="0.15">
      <c r="A913" s="417">
        <v>10</v>
      </c>
      <c r="B913" s="417">
        <v>1</v>
      </c>
      <c r="C913" s="456" t="s">
        <v>548</v>
      </c>
      <c r="D913" s="456"/>
      <c r="E913" s="456"/>
      <c r="F913" s="456"/>
      <c r="G913" s="456"/>
      <c r="H913" s="456"/>
      <c r="I913" s="456"/>
      <c r="J913" s="419">
        <v>9020001121719</v>
      </c>
      <c r="K913" s="419"/>
      <c r="L913" s="419"/>
      <c r="M913" s="419"/>
      <c r="N913" s="419"/>
      <c r="O913" s="419"/>
      <c r="P913" s="420" t="s">
        <v>557</v>
      </c>
      <c r="Q913" s="420"/>
      <c r="R913" s="420"/>
      <c r="S913" s="420"/>
      <c r="T913" s="420"/>
      <c r="U913" s="420"/>
      <c r="V913" s="420"/>
      <c r="W913" s="420"/>
      <c r="X913" s="420"/>
      <c r="Y913" s="421">
        <v>3.5000000000000003E-2</v>
      </c>
      <c r="Z913" s="422"/>
      <c r="AA913" s="422"/>
      <c r="AB913" s="423"/>
      <c r="AC913" s="424" t="s">
        <v>231</v>
      </c>
      <c r="AD913" s="424"/>
      <c r="AE913" s="424"/>
      <c r="AF913" s="424"/>
      <c r="AG913" s="424"/>
      <c r="AH913" s="425">
        <v>1</v>
      </c>
      <c r="AI913" s="425"/>
      <c r="AJ913" s="425"/>
      <c r="AK913" s="425"/>
      <c r="AL913" s="426">
        <v>100</v>
      </c>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73</v>
      </c>
      <c r="D936" s="460"/>
      <c r="E936" s="460"/>
      <c r="F936" s="460"/>
      <c r="G936" s="460"/>
      <c r="H936" s="460"/>
      <c r="I936" s="460"/>
      <c r="J936" s="239" t="s">
        <v>75</v>
      </c>
      <c r="K936" s="461"/>
      <c r="L936" s="461"/>
      <c r="M936" s="461"/>
      <c r="N936" s="461"/>
      <c r="O936" s="461"/>
      <c r="P936" s="460" t="s">
        <v>17</v>
      </c>
      <c r="Q936" s="460"/>
      <c r="R936" s="460"/>
      <c r="S936" s="460"/>
      <c r="T936" s="460"/>
      <c r="U936" s="460"/>
      <c r="V936" s="460"/>
      <c r="W936" s="460"/>
      <c r="X936" s="460"/>
      <c r="Y936" s="454" t="s">
        <v>338</v>
      </c>
      <c r="Z936" s="454"/>
      <c r="AA936" s="454"/>
      <c r="AB936" s="454"/>
      <c r="AC936" s="239" t="s">
        <v>285</v>
      </c>
      <c r="AD936" s="239"/>
      <c r="AE936" s="239"/>
      <c r="AF936" s="239"/>
      <c r="AG936" s="239"/>
      <c r="AH936" s="454" t="s">
        <v>385</v>
      </c>
      <c r="AI936" s="460"/>
      <c r="AJ936" s="460"/>
      <c r="AK936" s="460"/>
      <c r="AL936" s="460" t="s">
        <v>18</v>
      </c>
      <c r="AM936" s="460"/>
      <c r="AN936" s="460"/>
      <c r="AO936" s="415"/>
      <c r="AP936" s="239" t="s">
        <v>341</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73</v>
      </c>
      <c r="D969" s="460"/>
      <c r="E969" s="460"/>
      <c r="F969" s="460"/>
      <c r="G969" s="460"/>
      <c r="H969" s="460"/>
      <c r="I969" s="460"/>
      <c r="J969" s="239" t="s">
        <v>75</v>
      </c>
      <c r="K969" s="461"/>
      <c r="L969" s="461"/>
      <c r="M969" s="461"/>
      <c r="N969" s="461"/>
      <c r="O969" s="461"/>
      <c r="P969" s="460" t="s">
        <v>17</v>
      </c>
      <c r="Q969" s="460"/>
      <c r="R969" s="460"/>
      <c r="S969" s="460"/>
      <c r="T969" s="460"/>
      <c r="U969" s="460"/>
      <c r="V969" s="460"/>
      <c r="W969" s="460"/>
      <c r="X969" s="460"/>
      <c r="Y969" s="454" t="s">
        <v>338</v>
      </c>
      <c r="Z969" s="454"/>
      <c r="AA969" s="454"/>
      <c r="AB969" s="454"/>
      <c r="AC969" s="239" t="s">
        <v>285</v>
      </c>
      <c r="AD969" s="239"/>
      <c r="AE969" s="239"/>
      <c r="AF969" s="239"/>
      <c r="AG969" s="239"/>
      <c r="AH969" s="454" t="s">
        <v>385</v>
      </c>
      <c r="AI969" s="460"/>
      <c r="AJ969" s="460"/>
      <c r="AK969" s="460"/>
      <c r="AL969" s="460" t="s">
        <v>18</v>
      </c>
      <c r="AM969" s="460"/>
      <c r="AN969" s="460"/>
      <c r="AO969" s="415"/>
      <c r="AP969" s="239" t="s">
        <v>341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73</v>
      </c>
      <c r="D1002" s="460"/>
      <c r="E1002" s="460"/>
      <c r="F1002" s="460"/>
      <c r="G1002" s="460"/>
      <c r="H1002" s="460"/>
      <c r="I1002" s="460"/>
      <c r="J1002" s="239" t="s">
        <v>75</v>
      </c>
      <c r="K1002" s="461"/>
      <c r="L1002" s="461"/>
      <c r="M1002" s="461"/>
      <c r="N1002" s="461"/>
      <c r="O1002" s="461"/>
      <c r="P1002" s="460" t="s">
        <v>17</v>
      </c>
      <c r="Q1002" s="460"/>
      <c r="R1002" s="460"/>
      <c r="S1002" s="460"/>
      <c r="T1002" s="460"/>
      <c r="U1002" s="460"/>
      <c r="V1002" s="460"/>
      <c r="W1002" s="460"/>
      <c r="X1002" s="460"/>
      <c r="Y1002" s="454" t="s">
        <v>338</v>
      </c>
      <c r="Z1002" s="454"/>
      <c r="AA1002" s="454"/>
      <c r="AB1002" s="454"/>
      <c r="AC1002" s="239" t="s">
        <v>285</v>
      </c>
      <c r="AD1002" s="239"/>
      <c r="AE1002" s="239"/>
      <c r="AF1002" s="239"/>
      <c r="AG1002" s="239"/>
      <c r="AH1002" s="454" t="s">
        <v>385</v>
      </c>
      <c r="AI1002" s="460"/>
      <c r="AJ1002" s="460"/>
      <c r="AK1002" s="460"/>
      <c r="AL1002" s="460" t="s">
        <v>18</v>
      </c>
      <c r="AM1002" s="460"/>
      <c r="AN1002" s="460"/>
      <c r="AO1002" s="415"/>
      <c r="AP1002" s="239" t="s">
        <v>341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73</v>
      </c>
      <c r="D1035" s="460"/>
      <c r="E1035" s="460"/>
      <c r="F1035" s="460"/>
      <c r="G1035" s="460"/>
      <c r="H1035" s="460"/>
      <c r="I1035" s="460"/>
      <c r="J1035" s="239" t="s">
        <v>75</v>
      </c>
      <c r="K1035" s="461"/>
      <c r="L1035" s="461"/>
      <c r="M1035" s="461"/>
      <c r="N1035" s="461"/>
      <c r="O1035" s="461"/>
      <c r="P1035" s="460" t="s">
        <v>17</v>
      </c>
      <c r="Q1035" s="460"/>
      <c r="R1035" s="460"/>
      <c r="S1035" s="460"/>
      <c r="T1035" s="460"/>
      <c r="U1035" s="460"/>
      <c r="V1035" s="460"/>
      <c r="W1035" s="460"/>
      <c r="X1035" s="460"/>
      <c r="Y1035" s="454" t="s">
        <v>338</v>
      </c>
      <c r="Z1035" s="454"/>
      <c r="AA1035" s="454"/>
      <c r="AB1035" s="454"/>
      <c r="AC1035" s="239" t="s">
        <v>285</v>
      </c>
      <c r="AD1035" s="239"/>
      <c r="AE1035" s="239"/>
      <c r="AF1035" s="239"/>
      <c r="AG1035" s="239"/>
      <c r="AH1035" s="454" t="s">
        <v>385</v>
      </c>
      <c r="AI1035" s="460"/>
      <c r="AJ1035" s="460"/>
      <c r="AK1035" s="460"/>
      <c r="AL1035" s="460" t="s">
        <v>18</v>
      </c>
      <c r="AM1035" s="460"/>
      <c r="AN1035" s="460"/>
      <c r="AO1035" s="415"/>
      <c r="AP1035" s="239" t="s">
        <v>341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73</v>
      </c>
      <c r="D1068" s="460"/>
      <c r="E1068" s="460"/>
      <c r="F1068" s="460"/>
      <c r="G1068" s="460"/>
      <c r="H1068" s="460"/>
      <c r="I1068" s="460"/>
      <c r="J1068" s="239" t="s">
        <v>75</v>
      </c>
      <c r="K1068" s="461"/>
      <c r="L1068" s="461"/>
      <c r="M1068" s="461"/>
      <c r="N1068" s="461"/>
      <c r="O1068" s="461"/>
      <c r="P1068" s="460" t="s">
        <v>17</v>
      </c>
      <c r="Q1068" s="460"/>
      <c r="R1068" s="460"/>
      <c r="S1068" s="460"/>
      <c r="T1068" s="460"/>
      <c r="U1068" s="460"/>
      <c r="V1068" s="460"/>
      <c r="W1068" s="460"/>
      <c r="X1068" s="460"/>
      <c r="Y1068" s="454" t="s">
        <v>338</v>
      </c>
      <c r="Z1068" s="454"/>
      <c r="AA1068" s="454"/>
      <c r="AB1068" s="454"/>
      <c r="AC1068" s="239" t="s">
        <v>285</v>
      </c>
      <c r="AD1068" s="239"/>
      <c r="AE1068" s="239"/>
      <c r="AF1068" s="239"/>
      <c r="AG1068" s="239"/>
      <c r="AH1068" s="454" t="s">
        <v>385</v>
      </c>
      <c r="AI1068" s="460"/>
      <c r="AJ1068" s="460"/>
      <c r="AK1068" s="460"/>
      <c r="AL1068" s="460" t="s">
        <v>18</v>
      </c>
      <c r="AM1068" s="460"/>
      <c r="AN1068" s="460"/>
      <c r="AO1068" s="415"/>
      <c r="AP1068" s="239" t="s">
        <v>341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371</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297</v>
      </c>
      <c r="F1102" s="239"/>
      <c r="G1102" s="239"/>
      <c r="H1102" s="239"/>
      <c r="I1102" s="239"/>
      <c r="J1102" s="239" t="s">
        <v>75</v>
      </c>
      <c r="K1102" s="239"/>
      <c r="L1102" s="239"/>
      <c r="M1102" s="239"/>
      <c r="N1102" s="239"/>
      <c r="O1102" s="239"/>
      <c r="P1102" s="454" t="s">
        <v>17</v>
      </c>
      <c r="Q1102" s="454"/>
      <c r="R1102" s="454"/>
      <c r="S1102" s="454"/>
      <c r="T1102" s="454"/>
      <c r="U1102" s="454"/>
      <c r="V1102" s="454"/>
      <c r="W1102" s="454"/>
      <c r="X1102" s="454"/>
      <c r="Y1102" s="239" t="s">
        <v>295</v>
      </c>
      <c r="Z1102" s="239"/>
      <c r="AA1102" s="239"/>
      <c r="AB1102" s="239"/>
      <c r="AC1102" s="239" t="s">
        <v>299</v>
      </c>
      <c r="AD1102" s="239"/>
      <c r="AE1102" s="239"/>
      <c r="AF1102" s="239"/>
      <c r="AG1102" s="239"/>
      <c r="AH1102" s="454" t="s">
        <v>318</v>
      </c>
      <c r="AI1102" s="454"/>
      <c r="AJ1102" s="454"/>
      <c r="AK1102" s="454"/>
      <c r="AL1102" s="454" t="s">
        <v>18</v>
      </c>
      <c r="AM1102" s="454"/>
      <c r="AN1102" s="454"/>
      <c r="AO1102" s="455"/>
      <c r="AP1102" s="239" t="s">
        <v>366</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43" max="16383" man="1"/>
    <brk id="740"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P16" sqref="P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127</v>
      </c>
      <c r="F1" s="59" t="s">
        <v>24</v>
      </c>
      <c r="G1" s="59" t="s">
        <v>127</v>
      </c>
      <c r="K1" s="64" t="s">
        <v>161</v>
      </c>
      <c r="L1" s="52" t="s">
        <v>127</v>
      </c>
      <c r="O1" s="49"/>
      <c r="P1" s="59" t="s">
        <v>19</v>
      </c>
      <c r="Q1" s="59" t="s">
        <v>127</v>
      </c>
      <c r="T1" s="49"/>
      <c r="U1" s="65" t="s">
        <v>254</v>
      </c>
      <c r="W1" s="65" t="s">
        <v>253</v>
      </c>
      <c r="Y1" s="65" t="s">
        <v>27</v>
      </c>
      <c r="Z1" s="67"/>
      <c r="AA1" s="65" t="s">
        <v>139</v>
      </c>
      <c r="AB1" s="69"/>
      <c r="AC1" s="65" t="s">
        <v>68</v>
      </c>
      <c r="AD1" s="50"/>
      <c r="AE1" s="65" t="s">
        <v>103</v>
      </c>
      <c r="AF1" s="67"/>
      <c r="AG1" s="71" t="s">
        <v>299</v>
      </c>
      <c r="AI1" s="71" t="s">
        <v>311</v>
      </c>
      <c r="AK1" s="71" t="s">
        <v>319</v>
      </c>
      <c r="AM1" s="74"/>
      <c r="AN1" s="74"/>
      <c r="AP1" s="50" t="s">
        <v>379</v>
      </c>
    </row>
    <row r="2" spans="1:42" ht="13.5" customHeight="1" x14ac:dyDescent="0.15">
      <c r="A2" s="53" t="s">
        <v>141</v>
      </c>
      <c r="B2" s="56"/>
      <c r="C2" s="49" t="str">
        <f t="shared" ref="C2:C24" si="0">IF(B2="","",A2)</f>
        <v/>
      </c>
      <c r="D2" s="49" t="str">
        <f>IF(C2="","",IF(D1&lt;&gt;"",CONCATENATE(D1,"、",C2),C2))</f>
        <v/>
      </c>
      <c r="F2" s="60" t="s">
        <v>124</v>
      </c>
      <c r="G2" s="62" t="s">
        <v>500</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128</v>
      </c>
      <c r="Q2" s="62"/>
      <c r="R2" s="49" t="str">
        <f t="shared" ref="R2:R8" si="3">IF(Q2="","",P2)</f>
        <v/>
      </c>
      <c r="S2" s="49" t="str">
        <f>IF(R2="","",IF(S1&lt;&gt;"",CONCATENATE(S1,"、",R2),R2))</f>
        <v/>
      </c>
      <c r="T2" s="49"/>
      <c r="U2" s="66" t="s">
        <v>249</v>
      </c>
      <c r="W2" s="66" t="s">
        <v>175</v>
      </c>
      <c r="Y2" s="66" t="s">
        <v>121</v>
      </c>
      <c r="Z2" s="67"/>
      <c r="AA2" s="66" t="s">
        <v>340</v>
      </c>
      <c r="AB2" s="69"/>
      <c r="AC2" s="70" t="s">
        <v>209</v>
      </c>
      <c r="AD2" s="50"/>
      <c r="AE2" s="66" t="s">
        <v>156</v>
      </c>
      <c r="AF2" s="67"/>
      <c r="AG2" s="72" t="s">
        <v>21</v>
      </c>
      <c r="AI2" s="71" t="s">
        <v>409</v>
      </c>
      <c r="AK2" s="71" t="s">
        <v>320</v>
      </c>
      <c r="AM2" s="74"/>
      <c r="AN2" s="74"/>
      <c r="AP2" s="72" t="s">
        <v>21</v>
      </c>
    </row>
    <row r="3" spans="1:42" ht="13.5" customHeight="1" x14ac:dyDescent="0.15">
      <c r="A3" s="53" t="s">
        <v>143</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129</v>
      </c>
      <c r="Q3" s="62" t="s">
        <v>500</v>
      </c>
      <c r="R3" s="49" t="str">
        <f t="shared" si="3"/>
        <v>委託・請負</v>
      </c>
      <c r="S3" s="49" t="str">
        <f t="shared" ref="S3:S8" si="7">IF(R3="",S2,IF(S2&lt;&gt;"",CONCATENATE(S2,"、",R3),R3))</f>
        <v>委託・請負</v>
      </c>
      <c r="T3" s="49"/>
      <c r="U3" s="66" t="s">
        <v>411</v>
      </c>
      <c r="W3" s="66" t="s">
        <v>223</v>
      </c>
      <c r="Y3" s="66" t="s">
        <v>122</v>
      </c>
      <c r="Z3" s="67"/>
      <c r="AA3" s="66" t="s">
        <v>476</v>
      </c>
      <c r="AB3" s="69"/>
      <c r="AC3" s="70" t="s">
        <v>199</v>
      </c>
      <c r="AD3" s="50"/>
      <c r="AE3" s="66" t="s">
        <v>256</v>
      </c>
      <c r="AF3" s="67"/>
      <c r="AG3" s="72" t="s">
        <v>342</v>
      </c>
      <c r="AI3" s="71" t="s">
        <v>118</v>
      </c>
      <c r="AK3" s="71" t="str">
        <f t="shared" ref="AK3:AK27" si="8">CHAR(CODE(AK2)+1)</f>
        <v>B</v>
      </c>
      <c r="AM3" s="74"/>
      <c r="AN3" s="74"/>
      <c r="AP3" s="72" t="s">
        <v>342</v>
      </c>
    </row>
    <row r="4" spans="1:42" ht="13.5" customHeight="1" x14ac:dyDescent="0.15">
      <c r="A4" s="53" t="s">
        <v>145</v>
      </c>
      <c r="B4" s="56"/>
      <c r="C4" s="49" t="str">
        <f t="shared" si="0"/>
        <v/>
      </c>
      <c r="D4" s="49" t="str">
        <f t="shared" si="4"/>
        <v/>
      </c>
      <c r="F4" s="61" t="s">
        <v>179</v>
      </c>
      <c r="G4" s="62"/>
      <c r="H4" s="49" t="str">
        <f t="shared" si="1"/>
        <v/>
      </c>
      <c r="I4" s="49" t="str">
        <f t="shared" si="5"/>
        <v>一般会計</v>
      </c>
      <c r="K4" s="53" t="s">
        <v>78</v>
      </c>
      <c r="L4" s="56"/>
      <c r="M4" s="49" t="str">
        <f t="shared" si="2"/>
        <v/>
      </c>
      <c r="N4" s="49" t="str">
        <f t="shared" si="6"/>
        <v/>
      </c>
      <c r="O4" s="49"/>
      <c r="P4" s="60" t="s">
        <v>131</v>
      </c>
      <c r="Q4" s="62"/>
      <c r="R4" s="49" t="str">
        <f t="shared" si="3"/>
        <v/>
      </c>
      <c r="S4" s="49" t="str">
        <f t="shared" si="7"/>
        <v>委託・請負</v>
      </c>
      <c r="T4" s="49"/>
      <c r="U4" s="66" t="s">
        <v>163</v>
      </c>
      <c r="W4" s="66" t="s">
        <v>225</v>
      </c>
      <c r="Y4" s="66" t="s">
        <v>9</v>
      </c>
      <c r="Z4" s="67"/>
      <c r="AA4" s="66" t="s">
        <v>112</v>
      </c>
      <c r="AB4" s="69"/>
      <c r="AC4" s="66" t="s">
        <v>181</v>
      </c>
      <c r="AD4" s="50"/>
      <c r="AE4" s="66" t="s">
        <v>213</v>
      </c>
      <c r="AF4" s="67"/>
      <c r="AG4" s="72" t="s">
        <v>190</v>
      </c>
      <c r="AI4" s="71" t="s">
        <v>313</v>
      </c>
      <c r="AK4" s="71" t="str">
        <f t="shared" si="8"/>
        <v>C</v>
      </c>
      <c r="AM4" s="74"/>
      <c r="AN4" s="74"/>
      <c r="AP4" s="72" t="s">
        <v>190</v>
      </c>
    </row>
    <row r="5" spans="1:42" ht="13.5" customHeight="1" x14ac:dyDescent="0.15">
      <c r="A5" s="53" t="s">
        <v>146</v>
      </c>
      <c r="B5" s="56"/>
      <c r="C5" s="49" t="str">
        <f t="shared" si="0"/>
        <v/>
      </c>
      <c r="D5" s="49" t="str">
        <f t="shared" si="4"/>
        <v/>
      </c>
      <c r="F5" s="61" t="s">
        <v>59</v>
      </c>
      <c r="G5" s="62"/>
      <c r="H5" s="49" t="str">
        <f t="shared" si="1"/>
        <v/>
      </c>
      <c r="I5" s="49" t="str">
        <f t="shared" si="5"/>
        <v>一般会計</v>
      </c>
      <c r="K5" s="53" t="s">
        <v>168</v>
      </c>
      <c r="L5" s="56"/>
      <c r="M5" s="49" t="str">
        <f t="shared" si="2"/>
        <v/>
      </c>
      <c r="N5" s="49" t="str">
        <f t="shared" si="6"/>
        <v/>
      </c>
      <c r="O5" s="49"/>
      <c r="P5" s="60" t="s">
        <v>132</v>
      </c>
      <c r="Q5" s="62"/>
      <c r="R5" s="49" t="str">
        <f t="shared" si="3"/>
        <v/>
      </c>
      <c r="S5" s="49" t="str">
        <f t="shared" si="7"/>
        <v>委託・請負</v>
      </c>
      <c r="T5" s="49"/>
      <c r="W5" s="66" t="s">
        <v>365</v>
      </c>
      <c r="Y5" s="66" t="s">
        <v>322</v>
      </c>
      <c r="Z5" s="67"/>
      <c r="AA5" s="66" t="s">
        <v>236</v>
      </c>
      <c r="AB5" s="69"/>
      <c r="AC5" s="66" t="s">
        <v>35</v>
      </c>
      <c r="AD5" s="69"/>
      <c r="AE5" s="66" t="s">
        <v>386</v>
      </c>
      <c r="AF5" s="67"/>
      <c r="AG5" s="72" t="s">
        <v>330</v>
      </c>
      <c r="AI5" s="71" t="s">
        <v>358</v>
      </c>
      <c r="AK5" s="71" t="str">
        <f t="shared" si="8"/>
        <v>D</v>
      </c>
      <c r="AP5" s="72" t="s">
        <v>330</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171</v>
      </c>
      <c r="L6" s="56"/>
      <c r="M6" s="49" t="str">
        <f t="shared" si="2"/>
        <v/>
      </c>
      <c r="N6" s="49" t="str">
        <f t="shared" si="6"/>
        <v/>
      </c>
      <c r="O6" s="49"/>
      <c r="P6" s="60" t="s">
        <v>133</v>
      </c>
      <c r="Q6" s="62"/>
      <c r="R6" s="49" t="str">
        <f t="shared" si="3"/>
        <v/>
      </c>
      <c r="S6" s="49" t="str">
        <f t="shared" si="7"/>
        <v>委託・請負</v>
      </c>
      <c r="T6" s="49"/>
      <c r="U6" s="66" t="s">
        <v>397</v>
      </c>
      <c r="W6" s="66" t="s">
        <v>226</v>
      </c>
      <c r="Y6" s="66" t="s">
        <v>420</v>
      </c>
      <c r="Z6" s="67"/>
      <c r="AA6" s="66" t="s">
        <v>290</v>
      </c>
      <c r="AB6" s="69"/>
      <c r="AC6" s="66" t="s">
        <v>210</v>
      </c>
      <c r="AD6" s="69"/>
      <c r="AE6" s="66" t="s">
        <v>393</v>
      </c>
      <c r="AF6" s="67"/>
      <c r="AG6" s="72" t="s">
        <v>390</v>
      </c>
      <c r="AI6" s="71" t="s">
        <v>413</v>
      </c>
      <c r="AK6" s="71" t="str">
        <f t="shared" si="8"/>
        <v>E</v>
      </c>
      <c r="AP6" s="72" t="s">
        <v>390</v>
      </c>
    </row>
    <row r="7" spans="1:42" ht="13.5" customHeight="1" x14ac:dyDescent="0.15">
      <c r="A7" s="53" t="s">
        <v>111</v>
      </c>
      <c r="B7" s="56"/>
      <c r="C7" s="49" t="str">
        <f t="shared" si="0"/>
        <v/>
      </c>
      <c r="D7" s="49" t="str">
        <f t="shared" si="4"/>
        <v/>
      </c>
      <c r="F7" s="61" t="s">
        <v>42</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委託・請負</v>
      </c>
      <c r="T7" s="49"/>
      <c r="U7" s="66" t="s">
        <v>249</v>
      </c>
      <c r="W7" s="66" t="s">
        <v>227</v>
      </c>
      <c r="Y7" s="66" t="s">
        <v>388</v>
      </c>
      <c r="Z7" s="67"/>
      <c r="AA7" s="66" t="s">
        <v>347</v>
      </c>
      <c r="AB7" s="69"/>
      <c r="AC7" s="69"/>
      <c r="AD7" s="69"/>
      <c r="AE7" s="66" t="s">
        <v>210</v>
      </c>
      <c r="AF7" s="67"/>
      <c r="AG7" s="72" t="s">
        <v>368</v>
      </c>
      <c r="AH7" s="75"/>
      <c r="AI7" s="72" t="s">
        <v>269</v>
      </c>
      <c r="AK7" s="71" t="str">
        <f t="shared" si="8"/>
        <v>F</v>
      </c>
      <c r="AP7" s="72" t="s">
        <v>368</v>
      </c>
    </row>
    <row r="8" spans="1:42" ht="13.5" customHeight="1" x14ac:dyDescent="0.15">
      <c r="A8" s="53" t="s">
        <v>64</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135</v>
      </c>
      <c r="Q8" s="62"/>
      <c r="R8" s="49" t="str">
        <f t="shared" si="3"/>
        <v/>
      </c>
      <c r="S8" s="49" t="str">
        <f t="shared" si="7"/>
        <v>委託・請負</v>
      </c>
      <c r="T8" s="49"/>
      <c r="U8" s="66" t="s">
        <v>359</v>
      </c>
      <c r="W8" s="66" t="s">
        <v>229</v>
      </c>
      <c r="Y8" s="66" t="s">
        <v>421</v>
      </c>
      <c r="Z8" s="67"/>
      <c r="AA8" s="66" t="s">
        <v>477</v>
      </c>
      <c r="AB8" s="69"/>
      <c r="AC8" s="69"/>
      <c r="AD8" s="69"/>
      <c r="AE8" s="69"/>
      <c r="AF8" s="67"/>
      <c r="AG8" s="72" t="s">
        <v>231</v>
      </c>
      <c r="AI8" s="71" t="s">
        <v>354</v>
      </c>
      <c r="AK8" s="71" t="str">
        <f t="shared" si="8"/>
        <v>G</v>
      </c>
      <c r="AP8" s="72" t="s">
        <v>231</v>
      </c>
    </row>
    <row r="9" spans="1:42" ht="13.5" customHeight="1" x14ac:dyDescent="0.15">
      <c r="A9" s="53" t="s">
        <v>148</v>
      </c>
      <c r="B9" s="56"/>
      <c r="C9" s="49" t="str">
        <f t="shared" si="0"/>
        <v/>
      </c>
      <c r="D9" s="49" t="str">
        <f t="shared" si="4"/>
        <v/>
      </c>
      <c r="F9" s="61" t="s">
        <v>345</v>
      </c>
      <c r="G9" s="62"/>
      <c r="H9" s="49" t="str">
        <f t="shared" si="1"/>
        <v/>
      </c>
      <c r="I9" s="49" t="str">
        <f t="shared" si="5"/>
        <v>一般会計</v>
      </c>
      <c r="K9" s="53" t="s">
        <v>174</v>
      </c>
      <c r="L9" s="56"/>
      <c r="M9" s="49" t="str">
        <f t="shared" si="2"/>
        <v/>
      </c>
      <c r="N9" s="49" t="str">
        <f t="shared" si="6"/>
        <v/>
      </c>
      <c r="O9" s="49"/>
      <c r="P9" s="49"/>
      <c r="Q9" s="63"/>
      <c r="T9" s="49"/>
      <c r="U9" s="66" t="s">
        <v>403</v>
      </c>
      <c r="W9" s="66" t="s">
        <v>230</v>
      </c>
      <c r="Y9" s="66" t="s">
        <v>337</v>
      </c>
      <c r="Z9" s="67"/>
      <c r="AA9" s="66" t="s">
        <v>478</v>
      </c>
      <c r="AB9" s="69"/>
      <c r="AC9" s="69"/>
      <c r="AD9" s="69"/>
      <c r="AE9" s="69"/>
      <c r="AF9" s="67"/>
      <c r="AG9" s="72" t="s">
        <v>392</v>
      </c>
      <c r="AI9" s="73"/>
      <c r="AK9" s="71" t="str">
        <f t="shared" si="8"/>
        <v>H</v>
      </c>
      <c r="AP9" s="72" t="s">
        <v>392</v>
      </c>
    </row>
    <row r="10" spans="1:42" ht="13.5" customHeight="1" x14ac:dyDescent="0.15">
      <c r="A10" s="53" t="s">
        <v>250</v>
      </c>
      <c r="B10" s="56"/>
      <c r="C10" s="49" t="str">
        <f t="shared" si="0"/>
        <v/>
      </c>
      <c r="D10" s="49" t="str">
        <f t="shared" si="4"/>
        <v/>
      </c>
      <c r="F10" s="61" t="s">
        <v>183</v>
      </c>
      <c r="G10" s="62"/>
      <c r="H10" s="49" t="str">
        <f t="shared" si="1"/>
        <v/>
      </c>
      <c r="I10" s="49" t="str">
        <f t="shared" si="5"/>
        <v>一般会計</v>
      </c>
      <c r="K10" s="53" t="s">
        <v>367</v>
      </c>
      <c r="L10" s="56"/>
      <c r="M10" s="49" t="str">
        <f t="shared" si="2"/>
        <v/>
      </c>
      <c r="N10" s="49" t="str">
        <f t="shared" si="6"/>
        <v/>
      </c>
      <c r="O10" s="49"/>
      <c r="P10" s="49" t="str">
        <f>S8</f>
        <v>委託・請負</v>
      </c>
      <c r="Q10" s="63"/>
      <c r="T10" s="49"/>
      <c r="W10" s="66" t="s">
        <v>232</v>
      </c>
      <c r="Y10" s="66" t="s">
        <v>422</v>
      </c>
      <c r="Z10" s="67"/>
      <c r="AA10" s="66" t="s">
        <v>480</v>
      </c>
      <c r="AB10" s="69"/>
      <c r="AC10" s="69"/>
      <c r="AD10" s="69"/>
      <c r="AE10" s="69"/>
      <c r="AF10" s="67"/>
      <c r="AG10" s="72" t="s">
        <v>382</v>
      </c>
      <c r="AK10" s="71" t="str">
        <f t="shared" si="8"/>
        <v>I</v>
      </c>
      <c r="AP10" s="71" t="s">
        <v>135</v>
      </c>
    </row>
    <row r="11" spans="1:42" ht="13.5" customHeight="1" x14ac:dyDescent="0.15">
      <c r="A11" s="53" t="s">
        <v>151</v>
      </c>
      <c r="B11" s="56"/>
      <c r="C11" s="49" t="str">
        <f t="shared" si="0"/>
        <v/>
      </c>
      <c r="D11" s="49" t="str">
        <f t="shared" si="4"/>
        <v/>
      </c>
      <c r="F11" s="61" t="s">
        <v>184</v>
      </c>
      <c r="G11" s="62"/>
      <c r="H11" s="49" t="str">
        <f t="shared" si="1"/>
        <v/>
      </c>
      <c r="I11" s="49" t="str">
        <f t="shared" si="5"/>
        <v>一般会計</v>
      </c>
      <c r="K11" s="53" t="s">
        <v>176</v>
      </c>
      <c r="L11" s="56" t="s">
        <v>500</v>
      </c>
      <c r="M11" s="49" t="str">
        <f t="shared" si="2"/>
        <v>その他の事項経費</v>
      </c>
      <c r="N11" s="49" t="str">
        <f t="shared" si="6"/>
        <v>その他の事項経費</v>
      </c>
      <c r="O11" s="49"/>
      <c r="P11" s="49"/>
      <c r="Q11" s="63"/>
      <c r="T11" s="49"/>
      <c r="W11" s="66" t="s">
        <v>235</v>
      </c>
      <c r="Y11" s="66" t="s">
        <v>115</v>
      </c>
      <c r="Z11" s="67"/>
      <c r="AA11" s="66" t="s">
        <v>481</v>
      </c>
      <c r="AB11" s="69"/>
      <c r="AC11" s="69"/>
      <c r="AD11" s="69"/>
      <c r="AE11" s="69"/>
      <c r="AF11" s="67"/>
      <c r="AG11" s="71" t="s">
        <v>384</v>
      </c>
      <c r="AK11" s="71" t="str">
        <f t="shared" si="8"/>
        <v>J</v>
      </c>
    </row>
    <row r="12" spans="1:42" ht="13.5" customHeight="1" x14ac:dyDescent="0.15">
      <c r="A12" s="53" t="s">
        <v>153</v>
      </c>
      <c r="B12" s="56"/>
      <c r="C12" s="49" t="str">
        <f t="shared" si="0"/>
        <v/>
      </c>
      <c r="D12" s="49" t="str">
        <f t="shared" si="4"/>
        <v/>
      </c>
      <c r="F12" s="61" t="s">
        <v>62</v>
      </c>
      <c r="G12" s="62"/>
      <c r="H12" s="49" t="str">
        <f t="shared" si="1"/>
        <v/>
      </c>
      <c r="I12" s="49" t="str">
        <f t="shared" si="5"/>
        <v>一般会計</v>
      </c>
      <c r="K12" s="49"/>
      <c r="L12" s="49"/>
      <c r="O12" s="49"/>
      <c r="P12" s="49"/>
      <c r="Q12" s="63"/>
      <c r="T12" s="49"/>
      <c r="W12" s="66" t="s">
        <v>137</v>
      </c>
      <c r="Y12" s="66" t="s">
        <v>425</v>
      </c>
      <c r="Z12" s="67"/>
      <c r="AA12" s="66" t="s">
        <v>483</v>
      </c>
      <c r="AB12" s="69"/>
      <c r="AC12" s="69"/>
      <c r="AD12" s="69"/>
      <c r="AE12" s="69"/>
      <c r="AF12" s="67"/>
      <c r="AG12" s="71" t="s">
        <v>332</v>
      </c>
      <c r="AK12" s="71" t="str">
        <f t="shared" si="8"/>
        <v>K</v>
      </c>
    </row>
    <row r="13" spans="1:42" ht="13.5" customHeight="1" x14ac:dyDescent="0.15">
      <c r="A13" s="53" t="s">
        <v>157</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237</v>
      </c>
      <c r="Y13" s="66" t="s">
        <v>426</v>
      </c>
      <c r="Z13" s="67"/>
      <c r="AA13" s="66" t="s">
        <v>437</v>
      </c>
      <c r="AB13" s="69"/>
      <c r="AC13" s="69"/>
      <c r="AD13" s="69"/>
      <c r="AE13" s="69"/>
      <c r="AF13" s="67"/>
      <c r="AG13" s="71" t="s">
        <v>135</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238</v>
      </c>
      <c r="Y14" s="66" t="s">
        <v>427</v>
      </c>
      <c r="Z14" s="67"/>
      <c r="AA14" s="66" t="s">
        <v>472</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239</v>
      </c>
      <c r="Y15" s="66" t="s">
        <v>192</v>
      </c>
      <c r="Z15" s="67"/>
      <c r="AA15" s="66" t="s">
        <v>484</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241</v>
      </c>
      <c r="Y16" s="66" t="s">
        <v>96</v>
      </c>
      <c r="Z16" s="67"/>
      <c r="AA16" s="66" t="s">
        <v>485</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242</v>
      </c>
      <c r="Y17" s="66" t="s">
        <v>428</v>
      </c>
      <c r="Z17" s="67"/>
      <c r="AA17" s="66" t="s">
        <v>265</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197</v>
      </c>
      <c r="G18" s="62"/>
      <c r="H18" s="49" t="str">
        <f t="shared" si="1"/>
        <v/>
      </c>
      <c r="I18" s="49" t="str">
        <f t="shared" si="5"/>
        <v>一般会計</v>
      </c>
      <c r="K18" s="49"/>
      <c r="L18" s="49"/>
      <c r="O18" s="49"/>
      <c r="P18" s="49"/>
      <c r="Q18" s="63"/>
      <c r="T18" s="49"/>
      <c r="W18" s="66" t="s">
        <v>25</v>
      </c>
      <c r="Y18" s="66" t="s">
        <v>400</v>
      </c>
      <c r="Z18" s="67"/>
      <c r="AA18" s="66" t="s">
        <v>486</v>
      </c>
      <c r="AB18" s="69"/>
      <c r="AC18" s="69"/>
      <c r="AD18" s="69"/>
      <c r="AE18" s="69"/>
      <c r="AF18" s="67"/>
      <c r="AK18" s="71" t="str">
        <f t="shared" si="8"/>
        <v>Q</v>
      </c>
    </row>
    <row r="19" spans="1:37" ht="13.5" customHeight="1" x14ac:dyDescent="0.15">
      <c r="A19" s="53" t="s">
        <v>142</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245</v>
      </c>
      <c r="Y19" s="66" t="s">
        <v>308</v>
      </c>
      <c r="Z19" s="67"/>
      <c r="AA19" s="66" t="s">
        <v>487</v>
      </c>
      <c r="AB19" s="69"/>
      <c r="AC19" s="69"/>
      <c r="AD19" s="69"/>
      <c r="AE19" s="69"/>
      <c r="AF19" s="67"/>
      <c r="AK19" s="71" t="str">
        <f t="shared" si="8"/>
        <v>R</v>
      </c>
    </row>
    <row r="20" spans="1:37" ht="13.5" customHeight="1" x14ac:dyDescent="0.15">
      <c r="A20" s="53" t="s">
        <v>281</v>
      </c>
      <c r="B20" s="56"/>
      <c r="C20" s="49" t="str">
        <f t="shared" si="0"/>
        <v/>
      </c>
      <c r="D20" s="49" t="str">
        <f t="shared" si="4"/>
        <v/>
      </c>
      <c r="F20" s="61" t="s">
        <v>23</v>
      </c>
      <c r="G20" s="62"/>
      <c r="H20" s="49" t="str">
        <f t="shared" si="1"/>
        <v/>
      </c>
      <c r="I20" s="49" t="str">
        <f t="shared" si="5"/>
        <v>一般会計</v>
      </c>
      <c r="K20" s="49"/>
      <c r="L20" s="49"/>
      <c r="O20" s="49"/>
      <c r="P20" s="49"/>
      <c r="Q20" s="63"/>
      <c r="T20" s="49"/>
      <c r="W20" s="66" t="s">
        <v>247</v>
      </c>
      <c r="Y20" s="66" t="s">
        <v>243</v>
      </c>
      <c r="Z20" s="67"/>
      <c r="AA20" s="66" t="s">
        <v>488</v>
      </c>
      <c r="AB20" s="69"/>
      <c r="AC20" s="69"/>
      <c r="AD20" s="69"/>
      <c r="AE20" s="69"/>
      <c r="AF20" s="67"/>
      <c r="AK20" s="71" t="str">
        <f t="shared" si="8"/>
        <v>S</v>
      </c>
    </row>
    <row r="21" spans="1:37" ht="13.5" customHeight="1" x14ac:dyDescent="0.15">
      <c r="A21" s="53" t="s">
        <v>352</v>
      </c>
      <c r="B21" s="56"/>
      <c r="C21" s="49" t="str">
        <f t="shared" si="0"/>
        <v/>
      </c>
      <c r="D21" s="49" t="str">
        <f t="shared" si="4"/>
        <v/>
      </c>
      <c r="F21" s="61" t="s">
        <v>200</v>
      </c>
      <c r="G21" s="62"/>
      <c r="H21" s="49" t="str">
        <f t="shared" si="1"/>
        <v/>
      </c>
      <c r="I21" s="49" t="str">
        <f t="shared" si="5"/>
        <v>一般会計</v>
      </c>
      <c r="K21" s="49"/>
      <c r="L21" s="49"/>
      <c r="O21" s="49"/>
      <c r="P21" s="49"/>
      <c r="Q21" s="63"/>
      <c r="T21" s="49"/>
      <c r="W21" s="66" t="s">
        <v>88</v>
      </c>
      <c r="Y21" s="66" t="s">
        <v>302</v>
      </c>
      <c r="Z21" s="67"/>
      <c r="AA21" s="66" t="s">
        <v>489</v>
      </c>
      <c r="AB21" s="69"/>
      <c r="AC21" s="69"/>
      <c r="AD21" s="69"/>
      <c r="AE21" s="69"/>
      <c r="AF21" s="67"/>
      <c r="AK21" s="71" t="str">
        <f t="shared" si="8"/>
        <v>T</v>
      </c>
    </row>
    <row r="22" spans="1:37" ht="13.5" customHeight="1" x14ac:dyDescent="0.15">
      <c r="A22" s="53" t="s">
        <v>353</v>
      </c>
      <c r="B22" s="56"/>
      <c r="C22" s="49" t="str">
        <f t="shared" si="0"/>
        <v/>
      </c>
      <c r="D22" s="49" t="str">
        <f t="shared" si="4"/>
        <v/>
      </c>
      <c r="F22" s="61" t="s">
        <v>125</v>
      </c>
      <c r="G22" s="62"/>
      <c r="H22" s="49" t="str">
        <f t="shared" si="1"/>
        <v/>
      </c>
      <c r="I22" s="49" t="str">
        <f t="shared" si="5"/>
        <v>一般会計</v>
      </c>
      <c r="K22" s="49"/>
      <c r="L22" s="49"/>
      <c r="O22" s="49"/>
      <c r="P22" s="49"/>
      <c r="Q22" s="63"/>
      <c r="T22" s="49"/>
      <c r="W22" s="66" t="s">
        <v>248</v>
      </c>
      <c r="Y22" s="66" t="s">
        <v>429</v>
      </c>
      <c r="Z22" s="67"/>
      <c r="AA22" s="66" t="s">
        <v>82</v>
      </c>
      <c r="AB22" s="69"/>
      <c r="AC22" s="69"/>
      <c r="AD22" s="69"/>
      <c r="AE22" s="69"/>
      <c r="AF22" s="67"/>
      <c r="AK22" s="71" t="str">
        <f t="shared" si="8"/>
        <v>U</v>
      </c>
    </row>
    <row r="23" spans="1:37" ht="13.5" customHeight="1" x14ac:dyDescent="0.15">
      <c r="A23" s="53" t="s">
        <v>356</v>
      </c>
      <c r="B23" s="56"/>
      <c r="C23" s="49" t="str">
        <f t="shared" si="0"/>
        <v/>
      </c>
      <c r="D23" s="49" t="str">
        <f t="shared" si="4"/>
        <v/>
      </c>
      <c r="F23" s="61" t="s">
        <v>130</v>
      </c>
      <c r="G23" s="62"/>
      <c r="H23" s="49" t="str">
        <f t="shared" si="1"/>
        <v/>
      </c>
      <c r="I23" s="49" t="str">
        <f t="shared" si="5"/>
        <v>一般会計</v>
      </c>
      <c r="K23" s="49"/>
      <c r="L23" s="49"/>
      <c r="O23" s="49"/>
      <c r="P23" s="49"/>
      <c r="Q23" s="63"/>
      <c r="T23" s="49"/>
      <c r="Y23" s="66" t="s">
        <v>430</v>
      </c>
      <c r="Z23" s="67"/>
      <c r="AA23" s="66" t="s">
        <v>490</v>
      </c>
      <c r="AB23" s="69"/>
      <c r="AC23" s="69"/>
      <c r="AD23" s="69"/>
      <c r="AE23" s="69"/>
      <c r="AF23" s="67"/>
      <c r="AK23" s="71" t="str">
        <f t="shared" si="8"/>
        <v>V</v>
      </c>
    </row>
    <row r="24" spans="1:37" ht="13.5" customHeight="1" x14ac:dyDescent="0.15">
      <c r="A24" s="53" t="s">
        <v>407</v>
      </c>
      <c r="B24" s="56"/>
      <c r="C24" s="49" t="str">
        <f t="shared" si="0"/>
        <v/>
      </c>
      <c r="D24" s="49" t="str">
        <f t="shared" si="4"/>
        <v/>
      </c>
      <c r="F24" s="61" t="s">
        <v>251</v>
      </c>
      <c r="G24" s="62"/>
      <c r="H24" s="49" t="str">
        <f t="shared" si="1"/>
        <v/>
      </c>
      <c r="I24" s="49" t="str">
        <f t="shared" si="5"/>
        <v>一般会計</v>
      </c>
      <c r="K24" s="49"/>
      <c r="L24" s="49"/>
      <c r="O24" s="49"/>
      <c r="P24" s="49"/>
      <c r="Q24" s="63"/>
      <c r="T24" s="49"/>
      <c r="Y24" s="66" t="s">
        <v>431</v>
      </c>
      <c r="Z24" s="67"/>
      <c r="AA24" s="66" t="s">
        <v>491</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432</v>
      </c>
      <c r="Z25" s="67"/>
      <c r="AA25" s="66" t="s">
        <v>492</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433</v>
      </c>
      <c r="Z26" s="67"/>
      <c r="AA26" s="66" t="s">
        <v>493</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434</v>
      </c>
      <c r="Z27" s="67"/>
      <c r="AA27" s="66" t="s">
        <v>257</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423</v>
      </c>
      <c r="Z28" s="67"/>
      <c r="AA28" s="66" t="s">
        <v>494</v>
      </c>
      <c r="AB28" s="69"/>
      <c r="AC28" s="69"/>
      <c r="AD28" s="69"/>
      <c r="AE28" s="69"/>
      <c r="AF28" s="67"/>
      <c r="AK28" s="71" t="s">
        <v>275</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303</v>
      </c>
      <c r="Z29" s="67"/>
      <c r="AA29" s="66" t="s">
        <v>495</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362</v>
      </c>
      <c r="Z30" s="67"/>
      <c r="AA30" s="66" t="s">
        <v>496</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51</v>
      </c>
      <c r="Z31" s="67"/>
      <c r="AA31" s="66" t="s">
        <v>451</v>
      </c>
      <c r="AB31" s="69"/>
      <c r="AC31" s="69"/>
      <c r="AD31" s="69"/>
      <c r="AE31" s="69"/>
      <c r="AF31" s="67"/>
      <c r="AK31" s="71" t="str">
        <f t="shared" si="9"/>
        <v>d</v>
      </c>
    </row>
    <row r="32" spans="1:37" ht="13.5" customHeight="1" x14ac:dyDescent="0.15">
      <c r="A32" s="49"/>
      <c r="B32" s="49"/>
      <c r="F32" s="61" t="s">
        <v>346</v>
      </c>
      <c r="G32" s="62"/>
      <c r="H32" s="49" t="str">
        <f t="shared" si="1"/>
        <v/>
      </c>
      <c r="I32" s="49" t="str">
        <f t="shared" si="5"/>
        <v>一般会計</v>
      </c>
      <c r="K32" s="49"/>
      <c r="L32" s="49"/>
      <c r="O32" s="49"/>
      <c r="P32" s="49"/>
      <c r="Q32" s="63"/>
      <c r="T32" s="49"/>
      <c r="Y32" s="66" t="s">
        <v>268</v>
      </c>
      <c r="Z32" s="67"/>
      <c r="AA32" s="66" t="s">
        <v>28</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348</v>
      </c>
      <c r="G34" s="62"/>
      <c r="H34" s="49" t="str">
        <f t="shared" si="1"/>
        <v/>
      </c>
      <c r="I34" s="49" t="str">
        <f t="shared" si="5"/>
        <v>一般会計</v>
      </c>
      <c r="K34" s="49"/>
      <c r="L34" s="49"/>
      <c r="O34" s="49"/>
      <c r="P34" s="49"/>
      <c r="Q34" s="63"/>
      <c r="T34" s="49"/>
      <c r="Y34" s="66" t="s">
        <v>331</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439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415</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329</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452</v>
      </c>
      <c r="Z52" s="67"/>
      <c r="AF52" s="67"/>
    </row>
    <row r="53" spans="1:37" x14ac:dyDescent="0.15">
      <c r="A53" s="49"/>
      <c r="B53" s="49"/>
      <c r="F53" s="49"/>
      <c r="G53" s="63"/>
      <c r="K53" s="49"/>
      <c r="L53" s="49"/>
      <c r="O53" s="49"/>
      <c r="P53" s="49"/>
      <c r="Q53" s="63"/>
      <c r="T53" s="49"/>
      <c r="Y53" s="66" t="s">
        <v>260</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455</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457</v>
      </c>
      <c r="Z58" s="67"/>
      <c r="AF58" s="67"/>
    </row>
    <row r="59" spans="1:37" x14ac:dyDescent="0.15">
      <c r="A59" s="49"/>
      <c r="B59" s="49"/>
      <c r="F59" s="49"/>
      <c r="G59" s="63"/>
      <c r="K59" s="49"/>
      <c r="L59" s="49"/>
      <c r="O59" s="49"/>
      <c r="P59" s="49"/>
      <c r="Q59" s="63"/>
      <c r="T59" s="49"/>
      <c r="Y59" s="66" t="s">
        <v>458</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459</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396</v>
      </c>
      <c r="Z69" s="67"/>
      <c r="AF69" s="67"/>
    </row>
    <row r="70" spans="1:32" x14ac:dyDescent="0.15">
      <c r="A70" s="49"/>
      <c r="B70" s="49"/>
      <c r="Y70" s="66" t="s">
        <v>105</v>
      </c>
    </row>
    <row r="71" spans="1:32" x14ac:dyDescent="0.15">
      <c r="Y71" s="66" t="s">
        <v>460</v>
      </c>
    </row>
    <row r="72" spans="1:32" x14ac:dyDescent="0.15">
      <c r="Y72" s="66" t="s">
        <v>461</v>
      </c>
    </row>
    <row r="73" spans="1:32" x14ac:dyDescent="0.15">
      <c r="Y73" s="66" t="s">
        <v>438</v>
      </c>
    </row>
    <row r="74" spans="1:32" x14ac:dyDescent="0.15">
      <c r="Y74" s="66" t="s">
        <v>328</v>
      </c>
    </row>
    <row r="75" spans="1:32" x14ac:dyDescent="0.15">
      <c r="Y75" s="66" t="s">
        <v>376</v>
      </c>
    </row>
    <row r="76" spans="1:32" x14ac:dyDescent="0.15">
      <c r="Y76" s="66" t="s">
        <v>462</v>
      </c>
    </row>
    <row r="77" spans="1:32" x14ac:dyDescent="0.15">
      <c r="Y77" s="66" t="s">
        <v>463</v>
      </c>
    </row>
    <row r="78" spans="1:32" x14ac:dyDescent="0.15">
      <c r="Y78" s="66" t="s">
        <v>447</v>
      </c>
    </row>
    <row r="79" spans="1:32" x14ac:dyDescent="0.15">
      <c r="Y79" s="66" t="s">
        <v>465</v>
      </c>
    </row>
    <row r="80" spans="1:32" x14ac:dyDescent="0.15">
      <c r="Y80" s="66" t="s">
        <v>466</v>
      </c>
    </row>
    <row r="81" spans="25:25" x14ac:dyDescent="0.15">
      <c r="Y81" s="66" t="s">
        <v>91</v>
      </c>
    </row>
    <row r="82" spans="25:25" x14ac:dyDescent="0.15">
      <c r="Y82" s="66" t="s">
        <v>343</v>
      </c>
    </row>
    <row r="83" spans="25:25" x14ac:dyDescent="0.15">
      <c r="Y83" s="66" t="s">
        <v>164</v>
      </c>
    </row>
    <row r="84" spans="25:25" x14ac:dyDescent="0.15">
      <c r="Y84" s="66" t="s">
        <v>467</v>
      </c>
    </row>
    <row r="85" spans="25:25" x14ac:dyDescent="0.15">
      <c r="Y85" s="66" t="s">
        <v>468</v>
      </c>
    </row>
    <row r="86" spans="25:25" x14ac:dyDescent="0.15">
      <c r="Y86" s="66" t="s">
        <v>469</v>
      </c>
    </row>
    <row r="87" spans="25:25" x14ac:dyDescent="0.15">
      <c r="Y87" s="66" t="s">
        <v>470</v>
      </c>
    </row>
    <row r="88" spans="25:25" x14ac:dyDescent="0.15">
      <c r="Y88" s="66" t="s">
        <v>471</v>
      </c>
    </row>
    <row r="89" spans="25:25" x14ac:dyDescent="0.15">
      <c r="Y89" s="66" t="s">
        <v>317</v>
      </c>
    </row>
    <row r="90" spans="25:25" x14ac:dyDescent="0.15">
      <c r="Y90" s="66" t="s">
        <v>473</v>
      </c>
    </row>
    <row r="91" spans="25:25" x14ac:dyDescent="0.15">
      <c r="Y91" s="66" t="s">
        <v>215</v>
      </c>
    </row>
    <row r="92" spans="25:25" x14ac:dyDescent="0.15">
      <c r="Y92" s="66" t="s">
        <v>441</v>
      </c>
    </row>
    <row r="93" spans="25:25" x14ac:dyDescent="0.15">
      <c r="Y93" s="66" t="s">
        <v>334</v>
      </c>
    </row>
    <row r="94" spans="25:25" x14ac:dyDescent="0.15">
      <c r="Y94" s="66" t="s">
        <v>138</v>
      </c>
    </row>
    <row r="95" spans="25:25" x14ac:dyDescent="0.15">
      <c r="Y95" s="66" t="s">
        <v>355</v>
      </c>
    </row>
    <row r="96" spans="25:25" x14ac:dyDescent="0.15">
      <c r="Y96" s="66" t="s">
        <v>66</v>
      </c>
    </row>
    <row r="97" spans="25:25" x14ac:dyDescent="0.15">
      <c r="Y97" s="66" t="s">
        <v>474</v>
      </c>
    </row>
    <row r="98" spans="25:25" x14ac:dyDescent="0.15">
      <c r="Y98" s="66" t="s">
        <v>475</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2020-07-21T06:09:48Z</cp:lastPrinted>
  <dcterms:created xsi:type="dcterms:W3CDTF">2012-03-13T00:50:25Z</dcterms:created>
  <dcterms:modified xsi:type="dcterms:W3CDTF">2020-07-21T06:09:57Z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2020-06-11T01:58:35Z</vt:filetime>
  </property>
</Properties>
</file>