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G11" i="3"/>
  <c r="AE8" i="3"/>
  <c r="G8" i="3"/>
  <c r="G6" i="3"/>
  <c r="AV2" i="3"/>
  <c r="AR2" i="3"/>
  <c r="P18" i="3" l="1"/>
  <c r="P20" i="3" s="1"/>
</calcChain>
</file>

<file path=xl/comments1.xml><?xml version="1.0" encoding="utf-8"?>
<comments xmlns="http://schemas.openxmlformats.org/spreadsheetml/2006/main">
  <authors>
    <author>ㅤ</author>
  </authors>
  <commentList>
    <comment ref="P28" authorId="0" shapeId="0">
      <text>
        <r>
          <rPr>
            <b/>
            <sz val="9"/>
            <color indexed="81"/>
            <rFont val="MS P ゴシック"/>
            <family val="3"/>
            <charset val="128"/>
          </rPr>
          <t>0</t>
        </r>
        <r>
          <rPr>
            <b/>
            <sz val="9"/>
            <color indexed="81"/>
            <rFont val="Malgun Gothic Semilight"/>
            <family val="3"/>
            <charset val="129"/>
          </rPr>
          <t>であるが、シートの計算式がロックされているため編集不可</t>
        </r>
      </text>
    </comment>
  </commentList>
</comments>
</file>

<file path=xl/sharedStrings.xml><?xml version="1.0" encoding="utf-8"?>
<sst xmlns="http://schemas.openxmlformats.org/spreadsheetml/2006/main" count="2090" uniqueCount="529">
  <si>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</si>
  <si>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</si>
  <si>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</si>
  <si>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</si>
  <si>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</si>
  <si>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平成25年度</t>
    <rPh sb="0" eb="2">
      <t>ヘイセイ</t>
    </rPh>
    <rPh sb="4" eb="6">
      <t>ネンド</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</si>
  <si>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</si>
  <si>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</si>
  <si>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</si>
  <si>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</si>
  <si>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</si>
  <si>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</si>
  <si>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</si>
  <si>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</si>
  <si>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</si>
  <si>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</si>
  <si>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</si>
  <si>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</si>
  <si>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</si>
  <si>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</si>
  <si>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</si>
  <si>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</si>
  <si>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</si>
  <si>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</si>
  <si>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</si>
  <si>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</si>
  <si>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</si>
  <si>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</si>
  <si>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</si>
  <si>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</si>
  <si>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</si>
  <si>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</si>
  <si>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</si>
  <si>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</si>
  <si>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</si>
  <si>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</si>
  <si>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</si>
  <si>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</si>
  <si>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</si>
  <si>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</si>
  <si>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</si>
  <si>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</si>
  <si>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</si>
  <si>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</si>
  <si>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</si>
  <si>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</si>
  <si>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</si>
  <si>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</si>
  <si>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</si>
  <si>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</si>
  <si>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</si>
  <si>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</si>
  <si>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</si>
  <si>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</si>
  <si>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</si>
  <si>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</si>
  <si>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</si>
  <si>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</si>
  <si>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</si>
  <si>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</si>
  <si>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</si>
  <si>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</si>
  <si>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</si>
  <si>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</si>
  <si>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</si>
  <si>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</si>
  <si>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</si>
  <si>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</si>
  <si>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</si>
  <si>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</si>
  <si>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</si>
  <si>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</si>
  <si>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我が国からIMOに提出するCO2排出削減に係る提案文書の作成に資する調査検討報告書数</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</si>
  <si>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</si>
  <si>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</si>
  <si>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</si>
  <si>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</si>
  <si>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我が国からIMOに提出するCO2排出削減に係る提案文書の作成に資する調査執行額(X)／報告書数(Y)　　　　　　　　　　　　　　</t>
    <rPh sb="36" eb="38">
      <t>シッコウ</t>
    </rPh>
    <rPh sb="38" eb="39">
      <t>ガク</t>
    </rPh>
    <rPh sb="43" eb="46">
      <t>ホウコクショ</t>
    </rPh>
    <rPh sb="46" eb="47">
      <t>スウ</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</si>
  <si>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</si>
  <si>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</si>
  <si>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</si>
  <si>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</si>
  <si>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</si>
  <si>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</si>
  <si>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IMOホームページ及び国土交通省ホームページにおける、IMO会合の審議結果のプレスリリース</t>
    <rPh sb="9" eb="10">
      <t>オヨ</t>
    </rPh>
    <rPh sb="11" eb="13">
      <t>コクド</t>
    </rPh>
    <rPh sb="13" eb="16">
      <t>コウツウショウ</t>
    </rPh>
    <rPh sb="30" eb="32">
      <t>カイゴウ</t>
    </rPh>
    <rPh sb="33" eb="35">
      <t>シンギ</t>
    </rPh>
    <rPh sb="35" eb="37">
      <t>ケッカ</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</si>
  <si>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</si>
  <si>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</si>
  <si>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</si>
  <si>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</si>
  <si>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</si>
  <si>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</si>
  <si>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</si>
  <si>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</si>
  <si>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</si>
  <si>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</si>
  <si>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</si>
  <si>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</si>
  <si>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</si>
  <si>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</si>
  <si>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</si>
  <si>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</si>
  <si>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</si>
  <si>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</si>
  <si>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</si>
  <si>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</si>
  <si>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</si>
  <si>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</si>
  <si>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</si>
  <si>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</si>
  <si>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</si>
  <si>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</si>
  <si>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</si>
  <si>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</si>
  <si>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</si>
  <si>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</si>
  <si>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</si>
  <si>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</si>
  <si>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</si>
  <si>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</si>
  <si>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</si>
  <si>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</si>
  <si>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</si>
  <si>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</si>
  <si>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0073</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</si>
  <si>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</si>
  <si>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</si>
  <si>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</si>
  <si>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</si>
  <si>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</si>
  <si>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地球温暖化防止等対策調査費</t>
    <rPh sb="0" eb="5">
      <t>チキュウオンダンカ</t>
    </rPh>
    <rPh sb="5" eb="7">
      <t>ボウシ</t>
    </rPh>
    <rPh sb="7" eb="8">
      <t>トウ</t>
    </rPh>
    <rPh sb="8" eb="10">
      <t>タイサク</t>
    </rPh>
    <rPh sb="10" eb="13">
      <t>チョウサヒ</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</si>
  <si>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</si>
  <si>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</si>
  <si>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</si>
  <si>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</si>
  <si>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</si>
  <si>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</si>
  <si>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</si>
  <si>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成果物は、IMOにおける議論において十分に活用されている。</t>
    <rPh sb="0" eb="3">
      <t>セイカブツ</t>
    </rPh>
    <rPh sb="12" eb="14">
      <t>ギロン</t>
    </rPh>
    <rPh sb="18" eb="20">
      <t>ジュウブン</t>
    </rPh>
    <rPh sb="21" eb="23">
      <t>カツヨウ</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</si>
  <si>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</si>
  <si>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</si>
  <si>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</si>
  <si>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</si>
  <si>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</si>
  <si>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</si>
  <si>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</si>
  <si>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</si>
  <si>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0063</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</si>
  <si>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</si>
  <si>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</si>
  <si>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</si>
  <si>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</si>
  <si>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</si>
  <si>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</si>
  <si>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</si>
  <si>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</si>
  <si>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</si>
  <si>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</si>
  <si>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</si>
  <si>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</si>
  <si>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</si>
  <si>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</si>
  <si>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</si>
  <si>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</si>
  <si>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</si>
  <si>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</si>
  <si>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</si>
  <si>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</si>
  <si>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</si>
  <si>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</si>
  <si>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</si>
  <si>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</si>
  <si>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</si>
  <si>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</si>
  <si>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</si>
  <si>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</si>
  <si>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</si>
  <si>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</si>
  <si>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</si>
  <si>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</si>
  <si>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</si>
  <si>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</si>
  <si>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</si>
  <si>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</si>
  <si>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</si>
  <si>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</si>
  <si>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</si>
  <si>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</si>
  <si>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</si>
  <si>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70</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</si>
  <si>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</si>
  <si>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</si>
  <si>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</si>
  <si>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</si>
  <si>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</si>
  <si>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</si>
  <si>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</si>
  <si>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</si>
  <si>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</si>
  <si>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</si>
  <si>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</si>
  <si>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</si>
  <si>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</si>
  <si>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</si>
  <si>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</si>
  <si>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</si>
  <si>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</si>
  <si>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</si>
  <si>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</si>
  <si>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</si>
  <si>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</si>
  <si>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</si>
  <si>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</si>
  <si>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</si>
  <si>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</si>
  <si>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</si>
  <si>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</si>
  <si>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</si>
  <si>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</si>
  <si>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</si>
  <si>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</si>
  <si>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</si>
  <si>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</si>
  <si>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</si>
  <si>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</si>
  <si>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</si>
  <si>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</si>
  <si>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</si>
  <si>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</si>
  <si>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</si>
  <si>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</si>
  <si>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</si>
  <si>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</si>
  <si>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</si>
  <si>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</si>
  <si>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</si>
  <si>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</si>
  <si>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</si>
  <si>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</si>
  <si>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</si>
  <si>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</si>
  <si>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</si>
  <si>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</si>
  <si>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</si>
  <si>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</si>
  <si>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</si>
  <si>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</si>
  <si>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</si>
  <si>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</si>
  <si>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</si>
  <si>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</si>
  <si>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</si>
  <si>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</si>
  <si>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</si>
  <si>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</si>
  <si>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</si>
  <si>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</si>
  <si>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</si>
  <si>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</si>
  <si>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</si>
  <si>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</si>
  <si>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</si>
  <si>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</si>
  <si>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</si>
  <si>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</si>
  <si>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</si>
  <si>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</si>
  <si>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</si>
  <si>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</si>
  <si>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</si>
  <si>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</si>
  <si>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</si>
  <si>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</si>
  <si>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</si>
  <si>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</si>
  <si>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</si>
  <si>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</si>
  <si>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</si>
  <si>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</si>
  <si>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</si>
  <si>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</si>
  <si>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</si>
  <si>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</si>
  <si>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</si>
  <si>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</si>
  <si>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</si>
  <si>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</si>
  <si>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</si>
  <si>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</si>
  <si>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</si>
  <si>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</si>
  <si>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</si>
  <si>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</si>
  <si>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</si>
  <si>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</si>
  <si>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</si>
  <si>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</si>
  <si>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</si>
  <si>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</si>
  <si>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</si>
  <si>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</si>
  <si>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</si>
  <si>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</si>
  <si>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</si>
  <si>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</si>
  <si>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</si>
  <si>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</si>
  <si>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</si>
  <si>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</si>
  <si>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</si>
  <si>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</si>
  <si>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</si>
  <si>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</si>
  <si>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</si>
  <si>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</si>
  <si>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4"/>
  </si>
  <si>
    <t>A</t>
  </si>
  <si>
    <t>（公財）日本海事センター</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</si>
  <si>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</si>
  <si>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</si>
  <si>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</si>
  <si>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</si>
  <si>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</si>
  <si>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</si>
  <si>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省エネ技術に強みを持つ我が国海事産業の国際競争力を強化し、国益を確保するため、我が国の提案をIMOの議論に確実に反映させる。</t>
    <rPh sb="0" eb="1">
      <t>ショウ</t>
    </rPh>
    <rPh sb="3" eb="5">
      <t>ギジュツ</t>
    </rPh>
    <rPh sb="6" eb="7">
      <t>ツヨ</t>
    </rPh>
    <rPh sb="9" eb="10">
      <t>モ</t>
    </rPh>
    <rPh sb="11" eb="12">
      <t>ワ</t>
    </rPh>
    <rPh sb="13" eb="14">
      <t>クニ</t>
    </rPh>
    <rPh sb="14" eb="18">
      <t>カイジサンギョウ</t>
    </rPh>
    <rPh sb="19" eb="21">
      <t>コクサイ</t>
    </rPh>
    <rPh sb="21" eb="24">
      <t>キョウソウリョク</t>
    </rPh>
    <rPh sb="25" eb="27">
      <t>キョウカ</t>
    </rPh>
    <rPh sb="29" eb="31">
      <t>コクエキ</t>
    </rPh>
    <rPh sb="32" eb="34">
      <t>カクホ</t>
    </rPh>
    <rPh sb="39" eb="40">
      <t>ワ</t>
    </rPh>
    <rPh sb="41" eb="42">
      <t>クニ</t>
    </rPh>
    <rPh sb="43" eb="45">
      <t>テイアン</t>
    </rPh>
    <rPh sb="50" eb="52">
      <t>ギロン</t>
    </rPh>
    <rPh sb="53" eb="55">
      <t>カクジツ</t>
    </rPh>
    <rPh sb="56" eb="58">
      <t>ハンエイ</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</si>
  <si>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</si>
  <si>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</si>
  <si>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</si>
  <si>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</si>
  <si>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</si>
  <si>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</si>
  <si>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</si>
  <si>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</si>
  <si>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</si>
  <si>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</si>
  <si>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必要最低限のコストで調査を実施しているため、妥当である。</t>
    <rPh sb="0" eb="2">
      <t>ヒツヨウ</t>
    </rPh>
    <rPh sb="2" eb="5">
      <t>サイテイゲン</t>
    </rPh>
    <rPh sb="10" eb="12">
      <t>チョウサ</t>
    </rPh>
    <rPh sb="13" eb="15">
      <t>ジッシ</t>
    </rPh>
    <rPh sb="22" eb="24">
      <t>ダトウ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</si>
  <si>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</si>
  <si>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</si>
  <si>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</si>
  <si>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</si>
  <si>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</si>
  <si>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</si>
  <si>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</si>
  <si>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</si>
  <si>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</si>
  <si>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</si>
  <si>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72</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</si>
  <si>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</si>
  <si>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</si>
  <si>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</si>
  <si>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</si>
  <si>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</si>
  <si>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</si>
  <si>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</si>
  <si>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</si>
  <si>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</si>
  <si>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</si>
  <si>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</si>
  <si>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</si>
  <si>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</si>
  <si>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</si>
  <si>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</si>
  <si>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</si>
  <si>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</si>
  <si>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</si>
  <si>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</si>
  <si>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</si>
  <si>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</si>
  <si>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</si>
  <si>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</si>
  <si>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9/2</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</si>
  <si>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</si>
  <si>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</si>
  <si>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</si>
  <si>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</si>
  <si>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</si>
  <si>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</si>
  <si>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</si>
  <si>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</si>
  <si>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</si>
  <si>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</si>
  <si>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</si>
  <si>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</si>
  <si>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</si>
  <si>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</si>
  <si>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</si>
  <si>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</si>
  <si>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</si>
  <si>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</si>
  <si>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</si>
  <si>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</si>
  <si>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</si>
  <si>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</si>
  <si>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</si>
  <si>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1030</t>
  </si>
  <si>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</si>
  <si>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</si>
  <si>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</si>
  <si>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</si>
  <si>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</si>
  <si>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</si>
  <si>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</si>
  <si>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</si>
  <si>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</si>
  <si>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</si>
  <si>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</si>
  <si>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</si>
  <si>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</si>
  <si>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</si>
  <si>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</si>
  <si>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</si>
  <si>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</si>
  <si>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</si>
  <si>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</si>
  <si>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</si>
  <si>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</si>
  <si>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</si>
  <si>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</si>
  <si>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</si>
  <si>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</si>
  <si>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</si>
  <si>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</si>
  <si>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</si>
  <si>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</si>
  <si>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</si>
  <si>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</si>
  <si>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</si>
  <si>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</si>
  <si>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</si>
  <si>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</si>
  <si>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</si>
  <si>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</si>
  <si>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</si>
  <si>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</si>
  <si>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</si>
  <si>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</si>
  <si>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</si>
  <si>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</si>
  <si>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</si>
  <si>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</si>
  <si>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</si>
  <si>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</si>
  <si>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</si>
  <si>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</si>
  <si>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</si>
  <si>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</si>
  <si>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</si>
  <si>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</si>
  <si>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</si>
  <si>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</si>
  <si>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</si>
  <si>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9 地球温暖化防止等の環境の保全を行う</t>
    <rPh sb="2" eb="7">
      <t>チキュウオンダンカ</t>
    </rPh>
    <rPh sb="7" eb="9">
      <t>ボウシ</t>
    </rPh>
    <rPh sb="9" eb="10">
      <t>トウ</t>
    </rPh>
    <rPh sb="11" eb="13">
      <t>カンキョウ</t>
    </rPh>
    <rPh sb="14" eb="16">
      <t>ホゼン</t>
    </rPh>
    <rPh sb="17" eb="18">
      <t>オコナ</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</si>
  <si>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</si>
  <si>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</si>
  <si>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</si>
  <si>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</si>
  <si>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</si>
  <si>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</si>
  <si>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</si>
  <si>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</si>
  <si>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</si>
  <si>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</si>
  <si>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</si>
  <si>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</si>
  <si>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</si>
  <si>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B.（公財）日本海事センター</t>
  </si>
  <si>
    <t>平成20年度</t>
    <rPh sb="0" eb="2">
      <t>ヘイセイ</t>
    </rPh>
    <rPh sb="4" eb="5">
      <t>ネン</t>
    </rPh>
    <rPh sb="5" eb="6">
      <t>ド</t>
    </rPh>
    <phoneticPr fontId="4"/>
  </si>
  <si>
    <t>本事業は、我が国海事産業の国際競争力強化に資するような国際枠組のあり方に関する検討・分析等を行うものであることから、1tあたりのCO2削減コストという成果指標による目標を示すことはできない。</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</si>
  <si>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</si>
  <si>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</si>
  <si>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</si>
  <si>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</si>
  <si>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</si>
  <si>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</si>
  <si>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</si>
  <si>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</si>
  <si>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</si>
  <si>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</si>
  <si>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</si>
  <si>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</si>
  <si>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</si>
  <si>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</si>
  <si>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</si>
  <si>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</si>
  <si>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</si>
  <si>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</si>
  <si>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</si>
  <si>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</si>
  <si>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</si>
  <si>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</si>
  <si>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</si>
  <si>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</si>
  <si>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</si>
  <si>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</si>
  <si>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海運からの温室効果ガス等環境負荷低減に関する総合対策</t>
  </si>
  <si>
    <t>海洋・環境政策課</t>
    <rPh sb="0" eb="2">
      <t>カイヨウ</t>
    </rPh>
    <rPh sb="3" eb="5">
      <t>カンキョウ</t>
    </rPh>
    <rPh sb="5" eb="7">
      <t>セイサク</t>
    </rPh>
    <rPh sb="7" eb="8">
      <t>カ</t>
    </rPh>
    <phoneticPr fontId="4"/>
  </si>
  <si>
    <t>課長　田村　顕洋</t>
    <rPh sb="0" eb="2">
      <t>カチョウ</t>
    </rPh>
    <rPh sb="3" eb="5">
      <t>タムラ</t>
    </rPh>
    <rPh sb="6" eb="7">
      <t>アキラ</t>
    </rPh>
    <rPh sb="7" eb="8">
      <t>ヒロシ</t>
    </rPh>
    <phoneticPr fontId="4"/>
  </si>
  <si>
    <t>国際海運からの温室効果ガス(GHG)排出削減対策については、国際海事機関（IMO）において世界統一的なルールが審議されている。国際交渉において、欧州は業界の負担を考えない非合理な規制を提唱し、開発途上国は先進国・途上国間でGHG排出の責任の差を設けるよう提唱する場合がある。海運・造船大国である日本として、国際海運からのGHG排出削減に資する国際枠組の策定や中長期的な脱炭素化の議論を主導し、IMOでの環境対策に貢献しつつ、省エネ技術に優れた我が国海事産業の国際競争力強化を図る。</t>
  </si>
  <si>
    <t>○</t>
  </si>
  <si>
    <t>諸謝金</t>
    <rPh sb="0" eb="1">
      <t>ショ</t>
    </rPh>
    <rPh sb="1" eb="3">
      <t>シャキン</t>
    </rPh>
    <phoneticPr fontId="4"/>
  </si>
  <si>
    <t>委員等旅費</t>
    <rPh sb="0" eb="2">
      <t>イイン</t>
    </rPh>
    <rPh sb="2" eb="3">
      <t>トウ</t>
    </rPh>
    <rPh sb="3" eb="5">
      <t>リョヒ</t>
    </rPh>
    <phoneticPr fontId="4"/>
  </si>
  <si>
    <t>IMOの議論において、我が国の提案を反映させた件数</t>
    <rPh sb="4" eb="6">
      <t>ギロン</t>
    </rPh>
    <rPh sb="11" eb="12">
      <t>ワ</t>
    </rPh>
    <rPh sb="13" eb="14">
      <t>クニ</t>
    </rPh>
    <rPh sb="15" eb="17">
      <t>テイアン</t>
    </rPh>
    <rPh sb="18" eb="20">
      <t>ハンエイ</t>
    </rPh>
    <rPh sb="23" eb="25">
      <t>ケンスウ</t>
    </rPh>
    <phoneticPr fontId="4"/>
  </si>
  <si>
    <t>件</t>
    <rPh sb="0" eb="1">
      <t>ケン</t>
    </rPh>
    <phoneticPr fontId="4"/>
  </si>
  <si>
    <t>百万円</t>
    <rPh sb="0" eb="1">
      <t>ヒャク</t>
    </rPh>
    <rPh sb="1" eb="3">
      <t>マンエン</t>
    </rPh>
    <phoneticPr fontId="4"/>
  </si>
  <si>
    <t>3 地球環境の保全</t>
    <rPh sb="2" eb="4">
      <t>チキュウ</t>
    </rPh>
    <rPh sb="4" eb="6">
      <t>カンキョウ</t>
    </rPh>
    <rPh sb="7" eb="9">
      <t>ホゼン</t>
    </rPh>
    <phoneticPr fontId="4"/>
  </si>
  <si>
    <t>支出先の選定に当たっては、一般競争や公募により行うな
ど、競争性の確保に努めている。</t>
  </si>
  <si>
    <t>有</t>
  </si>
  <si>
    <t>無</t>
  </si>
  <si>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4"/>
  </si>
  <si>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4"/>
  </si>
  <si>
    <t>新25-11</t>
    <rPh sb="0" eb="1">
      <t>シン</t>
    </rPh>
    <phoneticPr fontId="4"/>
  </si>
  <si>
    <t>A.（一財）日本船舶技術研究協会</t>
  </si>
  <si>
    <t>調査費</t>
    <rPh sb="0" eb="3">
      <t>チョウサヒ</t>
    </rPh>
    <phoneticPr fontId="4"/>
  </si>
  <si>
    <t>国際海運のGHG排出削減ロードマップの検討</t>
  </si>
  <si>
    <t>既存船に対する燃費性能規制の経済的影響分析</t>
  </si>
  <si>
    <t>国際海運からのCO2排出削減については、国際海事機関(IMO)において、新造船のCO2排出規制の段階的強化や、既存船へのCO2対策（燃費性能規制　等）の策定が検討される等、国際海運のGHG削減目標達成に向けて今後の国際枠組の議論が行われる予定。我が国がIMOでの国際枠組の策定・議論を主導し、地球温暖化対策に貢献しつつ我が国海事産業の競争力強化に繋げるため、国際交渉のバックデータとすべく我が国海事産業が得意とする省エネ技術力を最も発揮できるような枠組のあり方に関する調査・分析等を実施する。</t>
    <rPh sb="55" eb="57">
      <t>キゾン</t>
    </rPh>
    <rPh sb="57" eb="58">
      <t>セン</t>
    </rPh>
    <rPh sb="63" eb="65">
      <t>タイサク</t>
    </rPh>
    <rPh sb="66" eb="68">
      <t>ネンピ</t>
    </rPh>
    <rPh sb="68" eb="70">
      <t>セイノウ</t>
    </rPh>
    <rPh sb="70" eb="72">
      <t>キセイ</t>
    </rPh>
    <rPh sb="73" eb="74">
      <t>トウ</t>
    </rPh>
    <rPh sb="76" eb="78">
      <t>サクテイ</t>
    </rPh>
    <rPh sb="79" eb="81">
      <t>ケントウ</t>
    </rPh>
    <rPh sb="84" eb="85">
      <t>トウ</t>
    </rPh>
    <rPh sb="86" eb="88">
      <t>コクサイ</t>
    </rPh>
    <rPh sb="98" eb="100">
      <t>タッセイ</t>
    </rPh>
    <rPh sb="146" eb="148">
      <t>チキュウ</t>
    </rPh>
    <rPh sb="148" eb="151">
      <t>オンダンカ</t>
    </rPh>
    <rPh sb="151" eb="153">
      <t>タイサク</t>
    </rPh>
    <rPh sb="154" eb="156">
      <t>コウケン</t>
    </rPh>
    <phoneticPr fontId="4"/>
  </si>
  <si>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4"/>
  </si>
  <si>
    <t>支出先の使途の把握を通じ契約内容の点検・見直しを行う等効率的な執行に努める。</t>
    <phoneticPr fontId="4"/>
  </si>
  <si>
    <t>9/2</t>
    <phoneticPr fontId="4"/>
  </si>
  <si>
    <t>-</t>
    <phoneticPr fontId="4"/>
  </si>
  <si>
    <t>-</t>
    <phoneticPr fontId="4"/>
  </si>
  <si>
    <t>-</t>
    <phoneticPr fontId="4"/>
  </si>
  <si>
    <t>「成長戦略フォローアップ」
「パリ協定に基づく成長戦略としての長期戦略策定に向けた懇談会提言」
「海洋基本計画」</t>
    <rPh sb="1" eb="3">
      <t>セイチョウ</t>
    </rPh>
    <rPh sb="3" eb="5">
      <t>センリャク</t>
    </rPh>
    <rPh sb="17" eb="19">
      <t>キョウテイ</t>
    </rPh>
    <rPh sb="20" eb="21">
      <t>モト</t>
    </rPh>
    <rPh sb="23" eb="25">
      <t>セイチョウ</t>
    </rPh>
    <rPh sb="25" eb="27">
      <t>センリャク</t>
    </rPh>
    <rPh sb="31" eb="33">
      <t>チョウキ</t>
    </rPh>
    <rPh sb="33" eb="35">
      <t>センリャク</t>
    </rPh>
    <rPh sb="35" eb="37">
      <t>サクテイ</t>
    </rPh>
    <rPh sb="38" eb="39">
      <t>ム</t>
    </rPh>
    <rPh sb="41" eb="44">
      <t>コンダンカイ</t>
    </rPh>
    <rPh sb="44" eb="46">
      <t>テイゲン</t>
    </rPh>
    <phoneticPr fontId="4"/>
  </si>
  <si>
    <t>（一財）日本船舶技術研究協会</t>
    <phoneticPr fontId="4"/>
  </si>
  <si>
    <t>-</t>
    <phoneticPr fontId="4"/>
  </si>
  <si>
    <t>　　　X/ Y</t>
    <phoneticPr fontId="4"/>
  </si>
  <si>
    <t>一者応札となった原因分析等を通じ、執行方法の改善を行うなど、より効率的・効果的な事業の実施を図るべきである。</t>
    <phoneticPr fontId="4"/>
  </si>
  <si>
    <t>我が国は今年の3月に「国際海運のゼロエミッションに向けたロードマップ」を掲げ、ゼロエミッション船の2028年までの商業運航を掲げたところ、今後はゼロエミッション船の導入・促進に向けた国際枠組について検討を行うことが重要である。我が国がIMOに提案すべき国際枠組を作成するために必要な調査事業を精査したところ、増額要求となった。</t>
    <rPh sb="0" eb="1">
      <t>ワ</t>
    </rPh>
    <rPh sb="2" eb="3">
      <t>クニ</t>
    </rPh>
    <rPh sb="4" eb="6">
      <t>コトシ</t>
    </rPh>
    <rPh sb="8" eb="9">
      <t>ガツ</t>
    </rPh>
    <rPh sb="11" eb="13">
      <t>コクサイ</t>
    </rPh>
    <rPh sb="13" eb="15">
      <t>カイウン</t>
    </rPh>
    <rPh sb="25" eb="26">
      <t>ム</t>
    </rPh>
    <rPh sb="36" eb="37">
      <t>カカ</t>
    </rPh>
    <rPh sb="47" eb="48">
      <t>フネ</t>
    </rPh>
    <rPh sb="53" eb="54">
      <t>ネン</t>
    </rPh>
    <rPh sb="57" eb="59">
      <t>ショウギョウ</t>
    </rPh>
    <rPh sb="59" eb="61">
      <t>ウンコウ</t>
    </rPh>
    <rPh sb="62" eb="63">
      <t>カカ</t>
    </rPh>
    <rPh sb="69" eb="71">
      <t>コンゴ</t>
    </rPh>
    <rPh sb="80" eb="81">
      <t>フネ</t>
    </rPh>
    <rPh sb="82" eb="84">
      <t>ドウニュウ</t>
    </rPh>
    <rPh sb="85" eb="87">
      <t>ソクシン</t>
    </rPh>
    <rPh sb="88" eb="89">
      <t>ム</t>
    </rPh>
    <phoneticPr fontId="4"/>
  </si>
  <si>
    <t>24/2</t>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</si>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</sst>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197485</xdr:colOff>
      <xdr:row>741</xdr:row>
      <xdr:rowOff>190500</xdr:rowOff>
    </xdr:from>
    <xdr:to>
      <xdr:col>37</xdr:col>
      <xdr:colOff>45085</xdr:colOff>
      <xdr:row>753</xdr:row>
      <xdr:rowOff>76200</xdr:rowOff>
    </xdr:to>
    <xdr:grpSp>
      <xdr:nvGrpSpPr>
        <xdr:cNvPr id="22" name="グループ化 21"/>
        <xdr:cNvGrpSpPr/>
      </xdr:nvGrpSpPr>
      <xdr:grpSpPr>
        <a:xfrm>
          <a:off x="1422128" y="38059179"/>
          <a:ext cx="6174921" cy="4131128"/>
          <a:chOff x="2054891" y="49489730"/>
          <a:chExt cx="6456809" cy="4123062"/>
        </a:xfrm>
      </xdr:grpSpPr>
      <xdr:sp macro="" textlink="">
        <xdr:nvSpPr>
          <xdr:cNvPr id="23" name="Text Box 5"/>
          <xdr:cNvSpPr txBox="1">
            <a:spLocks noChangeArrowheads="1"/>
          </xdr:cNvSpPr>
        </xdr:nvSpPr>
        <xdr:spPr>
          <a:xfrm>
            <a:off x="2054891" y="49489730"/>
            <a:ext cx="3094681" cy="86232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】13.2</a:t>
            </a:r>
            <a:r>
              <a:rPr lang="ja-JP" altLang="en-US" sz="1400" b="0" i="0" u="none" strike="noStrike" baseline="0">
                <a:solidFill>
                  <a:srgbClr val="000000"/>
                </a:solidFill>
                <a:latin typeface="+mn-ea"/>
                <a:ea typeface="+mn-ea"/>
              </a:rPr>
              <a:t>百万円</a:t>
            </a:r>
          </a:p>
        </xdr:txBody>
      </xdr:sp>
      <xdr:sp macro="" textlink="">
        <xdr:nvSpPr>
          <xdr:cNvPr id="24" name="Text Box 5"/>
          <xdr:cNvSpPr txBox="1">
            <a:spLocks noChangeArrowheads="1"/>
          </xdr:cNvSpPr>
        </xdr:nvSpPr>
        <xdr:spPr>
          <a:xfrm>
            <a:off x="3381155" y="51507559"/>
            <a:ext cx="5130545" cy="64673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A. </a:t>
            </a:r>
            <a:r>
              <a:rPr lang="ja-JP" altLang="en-US" sz="1400" b="0" i="0" u="none" strike="noStrike" baseline="0">
                <a:solidFill>
                  <a:srgbClr val="000000"/>
                </a:solidFill>
                <a:latin typeface="+mn-ea"/>
                <a:ea typeface="+mn-ea"/>
              </a:rPr>
              <a:t>（一財）日本船舶技術研究協会　</a:t>
            </a:r>
            <a:r>
              <a:rPr lang="en-US" altLang="ja-JP" sz="1400" b="0" i="0" u="none" strike="noStrike" baseline="0">
                <a:solidFill>
                  <a:srgbClr val="000000"/>
                </a:solidFill>
                <a:latin typeface="+mn-ea"/>
                <a:ea typeface="+mn-ea"/>
              </a:rPr>
              <a:t>8</a:t>
            </a:r>
            <a:r>
              <a:rPr lang="ja-JP" altLang="en-US" sz="1400" b="0" i="0" u="none" strike="noStrike" baseline="0">
                <a:solidFill>
                  <a:srgbClr val="000000"/>
                </a:solidFill>
                <a:latin typeface="+mn-ea"/>
                <a:ea typeface="+mn-ea"/>
              </a:rPr>
              <a:t>百万円</a:t>
            </a:r>
          </a:p>
        </xdr:txBody>
      </xdr:sp>
      <xdr:sp macro="" textlink="">
        <xdr:nvSpPr>
          <xdr:cNvPr id="25" name="Line 6"/>
          <xdr:cNvSpPr>
            <a:spLocks noChangeShapeType="1"/>
          </xdr:cNvSpPr>
        </xdr:nvSpPr>
        <xdr:spPr>
          <a:xfrm flipH="1">
            <a:off x="2423498" y="50360725"/>
            <a:ext cx="15233" cy="3252067"/>
          </a:xfrm>
          <a:prstGeom prst="line">
            <a:avLst/>
          </a:prstGeom>
          <a:noFill/>
          <a:ln w="19050">
            <a:solidFill>
              <a:srgbClr val="000000"/>
            </a:solidFill>
            <a:round/>
            <a:headEnd/>
            <a:tailEnd type="none" w="med" len="med"/>
          </a:ln>
        </xdr:spPr>
      </xdr:sp>
      <xdr:sp macro="" textlink="">
        <xdr:nvSpPr>
          <xdr:cNvPr id="26" name="AutoShape 14"/>
          <xdr:cNvSpPr>
            <a:spLocks noChangeArrowheads="1"/>
          </xdr:cNvSpPr>
        </xdr:nvSpPr>
        <xdr:spPr>
          <a:xfrm>
            <a:off x="3714446" y="52183463"/>
            <a:ext cx="3335918" cy="3526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sz="1050" b="0" i="0" baseline="0">
                <a:latin typeface="+mn-ea"/>
                <a:ea typeface="+mn-ea"/>
                <a:cs typeface="+mn-cs"/>
              </a:rPr>
              <a:t>国際海運の</a:t>
            </a:r>
            <a:r>
              <a:rPr lang="en-US" altLang="ja-JP" sz="1050" b="0" i="0" baseline="0">
                <a:latin typeface="+mn-ea"/>
                <a:ea typeface="+mn-ea"/>
                <a:cs typeface="+mn-cs"/>
              </a:rPr>
              <a:t>GHG</a:t>
            </a:r>
            <a:r>
              <a:rPr lang="ja-JP" altLang="en-US" sz="1050" b="0" i="0" baseline="0">
                <a:latin typeface="+mn-ea"/>
                <a:ea typeface="+mn-ea"/>
                <a:cs typeface="+mn-cs"/>
              </a:rPr>
              <a:t>排出削減ロードマップの検討</a:t>
            </a:r>
            <a:endParaRPr lang="en-US" altLang="ja-JP" sz="1050" b="0" i="0" baseline="0">
              <a:latin typeface="+mn-ea"/>
              <a:ea typeface="+mn-ea"/>
              <a:cs typeface="+mn-cs"/>
            </a:endParaRPr>
          </a:p>
        </xdr:txBody>
      </xdr:sp>
      <xdr:sp macro="" textlink="">
        <xdr:nvSpPr>
          <xdr:cNvPr id="27" name="テキスト ボックス 16"/>
          <xdr:cNvSpPr txBox="1">
            <a:spLocks noChangeArrowheads="1"/>
          </xdr:cNvSpPr>
        </xdr:nvSpPr>
        <xdr:spPr>
          <a:xfrm>
            <a:off x="2409594" y="51173712"/>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grpSp>
    <xdr:clientData/>
  </xdr:twoCellAnchor>
  <xdr:twoCellAnchor>
    <xdr:from>
      <xdr:col>30</xdr:col>
      <xdr:colOff>33655</xdr:colOff>
      <xdr:row>741</xdr:row>
      <xdr:rowOff>245745</xdr:rowOff>
    </xdr:from>
    <xdr:to>
      <xdr:col>45</xdr:col>
      <xdr:colOff>36830</xdr:colOff>
      <xdr:row>745</xdr:row>
      <xdr:rowOff>149860</xdr:rowOff>
    </xdr:to>
    <xdr:sp macro="" textlink="">
      <xdr:nvSpPr>
        <xdr:cNvPr id="28" name="大かっこ 27"/>
        <xdr:cNvSpPr/>
      </xdr:nvSpPr>
      <xdr:spPr>
        <a:xfrm>
          <a:off x="6034405" y="39622730"/>
          <a:ext cx="3003550" cy="1336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b="1">
              <a:solidFill>
                <a:sysClr val="windowText" lastClr="000000"/>
              </a:solidFill>
              <a:effectLst/>
              <a:latin typeface="HG丸ｺﾞｼｯｸM-PRO"/>
              <a:ea typeface="HG丸ｺﾞｼｯｸM-PRO"/>
              <a:cs typeface="+mn-cs"/>
            </a:rPr>
            <a:t>事務経費（</a:t>
          </a:r>
          <a:r>
            <a:rPr kumimoji="1" lang="ja-JP" altLang="en-US" sz="1100" b="1">
              <a:solidFill>
                <a:sysClr val="windowText" lastClr="000000"/>
              </a:solidFill>
              <a:effectLst/>
              <a:latin typeface="HG丸ｺﾞｼｯｸM-PRO"/>
              <a:ea typeface="HG丸ｺﾞｼｯｸM-PRO"/>
              <a:cs typeface="+mn-cs"/>
            </a:rPr>
            <a:t>職員旅費・</a:t>
          </a:r>
          <a:r>
            <a:rPr kumimoji="1" lang="ja-JP" altLang="ja-JP" sz="1100" b="1">
              <a:solidFill>
                <a:sysClr val="windowText" lastClr="000000"/>
              </a:solidFill>
              <a:effectLst/>
              <a:latin typeface="HG丸ｺﾞｼｯｸM-PRO"/>
              <a:ea typeface="HG丸ｺﾞｼｯｸM-PRO"/>
              <a:cs typeface="+mn-cs"/>
            </a:rPr>
            <a:t>委員等旅費</a:t>
          </a:r>
          <a:r>
            <a:rPr kumimoji="1" lang="ja-JP" altLang="en-US" sz="1100" b="1">
              <a:solidFill>
                <a:sysClr val="windowText" lastClr="000000"/>
              </a:solidFill>
              <a:effectLst/>
              <a:latin typeface="HG丸ｺﾞｼｯｸM-PRO"/>
              <a:ea typeface="HG丸ｺﾞｼｯｸM-PRO"/>
              <a:cs typeface="+mn-cs"/>
            </a:rPr>
            <a:t>・謝金</a:t>
          </a:r>
          <a:r>
            <a:rPr kumimoji="1" lang="ja-JP" altLang="ja-JP" sz="1100">
              <a:solidFill>
                <a:sysClr val="windowText" lastClr="000000"/>
              </a:solidFill>
              <a:effectLst/>
              <a:latin typeface="HG丸ｺﾞｼｯｸM-PRO"/>
              <a:ea typeface="HG丸ｺﾞｼｯｸM-PRO"/>
              <a:cs typeface="+mn-cs"/>
            </a:rPr>
            <a:t>）</a:t>
          </a:r>
          <a:endParaRPr kumimoji="1" lang="en-US" altLang="ja-JP" sz="1100">
            <a:solidFill>
              <a:sysClr val="windowText" lastClr="000000"/>
            </a:solidFill>
            <a:effectLst/>
            <a:latin typeface="HG丸ｺﾞｼｯｸM-PRO"/>
            <a:ea typeface="HG丸ｺﾞｼｯｸM-PRO"/>
            <a:cs typeface="+mn-cs"/>
          </a:endParaRPr>
        </a:p>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執行額</a:t>
          </a: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ja-JP" altLang="en-US"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4.3</a:t>
          </a:r>
          <a:r>
            <a:rPr kumimoji="1" lang="ja-JP" altLang="en-US"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a:t>
          </a:r>
          <a:r>
            <a:rPr kumimoji="1"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defTabSz="914400" eaLnBrk="1" fontAlgn="auto" latinLnBrk="0" hangingPunct="1">
            <a:lnSpc>
              <a:spcPct val="100000"/>
            </a:lnSpc>
            <a:spcBef>
              <a:spcPts val="0"/>
            </a:spcBef>
            <a:spcAft>
              <a:spcPts val="0"/>
            </a:spcAft>
            <a:defRPr/>
          </a:pPr>
          <a:r>
            <a:rPr lang="ja-JP" altLang="ja-JP" sz="1200" b="0" i="0" baseline="0">
              <a:solidFill>
                <a:schemeClr val="tx1"/>
              </a:solidFill>
              <a:effectLst/>
              <a:latin typeface="HG丸ｺﾞｼｯｸM-PRO"/>
              <a:ea typeface="HG丸ｺﾞｼｯｸM-PRO"/>
              <a:cs typeface="+mn-cs"/>
            </a:rPr>
            <a:t>職員旅費　　 </a:t>
          </a:r>
          <a:r>
            <a:rPr lang="en-US" altLang="ja-JP" sz="1200" b="0" i="0" baseline="0">
              <a:solidFill>
                <a:schemeClr val="tx1"/>
              </a:solidFill>
              <a:effectLst/>
              <a:latin typeface="HG丸ｺﾞｼｯｸM-PRO"/>
              <a:ea typeface="HG丸ｺﾞｼｯｸM-PRO"/>
              <a:cs typeface="+mn-cs"/>
            </a:rPr>
            <a:t>4.3</a:t>
          </a:r>
          <a:r>
            <a:rPr lang="ja-JP" altLang="ja-JP" sz="1200" b="0" i="0" baseline="0">
              <a:solidFill>
                <a:schemeClr val="tx1"/>
              </a:solidFill>
              <a:effectLst/>
              <a:latin typeface="HG丸ｺﾞｼｯｸM-PRO"/>
              <a:ea typeface="HG丸ｺﾞｼｯｸM-PRO"/>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xdr:txBody>
    </xdr:sp>
    <xdr:clientData/>
  </xdr:twoCellAnchor>
  <xdr:twoCellAnchor>
    <xdr:from>
      <xdr:col>8</xdr:col>
      <xdr:colOff>158750</xdr:colOff>
      <xdr:row>748</xdr:row>
      <xdr:rowOff>22860</xdr:rowOff>
    </xdr:from>
    <xdr:to>
      <xdr:col>13</xdr:col>
      <xdr:colOff>33655</xdr:colOff>
      <xdr:row>748</xdr:row>
      <xdr:rowOff>33655</xdr:rowOff>
    </xdr:to>
    <xdr:sp macro="" textlink="">
      <xdr:nvSpPr>
        <xdr:cNvPr id="29" name="Line 6"/>
        <xdr:cNvSpPr>
          <a:spLocks noChangeShapeType="1"/>
        </xdr:cNvSpPr>
      </xdr:nvSpPr>
      <xdr:spPr>
        <a:xfrm>
          <a:off x="1758950" y="41904920"/>
          <a:ext cx="875030" cy="10795"/>
        </a:xfrm>
        <a:prstGeom prst="line">
          <a:avLst/>
        </a:prstGeom>
        <a:noFill/>
        <a:ln w="19050">
          <a:solidFill>
            <a:srgbClr val="000000"/>
          </a:solidFill>
          <a:round/>
          <a:headEnd/>
          <a:tailEnd type="arrow" w="med" len="med"/>
        </a:ln>
      </xdr:spPr>
    </xdr:sp>
    <xdr:clientData/>
  </xdr:twoCellAnchor>
  <xdr:twoCellAnchor>
    <xdr:from>
      <xdr:col>8</xdr:col>
      <xdr:colOff>133350</xdr:colOff>
      <xdr:row>753</xdr:row>
      <xdr:rowOff>52705</xdr:rowOff>
    </xdr:from>
    <xdr:to>
      <xdr:col>13</xdr:col>
      <xdr:colOff>34925</xdr:colOff>
      <xdr:row>753</xdr:row>
      <xdr:rowOff>57785</xdr:rowOff>
    </xdr:to>
    <xdr:sp macro="" textlink="">
      <xdr:nvSpPr>
        <xdr:cNvPr id="31" name="Line 6"/>
        <xdr:cNvSpPr>
          <a:spLocks noChangeShapeType="1"/>
        </xdr:cNvSpPr>
      </xdr:nvSpPr>
      <xdr:spPr>
        <a:xfrm flipV="1">
          <a:off x="1733550" y="43734990"/>
          <a:ext cx="901700" cy="5080"/>
        </a:xfrm>
        <a:prstGeom prst="line">
          <a:avLst/>
        </a:prstGeom>
        <a:noFill/>
        <a:ln w="19050">
          <a:solidFill>
            <a:srgbClr val="000000"/>
          </a:solidFill>
          <a:round/>
          <a:headEnd/>
          <a:tailEnd type="arrow" w="med" len="med"/>
        </a:ln>
      </xdr:spPr>
    </xdr:sp>
    <xdr:clientData/>
  </xdr:twoCellAnchor>
  <xdr:twoCellAnchor>
    <xdr:from>
      <xdr:col>13</xdr:col>
      <xdr:colOff>35560</xdr:colOff>
      <xdr:row>752</xdr:row>
      <xdr:rowOff>88900</xdr:rowOff>
    </xdr:from>
    <xdr:to>
      <xdr:col>37</xdr:col>
      <xdr:colOff>41910</xdr:colOff>
      <xdr:row>754</xdr:row>
      <xdr:rowOff>55245</xdr:rowOff>
    </xdr:to>
    <xdr:sp macro="" textlink="">
      <xdr:nvSpPr>
        <xdr:cNvPr id="32" name="Text Box 5"/>
        <xdr:cNvSpPr txBox="1">
          <a:spLocks noChangeArrowheads="1"/>
        </xdr:cNvSpPr>
      </xdr:nvSpPr>
      <xdr:spPr>
        <a:xfrm>
          <a:off x="2635885" y="43411140"/>
          <a:ext cx="4806950" cy="67881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（公財）日本海事センター　</a:t>
          </a:r>
          <a:r>
            <a:rPr lang="en-US" altLang="ja-JP" sz="1400" b="0" i="0" u="none" strike="noStrike" baseline="0">
              <a:solidFill>
                <a:srgbClr val="000000"/>
              </a:solidFill>
              <a:latin typeface="+mn-ea"/>
              <a:ea typeface="+mn-ea"/>
            </a:rPr>
            <a:t>1</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182880</xdr:colOff>
      <xdr:row>754</xdr:row>
      <xdr:rowOff>138430</xdr:rowOff>
    </xdr:from>
    <xdr:to>
      <xdr:col>29</xdr:col>
      <xdr:colOff>190500</xdr:colOff>
      <xdr:row>756</xdr:row>
      <xdr:rowOff>40640</xdr:rowOff>
    </xdr:to>
    <xdr:sp macro="" textlink="">
      <xdr:nvSpPr>
        <xdr:cNvPr id="33" name="AutoShape 14"/>
        <xdr:cNvSpPr>
          <a:spLocks noChangeArrowheads="1"/>
        </xdr:cNvSpPr>
      </xdr:nvSpPr>
      <xdr:spPr>
        <a:xfrm>
          <a:off x="2783205" y="44173140"/>
          <a:ext cx="3208020" cy="62230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既存船に対する燃費性能規制の経済的影響分析</a:t>
          </a:r>
          <a:endParaRPr lang="en-US" altLang="ja-JP" sz="1200" b="0" i="0" baseline="0">
            <a:latin typeface="+mn-ea"/>
            <a:ea typeface="+mn-ea"/>
            <a:cs typeface="+mn-cs"/>
          </a:endParaRPr>
        </a:p>
      </xdr:txBody>
    </xdr:sp>
    <xdr:clientData/>
  </xdr:twoCellAnchor>
  <xdr:twoCellAnchor>
    <xdr:from>
      <xdr:col>8</xdr:col>
      <xdr:colOff>73660</xdr:colOff>
      <xdr:row>751</xdr:row>
      <xdr:rowOff>122555</xdr:rowOff>
    </xdr:from>
    <xdr:to>
      <xdr:col>22</xdr:col>
      <xdr:colOff>163195</xdr:colOff>
      <xdr:row>752</xdr:row>
      <xdr:rowOff>36830</xdr:rowOff>
    </xdr:to>
    <xdr:sp macro="" textlink="">
      <xdr:nvSpPr>
        <xdr:cNvPr id="40" name="テキスト ボックス 16"/>
        <xdr:cNvSpPr txBox="1">
          <a:spLocks noChangeArrowheads="1"/>
        </xdr:cNvSpPr>
      </xdr:nvSpPr>
      <xdr:spPr>
        <a:xfrm>
          <a:off x="1673860" y="43084750"/>
          <a:ext cx="2889885" cy="2743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F733" activeCellId="1" sqref="F733:AX733 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71</v>
      </c>
      <c r="AT2" s="78"/>
      <c r="AU2" s="78"/>
      <c r="AV2" s="1" t="str">
        <f>IF(AW2="","","-")</f>
        <v/>
      </c>
      <c r="AW2" s="79"/>
      <c r="AX2" s="79"/>
    </row>
    <row r="3" spans="1:50" ht="21" customHeight="1">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245</v>
      </c>
      <c r="AK3" s="82"/>
      <c r="AL3" s="82"/>
      <c r="AM3" s="82"/>
      <c r="AN3" s="82"/>
      <c r="AO3" s="82"/>
      <c r="AP3" s="82"/>
      <c r="AQ3" s="82"/>
      <c r="AR3" s="82"/>
      <c r="AS3" s="82"/>
      <c r="AT3" s="82"/>
      <c r="AU3" s="82"/>
      <c r="AV3" s="82"/>
      <c r="AW3" s="82"/>
      <c r="AX3" s="43" t="s">
        <v>111</v>
      </c>
    </row>
    <row r="4" spans="1:50" ht="24.75" customHeight="1">
      <c r="A4" s="83" t="s">
        <v>38</v>
      </c>
      <c r="B4" s="84"/>
      <c r="C4" s="84"/>
      <c r="D4" s="84"/>
      <c r="E4" s="84"/>
      <c r="F4" s="84"/>
      <c r="G4" s="85" t="s">
        <v>493</v>
      </c>
      <c r="H4" s="86"/>
      <c r="I4" s="86"/>
      <c r="J4" s="86"/>
      <c r="K4" s="86"/>
      <c r="L4" s="86"/>
      <c r="M4" s="86"/>
      <c r="N4" s="86"/>
      <c r="O4" s="86"/>
      <c r="P4" s="86"/>
      <c r="Q4" s="86"/>
      <c r="R4" s="86"/>
      <c r="S4" s="86"/>
      <c r="T4" s="86"/>
      <c r="U4" s="86"/>
      <c r="V4" s="86"/>
      <c r="W4" s="86"/>
      <c r="X4" s="86"/>
      <c r="Y4" s="87" t="s">
        <v>10</v>
      </c>
      <c r="Z4" s="88"/>
      <c r="AA4" s="88"/>
      <c r="AB4" s="88"/>
      <c r="AC4" s="88"/>
      <c r="AD4" s="89"/>
      <c r="AE4" s="90" t="s">
        <v>272</v>
      </c>
      <c r="AF4" s="86"/>
      <c r="AG4" s="86"/>
      <c r="AH4" s="86"/>
      <c r="AI4" s="86"/>
      <c r="AJ4" s="86"/>
      <c r="AK4" s="86"/>
      <c r="AL4" s="86"/>
      <c r="AM4" s="86"/>
      <c r="AN4" s="86"/>
      <c r="AO4" s="86"/>
      <c r="AP4" s="91"/>
      <c r="AQ4" s="92" t="s">
        <v>19</v>
      </c>
      <c r="AR4" s="88"/>
      <c r="AS4" s="88"/>
      <c r="AT4" s="88"/>
      <c r="AU4" s="88"/>
      <c r="AV4" s="88"/>
      <c r="AW4" s="88"/>
      <c r="AX4" s="93"/>
    </row>
    <row r="5" spans="1:50" ht="30" customHeight="1">
      <c r="A5" s="94" t="s">
        <v>116</v>
      </c>
      <c r="B5" s="95"/>
      <c r="C5" s="95"/>
      <c r="D5" s="95"/>
      <c r="E5" s="95"/>
      <c r="F5" s="96"/>
      <c r="G5" s="97" t="s">
        <v>5</v>
      </c>
      <c r="H5" s="98"/>
      <c r="I5" s="98"/>
      <c r="J5" s="98"/>
      <c r="K5" s="98"/>
      <c r="L5" s="98"/>
      <c r="M5" s="99" t="s">
        <v>113</v>
      </c>
      <c r="N5" s="100"/>
      <c r="O5" s="100"/>
      <c r="P5" s="100"/>
      <c r="Q5" s="100"/>
      <c r="R5" s="101"/>
      <c r="S5" s="102" t="s">
        <v>27</v>
      </c>
      <c r="T5" s="98"/>
      <c r="U5" s="98"/>
      <c r="V5" s="98"/>
      <c r="W5" s="98"/>
      <c r="X5" s="103"/>
      <c r="Y5" s="104" t="s">
        <v>21</v>
      </c>
      <c r="Z5" s="105"/>
      <c r="AA5" s="105"/>
      <c r="AB5" s="105"/>
      <c r="AC5" s="105"/>
      <c r="AD5" s="106"/>
      <c r="AE5" s="107" t="s">
        <v>494</v>
      </c>
      <c r="AF5" s="107"/>
      <c r="AG5" s="107"/>
      <c r="AH5" s="107"/>
      <c r="AI5" s="107"/>
      <c r="AJ5" s="107"/>
      <c r="AK5" s="107"/>
      <c r="AL5" s="107"/>
      <c r="AM5" s="107"/>
      <c r="AN5" s="107"/>
      <c r="AO5" s="107"/>
      <c r="AP5" s="108"/>
      <c r="AQ5" s="109" t="s">
        <v>495</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9.75" customHeight="1">
      <c r="A7" s="117" t="s">
        <v>2</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521</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308</v>
      </c>
      <c r="B8" s="118"/>
      <c r="C8" s="118"/>
      <c r="D8" s="118"/>
      <c r="E8" s="118"/>
      <c r="F8" s="119"/>
      <c r="G8" s="129" t="str">
        <f>入力規則等!A27</f>
        <v>海洋政策、地球温暖化対策</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64</v>
      </c>
      <c r="B9" s="138"/>
      <c r="C9" s="138"/>
      <c r="D9" s="138"/>
      <c r="E9" s="138"/>
      <c r="F9" s="138"/>
      <c r="G9" s="139" t="s">
        <v>496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74</v>
      </c>
      <c r="B10" s="143"/>
      <c r="C10" s="143"/>
      <c r="D10" s="143"/>
      <c r="E10" s="143"/>
      <c r="F10" s="143"/>
      <c r="G10" s="144" t="s">
        <v>514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1" t="s">
        <v>68</v>
      </c>
      <c r="B12" s="862"/>
      <c r="C12" s="862"/>
      <c r="D12" s="862"/>
      <c r="E12" s="862"/>
      <c r="F12" s="863"/>
      <c r="G12" s="151"/>
      <c r="H12" s="152"/>
      <c r="I12" s="152"/>
      <c r="J12" s="152"/>
      <c r="K12" s="152"/>
      <c r="L12" s="152"/>
      <c r="M12" s="152"/>
      <c r="N12" s="152"/>
      <c r="O12" s="152"/>
      <c r="P12" s="153" t="s">
        <v>156</v>
      </c>
      <c r="Q12" s="154"/>
      <c r="R12" s="154"/>
      <c r="S12" s="154"/>
      <c r="T12" s="154"/>
      <c r="U12" s="154"/>
      <c r="V12" s="155"/>
      <c r="W12" s="153" t="s">
        <v>396</v>
      </c>
      <c r="X12" s="154"/>
      <c r="Y12" s="154"/>
      <c r="Z12" s="154"/>
      <c r="AA12" s="154"/>
      <c r="AB12" s="154"/>
      <c r="AC12" s="155"/>
      <c r="AD12" s="153" t="s">
        <v>62</v>
      </c>
      <c r="AE12" s="154"/>
      <c r="AF12" s="154"/>
      <c r="AG12" s="154"/>
      <c r="AH12" s="154"/>
      <c r="AI12" s="154"/>
      <c r="AJ12" s="155"/>
      <c r="AK12" s="153" t="s">
        <v>348</v>
      </c>
      <c r="AL12" s="154"/>
      <c r="AM12" s="154"/>
      <c r="AN12" s="154"/>
      <c r="AO12" s="154"/>
      <c r="AP12" s="154"/>
      <c r="AQ12" s="155"/>
      <c r="AR12" s="153" t="s">
        <v>411</v>
      </c>
      <c r="AS12" s="154"/>
      <c r="AT12" s="154"/>
      <c r="AU12" s="154"/>
      <c r="AV12" s="154"/>
      <c r="AW12" s="154"/>
      <c r="AX12" s="156"/>
    </row>
    <row r="13" spans="1:50" ht="21" customHeight="1">
      <c r="A13" s="831"/>
      <c r="B13" s="832"/>
      <c r="C13" s="832"/>
      <c r="D13" s="832"/>
      <c r="E13" s="832"/>
      <c r="F13" s="833"/>
      <c r="G13" s="686" t="s">
        <v>3</v>
      </c>
      <c r="H13" s="687"/>
      <c r="I13" s="157" t="s">
        <v>13</v>
      </c>
      <c r="J13" s="158"/>
      <c r="K13" s="158"/>
      <c r="L13" s="158"/>
      <c r="M13" s="158"/>
      <c r="N13" s="158"/>
      <c r="O13" s="159"/>
      <c r="P13" s="160">
        <v>9</v>
      </c>
      <c r="Q13" s="161"/>
      <c r="R13" s="161"/>
      <c r="S13" s="161"/>
      <c r="T13" s="161"/>
      <c r="U13" s="161"/>
      <c r="V13" s="162"/>
      <c r="W13" s="160">
        <v>13</v>
      </c>
      <c r="X13" s="161"/>
      <c r="Y13" s="161"/>
      <c r="Z13" s="161"/>
      <c r="AA13" s="161"/>
      <c r="AB13" s="161"/>
      <c r="AC13" s="162"/>
      <c r="AD13" s="160">
        <v>14</v>
      </c>
      <c r="AE13" s="161"/>
      <c r="AF13" s="161"/>
      <c r="AG13" s="161"/>
      <c r="AH13" s="161"/>
      <c r="AI13" s="161"/>
      <c r="AJ13" s="162"/>
      <c r="AK13" s="160">
        <v>30</v>
      </c>
      <c r="AL13" s="161"/>
      <c r="AM13" s="161"/>
      <c r="AN13" s="161"/>
      <c r="AO13" s="161"/>
      <c r="AP13" s="161"/>
      <c r="AQ13" s="162"/>
      <c r="AR13" s="163">
        <v>49</v>
      </c>
      <c r="AS13" s="164"/>
      <c r="AT13" s="164"/>
      <c r="AU13" s="164"/>
      <c r="AV13" s="164"/>
      <c r="AW13" s="164"/>
      <c r="AX13" s="165"/>
    </row>
    <row r="14" spans="1:50" ht="21" customHeight="1">
      <c r="A14" s="831"/>
      <c r="B14" s="832"/>
      <c r="C14" s="832"/>
      <c r="D14" s="832"/>
      <c r="E14" s="832"/>
      <c r="F14" s="833"/>
      <c r="G14" s="688"/>
      <c r="H14" s="689"/>
      <c r="I14" s="166" t="s">
        <v>6</v>
      </c>
      <c r="J14" s="167"/>
      <c r="K14" s="167"/>
      <c r="L14" s="167"/>
      <c r="M14" s="167"/>
      <c r="N14" s="167"/>
      <c r="O14" s="168"/>
      <c r="P14" s="160" t="s">
        <v>518</v>
      </c>
      <c r="Q14" s="161"/>
      <c r="R14" s="161"/>
      <c r="S14" s="161"/>
      <c r="T14" s="161"/>
      <c r="U14" s="161"/>
      <c r="V14" s="162"/>
      <c r="W14" s="160" t="s">
        <v>519</v>
      </c>
      <c r="X14" s="161"/>
      <c r="Y14" s="161"/>
      <c r="Z14" s="161"/>
      <c r="AA14" s="161"/>
      <c r="AB14" s="161"/>
      <c r="AC14" s="162"/>
      <c r="AD14" s="160" t="s">
        <v>519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c r="A15" s="831"/>
      <c r="B15" s="832"/>
      <c r="C15" s="832"/>
      <c r="D15" s="832"/>
      <c r="E15" s="832"/>
      <c r="F15" s="833"/>
      <c r="G15" s="688"/>
      <c r="H15" s="689"/>
      <c r="I15" s="166" t="s">
        <v>95</v>
      </c>
      <c r="J15" s="171"/>
      <c r="K15" s="171"/>
      <c r="L15" s="171"/>
      <c r="M15" s="171"/>
      <c r="N15" s="171"/>
      <c r="O15" s="172"/>
      <c r="P15" s="160" t="s">
        <v>518</v>
      </c>
      <c r="Q15" s="161"/>
      <c r="R15" s="161"/>
      <c r="S15" s="161"/>
      <c r="T15" s="161"/>
      <c r="U15" s="161"/>
      <c r="V15" s="162"/>
      <c r="W15" s="160" t="s">
        <v>519</v>
      </c>
      <c r="X15" s="161"/>
      <c r="Y15" s="161"/>
      <c r="Z15" s="161"/>
      <c r="AA15" s="161"/>
      <c r="AB15" s="161"/>
      <c r="AC15" s="162"/>
      <c r="AD15" s="160" t="s">
        <v>519</v>
      </c>
      <c r="AE15" s="161"/>
      <c r="AF15" s="161"/>
      <c r="AG15" s="161"/>
      <c r="AH15" s="161"/>
      <c r="AI15" s="161"/>
      <c r="AJ15" s="162"/>
      <c r="AK15" s="160" t="s">
        <v>520</v>
      </c>
      <c r="AL15" s="161"/>
      <c r="AM15" s="161"/>
      <c r="AN15" s="161"/>
      <c r="AO15" s="161"/>
      <c r="AP15" s="161"/>
      <c r="AQ15" s="162"/>
      <c r="AR15" s="160"/>
      <c r="AS15" s="161"/>
      <c r="AT15" s="161"/>
      <c r="AU15" s="161"/>
      <c r="AV15" s="161"/>
      <c r="AW15" s="161"/>
      <c r="AX15" s="173"/>
    </row>
    <row r="16" spans="1:50" ht="21" customHeight="1">
      <c r="A16" s="831"/>
      <c r="B16" s="832"/>
      <c r="C16" s="832"/>
      <c r="D16" s="832"/>
      <c r="E16" s="832"/>
      <c r="F16" s="833"/>
      <c r="G16" s="688"/>
      <c r="H16" s="689"/>
      <c r="I16" s="166" t="s">
        <v>49</v>
      </c>
      <c r="J16" s="171"/>
      <c r="K16" s="171"/>
      <c r="L16" s="171"/>
      <c r="M16" s="171"/>
      <c r="N16" s="171"/>
      <c r="O16" s="172"/>
      <c r="P16" s="160" t="s">
        <v>519</v>
      </c>
      <c r="Q16" s="161"/>
      <c r="R16" s="161"/>
      <c r="S16" s="161"/>
      <c r="T16" s="161"/>
      <c r="U16" s="161"/>
      <c r="V16" s="162"/>
      <c r="W16" s="160" t="s">
        <v>519</v>
      </c>
      <c r="X16" s="161"/>
      <c r="Y16" s="161"/>
      <c r="Z16" s="161"/>
      <c r="AA16" s="161"/>
      <c r="AB16" s="161"/>
      <c r="AC16" s="162"/>
      <c r="AD16" s="160" t="s">
        <v>518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c r="A17" s="831"/>
      <c r="B17" s="832"/>
      <c r="C17" s="832"/>
      <c r="D17" s="832"/>
      <c r="E17" s="832"/>
      <c r="F17" s="833"/>
      <c r="G17" s="688"/>
      <c r="H17" s="689"/>
      <c r="I17" s="166" t="s">
        <v>105</v>
      </c>
      <c r="J17" s="167"/>
      <c r="K17" s="167"/>
      <c r="L17" s="167"/>
      <c r="M17" s="167"/>
      <c r="N17" s="167"/>
      <c r="O17" s="168"/>
      <c r="P17" s="160" t="s">
        <v>519</v>
      </c>
      <c r="Q17" s="161"/>
      <c r="R17" s="161"/>
      <c r="S17" s="161"/>
      <c r="T17" s="161"/>
      <c r="U17" s="161"/>
      <c r="V17" s="162"/>
      <c r="W17" s="160" t="s">
        <v>519</v>
      </c>
      <c r="X17" s="161"/>
      <c r="Y17" s="161"/>
      <c r="Z17" s="161"/>
      <c r="AA17" s="161"/>
      <c r="AB17" s="161"/>
      <c r="AC17" s="162"/>
      <c r="AD17" s="160" t="s">
        <v>519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c r="A18" s="831"/>
      <c r="B18" s="832"/>
      <c r="C18" s="832"/>
      <c r="D18" s="832"/>
      <c r="E18" s="832"/>
      <c r="F18" s="833"/>
      <c r="G18" s="690"/>
      <c r="H18" s="691"/>
      <c r="I18" s="179" t="s">
        <v>59</v>
      </c>
      <c r="J18" s="180"/>
      <c r="K18" s="180"/>
      <c r="L18" s="180"/>
      <c r="M18" s="180"/>
      <c r="N18" s="180"/>
      <c r="O18" s="181"/>
      <c r="P18" s="182">
        <f>SUM(P13:V17)</f>
        <v>9</v>
      </c>
      <c r="Q18" s="183"/>
      <c r="R18" s="183"/>
      <c r="S18" s="183"/>
      <c r="T18" s="183"/>
      <c r="U18" s="183"/>
      <c r="V18" s="184"/>
      <c r="W18" s="182">
        <f>SUM(W13:AC17)</f>
        <v>13</v>
      </c>
      <c r="X18" s="183"/>
      <c r="Y18" s="183"/>
      <c r="Z18" s="183"/>
      <c r="AA18" s="183"/>
      <c r="AB18" s="183"/>
      <c r="AC18" s="184"/>
      <c r="AD18" s="182">
        <f>SUM(AD13:AJ17)</f>
        <v>14</v>
      </c>
      <c r="AE18" s="183"/>
      <c r="AF18" s="183"/>
      <c r="AG18" s="183"/>
      <c r="AH18" s="183"/>
      <c r="AI18" s="183"/>
      <c r="AJ18" s="184"/>
      <c r="AK18" s="182">
        <f>SUM(AK13:AQ17)</f>
        <v>30</v>
      </c>
      <c r="AL18" s="183"/>
      <c r="AM18" s="183"/>
      <c r="AN18" s="183"/>
      <c r="AO18" s="183"/>
      <c r="AP18" s="183"/>
      <c r="AQ18" s="184"/>
      <c r="AR18" s="182">
        <f>SUM(AR13:AX17)</f>
        <v>49</v>
      </c>
      <c r="AS18" s="183"/>
      <c r="AT18" s="183"/>
      <c r="AU18" s="183"/>
      <c r="AV18" s="183"/>
      <c r="AW18" s="183"/>
      <c r="AX18" s="185"/>
    </row>
    <row r="19" spans="1:50" ht="24.75" customHeight="1">
      <c r="A19" s="831"/>
      <c r="B19" s="832"/>
      <c r="C19" s="832"/>
      <c r="D19" s="832"/>
      <c r="E19" s="832"/>
      <c r="F19" s="833"/>
      <c r="G19" s="186" t="s">
        <v>29</v>
      </c>
      <c r="H19" s="187"/>
      <c r="I19" s="187"/>
      <c r="J19" s="187"/>
      <c r="K19" s="187"/>
      <c r="L19" s="187"/>
      <c r="M19" s="187"/>
      <c r="N19" s="187"/>
      <c r="O19" s="187"/>
      <c r="P19" s="160">
        <v>8</v>
      </c>
      <c r="Q19" s="161"/>
      <c r="R19" s="161"/>
      <c r="S19" s="161"/>
      <c r="T19" s="161"/>
      <c r="U19" s="161"/>
      <c r="V19" s="162"/>
      <c r="W19" s="160">
        <v>12</v>
      </c>
      <c r="X19" s="161"/>
      <c r="Y19" s="161"/>
      <c r="Z19" s="161"/>
      <c r="AA19" s="161"/>
      <c r="AB19" s="161"/>
      <c r="AC19" s="162"/>
      <c r="AD19" s="160">
        <v>13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1"/>
      <c r="B20" s="832"/>
      <c r="C20" s="832"/>
      <c r="D20" s="832"/>
      <c r="E20" s="832"/>
      <c r="F20" s="833"/>
      <c r="G20" s="186" t="s">
        <v>31</v>
      </c>
      <c r="H20" s="187"/>
      <c r="I20" s="187"/>
      <c r="J20" s="187"/>
      <c r="K20" s="187"/>
      <c r="L20" s="187"/>
      <c r="M20" s="187"/>
      <c r="N20" s="187"/>
      <c r="O20" s="187"/>
      <c r="P20" s="190">
        <f>IF(P18=0,"-",SUM(P19)/P18)</f>
        <v>0.88888888888888884</v>
      </c>
      <c r="Q20" s="190"/>
      <c r="R20" s="190"/>
      <c r="S20" s="190"/>
      <c r="T20" s="190"/>
      <c r="U20" s="190"/>
      <c r="V20" s="190"/>
      <c r="W20" s="190">
        <f>IF(W18=0,"-",SUM(W19)/W18)</f>
        <v>0.92307692307692313</v>
      </c>
      <c r="X20" s="190"/>
      <c r="Y20" s="190"/>
      <c r="Z20" s="190"/>
      <c r="AA20" s="190"/>
      <c r="AB20" s="190"/>
      <c r="AC20" s="190"/>
      <c r="AD20" s="190">
        <f>IF(AD18=0,"-",SUM(AD19)/AD18)</f>
        <v>0.9285714285714286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4"/>
      <c r="G21" s="192" t="s">
        <v>375</v>
      </c>
      <c r="H21" s="193"/>
      <c r="I21" s="193"/>
      <c r="J21" s="193"/>
      <c r="K21" s="193"/>
      <c r="L21" s="193"/>
      <c r="M21" s="193"/>
      <c r="N21" s="193"/>
      <c r="O21" s="193"/>
      <c r="P21" s="190">
        <f>IF(P19=0,"-",SUM(P19)/SUM(P13,P14))</f>
        <v>0.88888888888888884</v>
      </c>
      <c r="Q21" s="190"/>
      <c r="R21" s="190"/>
      <c r="S21" s="190"/>
      <c r="T21" s="190"/>
      <c r="U21" s="190"/>
      <c r="V21" s="190"/>
      <c r="W21" s="190">
        <f>IF(W19=0,"-",SUM(W19)/SUM(W13,W14))</f>
        <v>0.92307692307692313</v>
      </c>
      <c r="X21" s="190"/>
      <c r="Y21" s="190"/>
      <c r="Z21" s="190"/>
      <c r="AA21" s="190"/>
      <c r="AB21" s="190"/>
      <c r="AC21" s="190"/>
      <c r="AD21" s="190">
        <f>IF(AD19=0,"-",SUM(AD19)/SUM(AD13,AD14))</f>
        <v>0.9285714285714286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5" t="s">
        <v>414</v>
      </c>
      <c r="B22" s="866"/>
      <c r="C22" s="866"/>
      <c r="D22" s="866"/>
      <c r="E22" s="866"/>
      <c r="F22" s="867"/>
      <c r="G22" s="194" t="s">
        <v>211</v>
      </c>
      <c r="H22" s="195"/>
      <c r="I22" s="195"/>
      <c r="J22" s="195"/>
      <c r="K22" s="195"/>
      <c r="L22" s="195"/>
      <c r="M22" s="195"/>
      <c r="N22" s="195"/>
      <c r="O22" s="196"/>
      <c r="P22" s="197" t="s">
        <v>391</v>
      </c>
      <c r="Q22" s="195"/>
      <c r="R22" s="195"/>
      <c r="S22" s="195"/>
      <c r="T22" s="195"/>
      <c r="U22" s="195"/>
      <c r="V22" s="196"/>
      <c r="W22" s="197" t="s">
        <v>280</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8"/>
      <c r="B23" s="869"/>
      <c r="C23" s="869"/>
      <c r="D23" s="869"/>
      <c r="E23" s="869"/>
      <c r="F23" s="870"/>
      <c r="G23" s="199" t="s">
        <v>129</v>
      </c>
      <c r="H23" s="200"/>
      <c r="I23" s="200"/>
      <c r="J23" s="200"/>
      <c r="K23" s="200"/>
      <c r="L23" s="200"/>
      <c r="M23" s="200"/>
      <c r="N23" s="200"/>
      <c r="O23" s="201"/>
      <c r="P23" s="163">
        <v>24</v>
      </c>
      <c r="Q23" s="164"/>
      <c r="R23" s="164"/>
      <c r="S23" s="164"/>
      <c r="T23" s="164"/>
      <c r="U23" s="164"/>
      <c r="V23" s="202"/>
      <c r="W23" s="163">
        <v>42</v>
      </c>
      <c r="X23" s="164"/>
      <c r="Y23" s="164"/>
      <c r="Z23" s="164"/>
      <c r="AA23" s="164"/>
      <c r="AB23" s="164"/>
      <c r="AC23" s="202"/>
      <c r="AD23" s="874" t="s">
        <v>526</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c r="A24" s="868"/>
      <c r="B24" s="869"/>
      <c r="C24" s="869"/>
      <c r="D24" s="869"/>
      <c r="E24" s="869"/>
      <c r="F24" s="870"/>
      <c r="G24" s="203" t="s">
        <v>267</v>
      </c>
      <c r="H24" s="204"/>
      <c r="I24" s="204"/>
      <c r="J24" s="204"/>
      <c r="K24" s="204"/>
      <c r="L24" s="204"/>
      <c r="M24" s="204"/>
      <c r="N24" s="204"/>
      <c r="O24" s="205"/>
      <c r="P24" s="160">
        <v>6</v>
      </c>
      <c r="Q24" s="161"/>
      <c r="R24" s="161"/>
      <c r="S24" s="161"/>
      <c r="T24" s="161"/>
      <c r="U24" s="161"/>
      <c r="V24" s="162"/>
      <c r="W24" s="160">
        <v>6</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c r="A25" s="868"/>
      <c r="B25" s="869"/>
      <c r="C25" s="869"/>
      <c r="D25" s="869"/>
      <c r="E25" s="869"/>
      <c r="F25" s="870"/>
      <c r="G25" s="203" t="s">
        <v>498</v>
      </c>
      <c r="H25" s="204"/>
      <c r="I25" s="204"/>
      <c r="J25" s="204"/>
      <c r="K25" s="204"/>
      <c r="L25" s="204"/>
      <c r="M25" s="204"/>
      <c r="N25" s="204"/>
      <c r="O25" s="205"/>
      <c r="P25" s="160">
        <v>6.6000000000000003E-2</v>
      </c>
      <c r="Q25" s="161"/>
      <c r="R25" s="161"/>
      <c r="S25" s="161"/>
      <c r="T25" s="161"/>
      <c r="U25" s="161"/>
      <c r="V25" s="162"/>
      <c r="W25" s="160">
        <v>6.6000000000000003E-2</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c r="A26" s="868"/>
      <c r="B26" s="869"/>
      <c r="C26" s="869"/>
      <c r="D26" s="869"/>
      <c r="E26" s="869"/>
      <c r="F26" s="870"/>
      <c r="G26" s="203" t="s">
        <v>499</v>
      </c>
      <c r="H26" s="204"/>
      <c r="I26" s="204"/>
      <c r="J26" s="204"/>
      <c r="K26" s="204"/>
      <c r="L26" s="204"/>
      <c r="M26" s="204"/>
      <c r="N26" s="204"/>
      <c r="O26" s="205"/>
      <c r="P26" s="160">
        <v>3.7999999999999999E-2</v>
      </c>
      <c r="Q26" s="161"/>
      <c r="R26" s="161"/>
      <c r="S26" s="161"/>
      <c r="T26" s="161"/>
      <c r="U26" s="161"/>
      <c r="V26" s="162"/>
      <c r="W26" s="160">
        <v>1.3</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c r="A28" s="868"/>
      <c r="B28" s="869"/>
      <c r="C28" s="869"/>
      <c r="D28" s="869"/>
      <c r="E28" s="869"/>
      <c r="F28" s="870"/>
      <c r="G28" s="206" t="s">
        <v>134</v>
      </c>
      <c r="H28" s="207"/>
      <c r="I28" s="207"/>
      <c r="J28" s="207"/>
      <c r="K28" s="207"/>
      <c r="L28" s="207"/>
      <c r="M28" s="207"/>
      <c r="N28" s="207"/>
      <c r="O28" s="208"/>
      <c r="P28" s="182">
        <f>P29-SUM(P23:P27)</f>
        <v>-0.1039999999999992</v>
      </c>
      <c r="Q28" s="183"/>
      <c r="R28" s="183"/>
      <c r="S28" s="183"/>
      <c r="T28" s="183"/>
      <c r="U28" s="183"/>
      <c r="V28" s="184"/>
      <c r="W28" s="182">
        <f>W29-SUM(W23:W27)</f>
        <v>-0.36599999999999966</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c r="A29" s="871"/>
      <c r="B29" s="872"/>
      <c r="C29" s="872"/>
      <c r="D29" s="872"/>
      <c r="E29" s="872"/>
      <c r="F29" s="873"/>
      <c r="G29" s="209" t="s">
        <v>59</v>
      </c>
      <c r="H29" s="210"/>
      <c r="I29" s="210"/>
      <c r="J29" s="210"/>
      <c r="K29" s="210"/>
      <c r="L29" s="210"/>
      <c r="M29" s="210"/>
      <c r="N29" s="210"/>
      <c r="O29" s="211"/>
      <c r="P29" s="160">
        <f>AK13</f>
        <v>30</v>
      </c>
      <c r="Q29" s="161"/>
      <c r="R29" s="161"/>
      <c r="S29" s="161"/>
      <c r="T29" s="161"/>
      <c r="U29" s="161"/>
      <c r="V29" s="162"/>
      <c r="W29" s="212">
        <f>AR13</f>
        <v>49</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c r="A30" s="692" t="s">
        <v>371</v>
      </c>
      <c r="B30" s="693"/>
      <c r="C30" s="693"/>
      <c r="D30" s="693"/>
      <c r="E30" s="693"/>
      <c r="F30" s="694"/>
      <c r="G30" s="702" t="s">
        <v>180</v>
      </c>
      <c r="H30" s="218"/>
      <c r="I30" s="218"/>
      <c r="J30" s="218"/>
      <c r="K30" s="218"/>
      <c r="L30" s="218"/>
      <c r="M30" s="218"/>
      <c r="N30" s="218"/>
      <c r="O30" s="703"/>
      <c r="P30" s="704" t="s">
        <v>73</v>
      </c>
      <c r="Q30" s="218"/>
      <c r="R30" s="218"/>
      <c r="S30" s="218"/>
      <c r="T30" s="218"/>
      <c r="U30" s="218"/>
      <c r="V30" s="218"/>
      <c r="W30" s="218"/>
      <c r="X30" s="703"/>
      <c r="Y30" s="335"/>
      <c r="Z30" s="336"/>
      <c r="AA30" s="337"/>
      <c r="AB30" s="705" t="s">
        <v>36</v>
      </c>
      <c r="AC30" s="706"/>
      <c r="AD30" s="707"/>
      <c r="AE30" s="705" t="s">
        <v>156</v>
      </c>
      <c r="AF30" s="706"/>
      <c r="AG30" s="706"/>
      <c r="AH30" s="707"/>
      <c r="AI30" s="705" t="s">
        <v>396</v>
      </c>
      <c r="AJ30" s="706"/>
      <c r="AK30" s="706"/>
      <c r="AL30" s="707"/>
      <c r="AM30" s="711" t="s">
        <v>62</v>
      </c>
      <c r="AN30" s="711"/>
      <c r="AO30" s="711"/>
      <c r="AP30" s="705"/>
      <c r="AQ30" s="215" t="s">
        <v>281</v>
      </c>
      <c r="AR30" s="216"/>
      <c r="AS30" s="216"/>
      <c r="AT30" s="217"/>
      <c r="AU30" s="218" t="s">
        <v>210</v>
      </c>
      <c r="AV30" s="218"/>
      <c r="AW30" s="218"/>
      <c r="AX30" s="219"/>
    </row>
    <row r="31" spans="1:50" ht="18.75" customHeight="1">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282</v>
      </c>
      <c r="AT31" s="223"/>
      <c r="AU31" s="224"/>
      <c r="AV31" s="224"/>
      <c r="AW31" s="225" t="s">
        <v>258</v>
      </c>
      <c r="AX31" s="226"/>
    </row>
    <row r="32" spans="1:50" ht="23.25" customHeight="1">
      <c r="A32" s="698"/>
      <c r="B32" s="696"/>
      <c r="C32" s="696"/>
      <c r="D32" s="696"/>
      <c r="E32" s="696"/>
      <c r="F32" s="697"/>
      <c r="G32" s="713" t="s">
        <v>323</v>
      </c>
      <c r="H32" s="569"/>
      <c r="I32" s="569"/>
      <c r="J32" s="569"/>
      <c r="K32" s="569"/>
      <c r="L32" s="569"/>
      <c r="M32" s="569"/>
      <c r="N32" s="569"/>
      <c r="O32" s="714"/>
      <c r="P32" s="415" t="s">
        <v>500</v>
      </c>
      <c r="Q32" s="415"/>
      <c r="R32" s="415"/>
      <c r="S32" s="415"/>
      <c r="T32" s="415"/>
      <c r="U32" s="415"/>
      <c r="V32" s="415"/>
      <c r="W32" s="415"/>
      <c r="X32" s="416"/>
      <c r="Y32" s="227" t="s">
        <v>42</v>
      </c>
      <c r="Z32" s="228"/>
      <c r="AA32" s="229"/>
      <c r="AB32" s="230" t="s">
        <v>501</v>
      </c>
      <c r="AC32" s="230"/>
      <c r="AD32" s="230"/>
      <c r="AE32" s="231">
        <v>5</v>
      </c>
      <c r="AF32" s="232"/>
      <c r="AG32" s="232"/>
      <c r="AH32" s="232"/>
      <c r="AI32" s="231">
        <v>6</v>
      </c>
      <c r="AJ32" s="232"/>
      <c r="AK32" s="232"/>
      <c r="AL32" s="232"/>
      <c r="AM32" s="231">
        <v>8</v>
      </c>
      <c r="AN32" s="232"/>
      <c r="AO32" s="232"/>
      <c r="AP32" s="232"/>
      <c r="AQ32" s="233"/>
      <c r="AR32" s="234"/>
      <c r="AS32" s="234"/>
      <c r="AT32" s="235"/>
      <c r="AU32" s="232"/>
      <c r="AV32" s="232"/>
      <c r="AW32" s="232"/>
      <c r="AX32" s="236"/>
    </row>
    <row r="33" spans="1:50" ht="23.25" customHeight="1">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501</v>
      </c>
      <c r="AC33" s="237"/>
      <c r="AD33" s="237"/>
      <c r="AE33" s="231">
        <v>5</v>
      </c>
      <c r="AF33" s="232"/>
      <c r="AG33" s="232"/>
      <c r="AH33" s="232"/>
      <c r="AI33" s="231">
        <v>6</v>
      </c>
      <c r="AJ33" s="232"/>
      <c r="AK33" s="232"/>
      <c r="AL33" s="232"/>
      <c r="AM33" s="231">
        <v>6</v>
      </c>
      <c r="AN33" s="232"/>
      <c r="AO33" s="232"/>
      <c r="AP33" s="232"/>
      <c r="AQ33" s="233"/>
      <c r="AR33" s="234"/>
      <c r="AS33" s="234"/>
      <c r="AT33" s="235"/>
      <c r="AU33" s="232"/>
      <c r="AV33" s="232"/>
      <c r="AW33" s="232"/>
      <c r="AX33" s="236"/>
    </row>
    <row r="34" spans="1:50" ht="33" customHeight="1">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v>100</v>
      </c>
      <c r="AF34" s="232"/>
      <c r="AG34" s="232"/>
      <c r="AH34" s="232"/>
      <c r="AI34" s="231">
        <v>100</v>
      </c>
      <c r="AJ34" s="232"/>
      <c r="AK34" s="232"/>
      <c r="AL34" s="232"/>
      <c r="AM34" s="231">
        <v>133</v>
      </c>
      <c r="AN34" s="232"/>
      <c r="AO34" s="232"/>
      <c r="AP34" s="232"/>
      <c r="AQ34" s="233"/>
      <c r="AR34" s="234"/>
      <c r="AS34" s="234"/>
      <c r="AT34" s="235"/>
      <c r="AU34" s="232"/>
      <c r="AV34" s="232"/>
      <c r="AW34" s="232"/>
      <c r="AX34" s="236"/>
    </row>
    <row r="35" spans="1:50" ht="23.25" customHeight="1">
      <c r="A35" s="721" t="s">
        <v>229</v>
      </c>
      <c r="B35" s="722"/>
      <c r="C35" s="722"/>
      <c r="D35" s="722"/>
      <c r="E35" s="722"/>
      <c r="F35" s="723"/>
      <c r="G35" s="713" t="s">
        <v>84</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hidden="1" customHeight="1">
      <c r="A37" s="728" t="s">
        <v>371</v>
      </c>
      <c r="B37" s="729"/>
      <c r="C37" s="729"/>
      <c r="D37" s="729"/>
      <c r="E37" s="729"/>
      <c r="F37" s="730"/>
      <c r="G37" s="734" t="s">
        <v>180</v>
      </c>
      <c r="H37" s="242"/>
      <c r="I37" s="242"/>
      <c r="J37" s="242"/>
      <c r="K37" s="242"/>
      <c r="L37" s="242"/>
      <c r="M37" s="242"/>
      <c r="N37" s="242"/>
      <c r="O37" s="735"/>
      <c r="P37" s="736" t="s">
        <v>73</v>
      </c>
      <c r="Q37" s="242"/>
      <c r="R37" s="242"/>
      <c r="S37" s="242"/>
      <c r="T37" s="242"/>
      <c r="U37" s="242"/>
      <c r="V37" s="242"/>
      <c r="W37" s="242"/>
      <c r="X37" s="735"/>
      <c r="Y37" s="737"/>
      <c r="Z37" s="738"/>
      <c r="AA37" s="739"/>
      <c r="AB37" s="740" t="s">
        <v>36</v>
      </c>
      <c r="AC37" s="741"/>
      <c r="AD37" s="742"/>
      <c r="AE37" s="743" t="s">
        <v>156</v>
      </c>
      <c r="AF37" s="744"/>
      <c r="AG37" s="744"/>
      <c r="AH37" s="745"/>
      <c r="AI37" s="743" t="s">
        <v>396</v>
      </c>
      <c r="AJ37" s="744"/>
      <c r="AK37" s="744"/>
      <c r="AL37" s="745"/>
      <c r="AM37" s="746" t="s">
        <v>62</v>
      </c>
      <c r="AN37" s="746"/>
      <c r="AO37" s="746"/>
      <c r="AP37" s="746"/>
      <c r="AQ37" s="239" t="s">
        <v>281</v>
      </c>
      <c r="AR37" s="240"/>
      <c r="AS37" s="240"/>
      <c r="AT37" s="241"/>
      <c r="AU37" s="242" t="s">
        <v>210</v>
      </c>
      <c r="AV37" s="242"/>
      <c r="AW37" s="242"/>
      <c r="AX37" s="243"/>
    </row>
    <row r="38" spans="1:50" ht="18.75" hidden="1" customHeight="1">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282</v>
      </c>
      <c r="AT38" s="223"/>
      <c r="AU38" s="224"/>
      <c r="AV38" s="224"/>
      <c r="AW38" s="225" t="s">
        <v>258</v>
      </c>
      <c r="AX38" s="226"/>
    </row>
    <row r="39" spans="1:50" ht="23.25" hidden="1" customHeight="1">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55.5" hidden="1" customHeight="1">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c r="A44" s="728" t="s">
        <v>371</v>
      </c>
      <c r="B44" s="729"/>
      <c r="C44" s="729"/>
      <c r="D44" s="729"/>
      <c r="E44" s="729"/>
      <c r="F44" s="730"/>
      <c r="G44" s="734" t="s">
        <v>180</v>
      </c>
      <c r="H44" s="242"/>
      <c r="I44" s="242"/>
      <c r="J44" s="242"/>
      <c r="K44" s="242"/>
      <c r="L44" s="242"/>
      <c r="M44" s="242"/>
      <c r="N44" s="242"/>
      <c r="O44" s="735"/>
      <c r="P44" s="736" t="s">
        <v>73</v>
      </c>
      <c r="Q44" s="242"/>
      <c r="R44" s="242"/>
      <c r="S44" s="242"/>
      <c r="T44" s="242"/>
      <c r="U44" s="242"/>
      <c r="V44" s="242"/>
      <c r="W44" s="242"/>
      <c r="X44" s="735"/>
      <c r="Y44" s="737"/>
      <c r="Z44" s="738"/>
      <c r="AA44" s="739"/>
      <c r="AB44" s="740" t="s">
        <v>36</v>
      </c>
      <c r="AC44" s="741"/>
      <c r="AD44" s="742"/>
      <c r="AE44" s="743" t="s">
        <v>156</v>
      </c>
      <c r="AF44" s="744"/>
      <c r="AG44" s="744"/>
      <c r="AH44" s="745"/>
      <c r="AI44" s="743" t="s">
        <v>396</v>
      </c>
      <c r="AJ44" s="744"/>
      <c r="AK44" s="744"/>
      <c r="AL44" s="745"/>
      <c r="AM44" s="746" t="s">
        <v>62</v>
      </c>
      <c r="AN44" s="746"/>
      <c r="AO44" s="746"/>
      <c r="AP44" s="746"/>
      <c r="AQ44" s="239" t="s">
        <v>281</v>
      </c>
      <c r="AR44" s="240"/>
      <c r="AS44" s="240"/>
      <c r="AT44" s="241"/>
      <c r="AU44" s="242" t="s">
        <v>210</v>
      </c>
      <c r="AV44" s="242"/>
      <c r="AW44" s="242"/>
      <c r="AX44" s="243"/>
    </row>
    <row r="45" spans="1:50" ht="18.75" hidden="1" customHeight="1">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282</v>
      </c>
      <c r="AT45" s="223"/>
      <c r="AU45" s="224"/>
      <c r="AV45" s="224"/>
      <c r="AW45" s="225" t="s">
        <v>258</v>
      </c>
      <c r="AX45" s="226"/>
    </row>
    <row r="46" spans="1:50" ht="23.25" hidden="1" customHeight="1">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c r="A51" s="695" t="s">
        <v>371</v>
      </c>
      <c r="B51" s="696"/>
      <c r="C51" s="696"/>
      <c r="D51" s="696"/>
      <c r="E51" s="696"/>
      <c r="F51" s="697"/>
      <c r="G51" s="734" t="s">
        <v>180</v>
      </c>
      <c r="H51" s="242"/>
      <c r="I51" s="242"/>
      <c r="J51" s="242"/>
      <c r="K51" s="242"/>
      <c r="L51" s="242"/>
      <c r="M51" s="242"/>
      <c r="N51" s="242"/>
      <c r="O51" s="735"/>
      <c r="P51" s="736" t="s">
        <v>73</v>
      </c>
      <c r="Q51" s="242"/>
      <c r="R51" s="242"/>
      <c r="S51" s="242"/>
      <c r="T51" s="242"/>
      <c r="U51" s="242"/>
      <c r="V51" s="242"/>
      <c r="W51" s="242"/>
      <c r="X51" s="735"/>
      <c r="Y51" s="737"/>
      <c r="Z51" s="738"/>
      <c r="AA51" s="739"/>
      <c r="AB51" s="740" t="s">
        <v>36</v>
      </c>
      <c r="AC51" s="741"/>
      <c r="AD51" s="742"/>
      <c r="AE51" s="743" t="s">
        <v>156</v>
      </c>
      <c r="AF51" s="744"/>
      <c r="AG51" s="744"/>
      <c r="AH51" s="745"/>
      <c r="AI51" s="743" t="s">
        <v>396</v>
      </c>
      <c r="AJ51" s="744"/>
      <c r="AK51" s="744"/>
      <c r="AL51" s="745"/>
      <c r="AM51" s="746" t="s">
        <v>62</v>
      </c>
      <c r="AN51" s="746"/>
      <c r="AO51" s="746"/>
      <c r="AP51" s="746"/>
      <c r="AQ51" s="239" t="s">
        <v>281</v>
      </c>
      <c r="AR51" s="240"/>
      <c r="AS51" s="240"/>
      <c r="AT51" s="241"/>
      <c r="AU51" s="244" t="s">
        <v>210</v>
      </c>
      <c r="AV51" s="244"/>
      <c r="AW51" s="244"/>
      <c r="AX51" s="245"/>
    </row>
    <row r="52" spans="1:50" ht="18.75" hidden="1" customHeight="1">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282</v>
      </c>
      <c r="AT52" s="223"/>
      <c r="AU52" s="224"/>
      <c r="AV52" s="224"/>
      <c r="AW52" s="225" t="s">
        <v>258</v>
      </c>
      <c r="AX52" s="226"/>
    </row>
    <row r="53" spans="1:50" ht="23.25" hidden="1" customHeight="1">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c r="A58" s="695" t="s">
        <v>371</v>
      </c>
      <c r="B58" s="696"/>
      <c r="C58" s="696"/>
      <c r="D58" s="696"/>
      <c r="E58" s="696"/>
      <c r="F58" s="697"/>
      <c r="G58" s="734" t="s">
        <v>180</v>
      </c>
      <c r="H58" s="242"/>
      <c r="I58" s="242"/>
      <c r="J58" s="242"/>
      <c r="K58" s="242"/>
      <c r="L58" s="242"/>
      <c r="M58" s="242"/>
      <c r="N58" s="242"/>
      <c r="O58" s="735"/>
      <c r="P58" s="736" t="s">
        <v>73</v>
      </c>
      <c r="Q58" s="242"/>
      <c r="R58" s="242"/>
      <c r="S58" s="242"/>
      <c r="T58" s="242"/>
      <c r="U58" s="242"/>
      <c r="V58" s="242"/>
      <c r="W58" s="242"/>
      <c r="X58" s="735"/>
      <c r="Y58" s="737"/>
      <c r="Z58" s="738"/>
      <c r="AA58" s="739"/>
      <c r="AB58" s="740" t="s">
        <v>36</v>
      </c>
      <c r="AC58" s="741"/>
      <c r="AD58" s="742"/>
      <c r="AE58" s="743" t="s">
        <v>156</v>
      </c>
      <c r="AF58" s="744"/>
      <c r="AG58" s="744"/>
      <c r="AH58" s="745"/>
      <c r="AI58" s="743" t="s">
        <v>396</v>
      </c>
      <c r="AJ58" s="744"/>
      <c r="AK58" s="744"/>
      <c r="AL58" s="745"/>
      <c r="AM58" s="746" t="s">
        <v>62</v>
      </c>
      <c r="AN58" s="746"/>
      <c r="AO58" s="746"/>
      <c r="AP58" s="746"/>
      <c r="AQ58" s="239" t="s">
        <v>281</v>
      </c>
      <c r="AR58" s="240"/>
      <c r="AS58" s="240"/>
      <c r="AT58" s="241"/>
      <c r="AU58" s="244" t="s">
        <v>210</v>
      </c>
      <c r="AV58" s="244"/>
      <c r="AW58" s="244"/>
      <c r="AX58" s="245"/>
    </row>
    <row r="59" spans="1:50" ht="18.75" hidden="1" customHeight="1">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282</v>
      </c>
      <c r="AT59" s="223"/>
      <c r="AU59" s="224"/>
      <c r="AV59" s="224"/>
      <c r="AW59" s="225" t="s">
        <v>258</v>
      </c>
      <c r="AX59" s="226"/>
    </row>
    <row r="60" spans="1:50" ht="23.25" hidden="1" customHeight="1">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customHeight="1">
      <c r="A65" s="747" t="s">
        <v>241</v>
      </c>
      <c r="B65" s="748"/>
      <c r="C65" s="748"/>
      <c r="D65" s="748"/>
      <c r="E65" s="748"/>
      <c r="F65" s="749"/>
      <c r="G65" s="753"/>
      <c r="H65" s="257" t="s">
        <v>180</v>
      </c>
      <c r="I65" s="257"/>
      <c r="J65" s="257"/>
      <c r="K65" s="257"/>
      <c r="L65" s="257"/>
      <c r="M65" s="257"/>
      <c r="N65" s="257"/>
      <c r="O65" s="258"/>
      <c r="P65" s="256" t="s">
        <v>73</v>
      </c>
      <c r="Q65" s="257"/>
      <c r="R65" s="257"/>
      <c r="S65" s="257"/>
      <c r="T65" s="257"/>
      <c r="U65" s="257"/>
      <c r="V65" s="258"/>
      <c r="W65" s="755" t="s">
        <v>100</v>
      </c>
      <c r="X65" s="756"/>
      <c r="Y65" s="759"/>
      <c r="Z65" s="759"/>
      <c r="AA65" s="760"/>
      <c r="AB65" s="256" t="s">
        <v>36</v>
      </c>
      <c r="AC65" s="257"/>
      <c r="AD65" s="258"/>
      <c r="AE65" s="743" t="s">
        <v>156</v>
      </c>
      <c r="AF65" s="744"/>
      <c r="AG65" s="744"/>
      <c r="AH65" s="745"/>
      <c r="AI65" s="743" t="s">
        <v>396</v>
      </c>
      <c r="AJ65" s="744"/>
      <c r="AK65" s="744"/>
      <c r="AL65" s="745"/>
      <c r="AM65" s="746" t="s">
        <v>62</v>
      </c>
      <c r="AN65" s="746"/>
      <c r="AO65" s="746"/>
      <c r="AP65" s="746"/>
      <c r="AQ65" s="256" t="s">
        <v>281</v>
      </c>
      <c r="AR65" s="257"/>
      <c r="AS65" s="257"/>
      <c r="AT65" s="258"/>
      <c r="AU65" s="273" t="s">
        <v>210</v>
      </c>
      <c r="AV65" s="273"/>
      <c r="AW65" s="273"/>
      <c r="AX65" s="274"/>
    </row>
    <row r="66" spans="1:50" ht="18.75" customHeight="1">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282</v>
      </c>
      <c r="AT66" s="223"/>
      <c r="AU66" s="224"/>
      <c r="AV66" s="224"/>
      <c r="AW66" s="222" t="s">
        <v>258</v>
      </c>
      <c r="AX66" s="247"/>
    </row>
    <row r="67" spans="1:50" ht="23.25" customHeight="1">
      <c r="A67" s="750"/>
      <c r="B67" s="751"/>
      <c r="C67" s="751"/>
      <c r="D67" s="751"/>
      <c r="E67" s="751"/>
      <c r="F67" s="752"/>
      <c r="G67" s="761" t="s">
        <v>284</v>
      </c>
      <c r="H67" s="764" t="s">
        <v>466</v>
      </c>
      <c r="I67" s="765"/>
      <c r="J67" s="765"/>
      <c r="K67" s="765"/>
      <c r="L67" s="765"/>
      <c r="M67" s="765"/>
      <c r="N67" s="765"/>
      <c r="O67" s="766"/>
      <c r="P67" s="764"/>
      <c r="Q67" s="765"/>
      <c r="R67" s="765"/>
      <c r="S67" s="765"/>
      <c r="T67" s="765"/>
      <c r="U67" s="765"/>
      <c r="V67" s="766"/>
      <c r="W67" s="770"/>
      <c r="X67" s="771"/>
      <c r="Y67" s="248" t="s">
        <v>42</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customHeight="1">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106.5" customHeight="1">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customHeight="1">
      <c r="A70" s="750" t="s">
        <v>376</v>
      </c>
      <c r="B70" s="751"/>
      <c r="C70" s="751"/>
      <c r="D70" s="751"/>
      <c r="E70" s="751"/>
      <c r="F70" s="752"/>
      <c r="G70" s="762" t="s">
        <v>278</v>
      </c>
      <c r="H70" s="777"/>
      <c r="I70" s="777"/>
      <c r="J70" s="777"/>
      <c r="K70" s="777"/>
      <c r="L70" s="777"/>
      <c r="M70" s="777"/>
      <c r="N70" s="777"/>
      <c r="O70" s="777"/>
      <c r="P70" s="777"/>
      <c r="Q70" s="777"/>
      <c r="R70" s="777"/>
      <c r="S70" s="777"/>
      <c r="T70" s="777"/>
      <c r="U70" s="777"/>
      <c r="V70" s="777"/>
      <c r="W70" s="780" t="s">
        <v>386</v>
      </c>
      <c r="X70" s="781"/>
      <c r="Y70" s="248" t="s">
        <v>42</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customHeight="1">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customHeight="1">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47" t="s">
        <v>241</v>
      </c>
      <c r="B73" s="748"/>
      <c r="C73" s="748"/>
      <c r="D73" s="748"/>
      <c r="E73" s="748"/>
      <c r="F73" s="749"/>
      <c r="G73" s="786"/>
      <c r="H73" s="257" t="s">
        <v>180</v>
      </c>
      <c r="I73" s="257"/>
      <c r="J73" s="257"/>
      <c r="K73" s="257"/>
      <c r="L73" s="257"/>
      <c r="M73" s="257"/>
      <c r="N73" s="257"/>
      <c r="O73" s="258"/>
      <c r="P73" s="256" t="s">
        <v>73</v>
      </c>
      <c r="Q73" s="257"/>
      <c r="R73" s="257"/>
      <c r="S73" s="257"/>
      <c r="T73" s="257"/>
      <c r="U73" s="257"/>
      <c r="V73" s="257"/>
      <c r="W73" s="257"/>
      <c r="X73" s="258"/>
      <c r="Y73" s="788"/>
      <c r="Z73" s="789"/>
      <c r="AA73" s="790"/>
      <c r="AB73" s="256" t="s">
        <v>36</v>
      </c>
      <c r="AC73" s="257"/>
      <c r="AD73" s="258"/>
      <c r="AE73" s="743" t="s">
        <v>156</v>
      </c>
      <c r="AF73" s="744"/>
      <c r="AG73" s="744"/>
      <c r="AH73" s="745"/>
      <c r="AI73" s="743" t="s">
        <v>396</v>
      </c>
      <c r="AJ73" s="744"/>
      <c r="AK73" s="744"/>
      <c r="AL73" s="745"/>
      <c r="AM73" s="746" t="s">
        <v>62</v>
      </c>
      <c r="AN73" s="746"/>
      <c r="AO73" s="746"/>
      <c r="AP73" s="746"/>
      <c r="AQ73" s="256" t="s">
        <v>281</v>
      </c>
      <c r="AR73" s="257"/>
      <c r="AS73" s="257"/>
      <c r="AT73" s="258"/>
      <c r="AU73" s="272" t="s">
        <v>210</v>
      </c>
      <c r="AV73" s="273"/>
      <c r="AW73" s="273"/>
      <c r="AX73" s="274"/>
    </row>
    <row r="74" spans="1:50" ht="18.75" hidden="1" customHeight="1">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282</v>
      </c>
      <c r="AT74" s="223"/>
      <c r="AU74" s="220"/>
      <c r="AV74" s="221"/>
      <c r="AW74" s="222" t="s">
        <v>258</v>
      </c>
      <c r="AX74" s="247"/>
    </row>
    <row r="75" spans="1:50" ht="23.25" hidden="1" customHeight="1">
      <c r="A75" s="750"/>
      <c r="B75" s="751"/>
      <c r="C75" s="751"/>
      <c r="D75" s="751"/>
      <c r="E75" s="751"/>
      <c r="F75" s="752"/>
      <c r="G75" s="761" t="s">
        <v>284</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265</v>
      </c>
      <c r="B78" s="263"/>
      <c r="C78" s="263"/>
      <c r="D78" s="263"/>
      <c r="E78" s="264" t="s">
        <v>35</v>
      </c>
      <c r="F78" s="265"/>
      <c r="G78" s="15" t="s">
        <v>278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249</v>
      </c>
      <c r="AS79" s="279"/>
      <c r="AT79" s="280"/>
      <c r="AU79" s="280"/>
      <c r="AV79" s="280"/>
      <c r="AW79" s="280"/>
      <c r="AX79" s="281"/>
    </row>
    <row r="80" spans="1:50" ht="18.75" hidden="1" customHeight="1">
      <c r="A80" s="882" t="s">
        <v>176</v>
      </c>
      <c r="B80" s="291" t="s">
        <v>300</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3"/>
      <c r="B85" s="295" t="s">
        <v>221</v>
      </c>
      <c r="C85" s="295"/>
      <c r="D85" s="295"/>
      <c r="E85" s="295"/>
      <c r="F85" s="296"/>
      <c r="G85" s="316" t="s">
        <v>25</v>
      </c>
      <c r="H85" s="300"/>
      <c r="I85" s="300"/>
      <c r="J85" s="300"/>
      <c r="K85" s="300"/>
      <c r="L85" s="300"/>
      <c r="M85" s="300"/>
      <c r="N85" s="300"/>
      <c r="O85" s="301"/>
      <c r="P85" s="303" t="s">
        <v>98</v>
      </c>
      <c r="Q85" s="300"/>
      <c r="R85" s="300"/>
      <c r="S85" s="300"/>
      <c r="T85" s="300"/>
      <c r="U85" s="300"/>
      <c r="V85" s="300"/>
      <c r="W85" s="300"/>
      <c r="X85" s="301"/>
      <c r="Y85" s="318"/>
      <c r="Z85" s="319"/>
      <c r="AA85" s="320"/>
      <c r="AB85" s="743" t="s">
        <v>36</v>
      </c>
      <c r="AC85" s="744"/>
      <c r="AD85" s="745"/>
      <c r="AE85" s="743" t="s">
        <v>156</v>
      </c>
      <c r="AF85" s="744"/>
      <c r="AG85" s="744"/>
      <c r="AH85" s="745"/>
      <c r="AI85" s="743" t="s">
        <v>396</v>
      </c>
      <c r="AJ85" s="744"/>
      <c r="AK85" s="744"/>
      <c r="AL85" s="745"/>
      <c r="AM85" s="746" t="s">
        <v>62</v>
      </c>
      <c r="AN85" s="746"/>
      <c r="AO85" s="746"/>
      <c r="AP85" s="746"/>
      <c r="AQ85" s="256" t="s">
        <v>281</v>
      </c>
      <c r="AR85" s="257"/>
      <c r="AS85" s="257"/>
      <c r="AT85" s="258"/>
      <c r="AU85" s="282" t="s">
        <v>210</v>
      </c>
      <c r="AV85" s="282"/>
      <c r="AW85" s="282"/>
      <c r="AX85" s="283"/>
    </row>
    <row r="86" spans="1:50" ht="18.75" hidden="1" customHeight="1">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282</v>
      </c>
      <c r="AT86" s="223"/>
      <c r="AU86" s="224"/>
      <c r="AV86" s="224"/>
      <c r="AW86" s="225" t="s">
        <v>258</v>
      </c>
      <c r="AX86" s="226"/>
    </row>
    <row r="87" spans="1:50" ht="23.25" hidden="1" customHeight="1">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3"/>
      <c r="B90" s="295" t="s">
        <v>221</v>
      </c>
      <c r="C90" s="295"/>
      <c r="D90" s="295"/>
      <c r="E90" s="295"/>
      <c r="F90" s="296"/>
      <c r="G90" s="316" t="s">
        <v>25</v>
      </c>
      <c r="H90" s="300"/>
      <c r="I90" s="300"/>
      <c r="J90" s="300"/>
      <c r="K90" s="300"/>
      <c r="L90" s="300"/>
      <c r="M90" s="300"/>
      <c r="N90" s="300"/>
      <c r="O90" s="301"/>
      <c r="P90" s="303" t="s">
        <v>98</v>
      </c>
      <c r="Q90" s="300"/>
      <c r="R90" s="300"/>
      <c r="S90" s="300"/>
      <c r="T90" s="300"/>
      <c r="U90" s="300"/>
      <c r="V90" s="300"/>
      <c r="W90" s="300"/>
      <c r="X90" s="301"/>
      <c r="Y90" s="318"/>
      <c r="Z90" s="319"/>
      <c r="AA90" s="320"/>
      <c r="AB90" s="743" t="s">
        <v>36</v>
      </c>
      <c r="AC90" s="744"/>
      <c r="AD90" s="745"/>
      <c r="AE90" s="743" t="s">
        <v>156</v>
      </c>
      <c r="AF90" s="744"/>
      <c r="AG90" s="744"/>
      <c r="AH90" s="745"/>
      <c r="AI90" s="743" t="s">
        <v>396</v>
      </c>
      <c r="AJ90" s="744"/>
      <c r="AK90" s="744"/>
      <c r="AL90" s="745"/>
      <c r="AM90" s="746" t="s">
        <v>62</v>
      </c>
      <c r="AN90" s="746"/>
      <c r="AO90" s="746"/>
      <c r="AP90" s="746"/>
      <c r="AQ90" s="256" t="s">
        <v>281</v>
      </c>
      <c r="AR90" s="257"/>
      <c r="AS90" s="257"/>
      <c r="AT90" s="258"/>
      <c r="AU90" s="282" t="s">
        <v>210</v>
      </c>
      <c r="AV90" s="282"/>
      <c r="AW90" s="282"/>
      <c r="AX90" s="283"/>
    </row>
    <row r="91" spans="1:50" ht="18.75" hidden="1" customHeight="1">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282</v>
      </c>
      <c r="AT91" s="223"/>
      <c r="AU91" s="224"/>
      <c r="AV91" s="224"/>
      <c r="AW91" s="225" t="s">
        <v>258</v>
      </c>
      <c r="AX91" s="226"/>
    </row>
    <row r="92" spans="1:50" ht="23.25" hidden="1" customHeight="1">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3"/>
      <c r="B95" s="295" t="s">
        <v>221</v>
      </c>
      <c r="C95" s="295"/>
      <c r="D95" s="295"/>
      <c r="E95" s="295"/>
      <c r="F95" s="296"/>
      <c r="G95" s="316" t="s">
        <v>25</v>
      </c>
      <c r="H95" s="300"/>
      <c r="I95" s="300"/>
      <c r="J95" s="300"/>
      <c r="K95" s="300"/>
      <c r="L95" s="300"/>
      <c r="M95" s="300"/>
      <c r="N95" s="300"/>
      <c r="O95" s="301"/>
      <c r="P95" s="303" t="s">
        <v>98</v>
      </c>
      <c r="Q95" s="300"/>
      <c r="R95" s="300"/>
      <c r="S95" s="300"/>
      <c r="T95" s="300"/>
      <c r="U95" s="300"/>
      <c r="V95" s="300"/>
      <c r="W95" s="300"/>
      <c r="X95" s="301"/>
      <c r="Y95" s="318"/>
      <c r="Z95" s="319"/>
      <c r="AA95" s="320"/>
      <c r="AB95" s="743" t="s">
        <v>36</v>
      </c>
      <c r="AC95" s="744"/>
      <c r="AD95" s="745"/>
      <c r="AE95" s="743" t="s">
        <v>156</v>
      </c>
      <c r="AF95" s="744"/>
      <c r="AG95" s="744"/>
      <c r="AH95" s="745"/>
      <c r="AI95" s="743" t="s">
        <v>396</v>
      </c>
      <c r="AJ95" s="744"/>
      <c r="AK95" s="744"/>
      <c r="AL95" s="745"/>
      <c r="AM95" s="746" t="s">
        <v>62</v>
      </c>
      <c r="AN95" s="746"/>
      <c r="AO95" s="746"/>
      <c r="AP95" s="746"/>
      <c r="AQ95" s="256" t="s">
        <v>281</v>
      </c>
      <c r="AR95" s="257"/>
      <c r="AS95" s="257"/>
      <c r="AT95" s="258"/>
      <c r="AU95" s="282" t="s">
        <v>210</v>
      </c>
      <c r="AV95" s="282"/>
      <c r="AW95" s="282"/>
      <c r="AX95" s="283"/>
    </row>
    <row r="96" spans="1:50" ht="18.75" hidden="1" customHeight="1">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282</v>
      </c>
      <c r="AT96" s="223"/>
      <c r="AU96" s="224"/>
      <c r="AV96" s="224"/>
      <c r="AW96" s="225" t="s">
        <v>258</v>
      </c>
      <c r="AX96" s="226"/>
    </row>
    <row r="97" spans="1:50" ht="23.25" hidden="1" customHeight="1">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5" t="s">
        <v>372</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156</v>
      </c>
      <c r="AF100" s="340"/>
      <c r="AG100" s="340"/>
      <c r="AH100" s="341"/>
      <c r="AI100" s="339" t="s">
        <v>396</v>
      </c>
      <c r="AJ100" s="340"/>
      <c r="AK100" s="340"/>
      <c r="AL100" s="341"/>
      <c r="AM100" s="339" t="s">
        <v>62</v>
      </c>
      <c r="AN100" s="340"/>
      <c r="AO100" s="340"/>
      <c r="AP100" s="341"/>
      <c r="AQ100" s="342" t="s">
        <v>415</v>
      </c>
      <c r="AR100" s="343"/>
      <c r="AS100" s="343"/>
      <c r="AT100" s="344"/>
      <c r="AU100" s="342" t="s">
        <v>144</v>
      </c>
      <c r="AV100" s="343"/>
      <c r="AW100" s="343"/>
      <c r="AX100" s="345"/>
    </row>
    <row r="101" spans="1:50" ht="23.25" customHeight="1">
      <c r="A101" s="808"/>
      <c r="B101" s="809"/>
      <c r="C101" s="809"/>
      <c r="D101" s="809"/>
      <c r="E101" s="809"/>
      <c r="F101" s="810"/>
      <c r="G101" s="415" t="s">
        <v>72</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501</v>
      </c>
      <c r="AC101" s="230"/>
      <c r="AD101" s="230"/>
      <c r="AE101" s="231">
        <v>1</v>
      </c>
      <c r="AF101" s="232"/>
      <c r="AG101" s="232"/>
      <c r="AH101" s="251"/>
      <c r="AI101" s="231">
        <v>2</v>
      </c>
      <c r="AJ101" s="232"/>
      <c r="AK101" s="232"/>
      <c r="AL101" s="251"/>
      <c r="AM101" s="231">
        <v>2</v>
      </c>
      <c r="AN101" s="232"/>
      <c r="AO101" s="232"/>
      <c r="AP101" s="251"/>
      <c r="AQ101" s="231"/>
      <c r="AR101" s="232"/>
      <c r="AS101" s="232"/>
      <c r="AT101" s="251"/>
      <c r="AU101" s="231"/>
      <c r="AV101" s="232"/>
      <c r="AW101" s="232"/>
      <c r="AX101" s="251"/>
    </row>
    <row r="102" spans="1:50" ht="23.25" customHeight="1">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501</v>
      </c>
      <c r="AC102" s="230"/>
      <c r="AD102" s="230"/>
      <c r="AE102" s="350">
        <v>1</v>
      </c>
      <c r="AF102" s="350"/>
      <c r="AG102" s="350"/>
      <c r="AH102" s="350"/>
      <c r="AI102" s="350">
        <v>1</v>
      </c>
      <c r="AJ102" s="350"/>
      <c r="AK102" s="350"/>
      <c r="AL102" s="350"/>
      <c r="AM102" s="350">
        <v>1</v>
      </c>
      <c r="AN102" s="350"/>
      <c r="AO102" s="350"/>
      <c r="AP102" s="350"/>
      <c r="AQ102" s="254">
        <v>2</v>
      </c>
      <c r="AR102" s="255"/>
      <c r="AS102" s="255"/>
      <c r="AT102" s="351"/>
      <c r="AU102" s="254"/>
      <c r="AV102" s="255"/>
      <c r="AW102" s="255"/>
      <c r="AX102" s="351"/>
    </row>
    <row r="103" spans="1:50" ht="31.5" hidden="1" customHeight="1">
      <c r="A103" s="721" t="s">
        <v>372</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156</v>
      </c>
      <c r="AF103" s="154"/>
      <c r="AG103" s="154"/>
      <c r="AH103" s="155"/>
      <c r="AI103" s="153" t="s">
        <v>396</v>
      </c>
      <c r="AJ103" s="154"/>
      <c r="AK103" s="154"/>
      <c r="AL103" s="155"/>
      <c r="AM103" s="153" t="s">
        <v>62</v>
      </c>
      <c r="AN103" s="154"/>
      <c r="AO103" s="154"/>
      <c r="AP103" s="155"/>
      <c r="AQ103" s="355" t="s">
        <v>415</v>
      </c>
      <c r="AR103" s="356"/>
      <c r="AS103" s="356"/>
      <c r="AT103" s="357"/>
      <c r="AU103" s="355" t="s">
        <v>144</v>
      </c>
      <c r="AV103" s="356"/>
      <c r="AW103" s="356"/>
      <c r="AX103" s="358"/>
    </row>
    <row r="104" spans="1:50" ht="23.25" hidden="1" customHeight="1">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1" t="s">
        <v>372</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156</v>
      </c>
      <c r="AF106" s="154"/>
      <c r="AG106" s="154"/>
      <c r="AH106" s="155"/>
      <c r="AI106" s="153" t="s">
        <v>396</v>
      </c>
      <c r="AJ106" s="154"/>
      <c r="AK106" s="154"/>
      <c r="AL106" s="155"/>
      <c r="AM106" s="153" t="s">
        <v>62</v>
      </c>
      <c r="AN106" s="154"/>
      <c r="AO106" s="154"/>
      <c r="AP106" s="155"/>
      <c r="AQ106" s="355" t="s">
        <v>415</v>
      </c>
      <c r="AR106" s="356"/>
      <c r="AS106" s="356"/>
      <c r="AT106" s="357"/>
      <c r="AU106" s="355" t="s">
        <v>144</v>
      </c>
      <c r="AV106" s="356"/>
      <c r="AW106" s="356"/>
      <c r="AX106" s="358"/>
    </row>
    <row r="107" spans="1:50" ht="23.25" hidden="1" customHeight="1">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1" t="s">
        <v>372</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156</v>
      </c>
      <c r="AF109" s="154"/>
      <c r="AG109" s="154"/>
      <c r="AH109" s="155"/>
      <c r="AI109" s="153" t="s">
        <v>396</v>
      </c>
      <c r="AJ109" s="154"/>
      <c r="AK109" s="154"/>
      <c r="AL109" s="155"/>
      <c r="AM109" s="153" t="s">
        <v>62</v>
      </c>
      <c r="AN109" s="154"/>
      <c r="AO109" s="154"/>
      <c r="AP109" s="155"/>
      <c r="AQ109" s="355" t="s">
        <v>415</v>
      </c>
      <c r="AR109" s="356"/>
      <c r="AS109" s="356"/>
      <c r="AT109" s="357"/>
      <c r="AU109" s="355" t="s">
        <v>144</v>
      </c>
      <c r="AV109" s="356"/>
      <c r="AW109" s="356"/>
      <c r="AX109" s="358"/>
    </row>
    <row r="110" spans="1:50" ht="23.25" hidden="1" customHeight="1">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1" t="s">
        <v>372</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156</v>
      </c>
      <c r="AF112" s="154"/>
      <c r="AG112" s="154"/>
      <c r="AH112" s="155"/>
      <c r="AI112" s="153" t="s">
        <v>396</v>
      </c>
      <c r="AJ112" s="154"/>
      <c r="AK112" s="154"/>
      <c r="AL112" s="155"/>
      <c r="AM112" s="153" t="s">
        <v>62</v>
      </c>
      <c r="AN112" s="154"/>
      <c r="AO112" s="154"/>
      <c r="AP112" s="155"/>
      <c r="AQ112" s="355" t="s">
        <v>415</v>
      </c>
      <c r="AR112" s="356"/>
      <c r="AS112" s="356"/>
      <c r="AT112" s="357"/>
      <c r="AU112" s="355" t="s">
        <v>144</v>
      </c>
      <c r="AV112" s="356"/>
      <c r="AW112" s="356"/>
      <c r="AX112" s="358"/>
    </row>
    <row r="113" spans="1:50" ht="23.25" hidden="1" customHeight="1">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156</v>
      </c>
      <c r="AF115" s="154"/>
      <c r="AG115" s="154"/>
      <c r="AH115" s="155"/>
      <c r="AI115" s="153" t="s">
        <v>396</v>
      </c>
      <c r="AJ115" s="154"/>
      <c r="AK115" s="154"/>
      <c r="AL115" s="155"/>
      <c r="AM115" s="153" t="s">
        <v>62</v>
      </c>
      <c r="AN115" s="154"/>
      <c r="AO115" s="154"/>
      <c r="AP115" s="155"/>
      <c r="AQ115" s="370" t="s">
        <v>416</v>
      </c>
      <c r="AR115" s="371"/>
      <c r="AS115" s="371"/>
      <c r="AT115" s="371"/>
      <c r="AU115" s="371"/>
      <c r="AV115" s="371"/>
      <c r="AW115" s="371"/>
      <c r="AX115" s="372"/>
    </row>
    <row r="116" spans="1:50" ht="23.25" customHeight="1">
      <c r="A116" s="813"/>
      <c r="B116" s="814"/>
      <c r="C116" s="814"/>
      <c r="D116" s="814"/>
      <c r="E116" s="814"/>
      <c r="F116" s="815"/>
      <c r="G116" s="818" t="s">
        <v>77</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502</v>
      </c>
      <c r="AC116" s="322"/>
      <c r="AD116" s="323"/>
      <c r="AE116" s="350">
        <v>9</v>
      </c>
      <c r="AF116" s="350"/>
      <c r="AG116" s="350"/>
      <c r="AH116" s="350"/>
      <c r="AI116" s="350">
        <v>5</v>
      </c>
      <c r="AJ116" s="350"/>
      <c r="AK116" s="350"/>
      <c r="AL116" s="350"/>
      <c r="AM116" s="350">
        <v>5</v>
      </c>
      <c r="AN116" s="350"/>
      <c r="AO116" s="350"/>
      <c r="AP116" s="350"/>
      <c r="AQ116" s="231">
        <v>12</v>
      </c>
      <c r="AR116" s="232"/>
      <c r="AS116" s="232"/>
      <c r="AT116" s="232"/>
      <c r="AU116" s="232"/>
      <c r="AV116" s="232"/>
      <c r="AW116" s="232"/>
      <c r="AX116" s="236"/>
    </row>
    <row r="117" spans="1:50" ht="46.5" customHeight="1">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88</v>
      </c>
      <c r="Z117" s="348"/>
      <c r="AA117" s="349"/>
      <c r="AB117" s="376" t="s">
        <v>524</v>
      </c>
      <c r="AC117" s="377"/>
      <c r="AD117" s="378"/>
      <c r="AE117" s="379" t="s">
        <v>170</v>
      </c>
      <c r="AF117" s="379"/>
      <c r="AG117" s="379"/>
      <c r="AH117" s="379"/>
      <c r="AI117" s="379" t="s">
        <v>369</v>
      </c>
      <c r="AJ117" s="379"/>
      <c r="AK117" s="379"/>
      <c r="AL117" s="379"/>
      <c r="AM117" s="379" t="s">
        <v>517</v>
      </c>
      <c r="AN117" s="379"/>
      <c r="AO117" s="379"/>
      <c r="AP117" s="379"/>
      <c r="AQ117" s="379" t="s">
        <v>527</v>
      </c>
      <c r="AR117" s="379"/>
      <c r="AS117" s="379"/>
      <c r="AT117" s="379"/>
      <c r="AU117" s="379"/>
      <c r="AV117" s="379"/>
      <c r="AW117" s="379"/>
      <c r="AX117" s="380"/>
    </row>
    <row r="118" spans="1:50" ht="23.25" hidden="1" customHeight="1">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156</v>
      </c>
      <c r="AF118" s="154"/>
      <c r="AG118" s="154"/>
      <c r="AH118" s="155"/>
      <c r="AI118" s="153" t="s">
        <v>396</v>
      </c>
      <c r="AJ118" s="154"/>
      <c r="AK118" s="154"/>
      <c r="AL118" s="155"/>
      <c r="AM118" s="153" t="s">
        <v>62</v>
      </c>
      <c r="AN118" s="154"/>
      <c r="AO118" s="154"/>
      <c r="AP118" s="155"/>
      <c r="AQ118" s="370" t="s">
        <v>416</v>
      </c>
      <c r="AR118" s="371"/>
      <c r="AS118" s="371"/>
      <c r="AT118" s="371"/>
      <c r="AU118" s="371"/>
      <c r="AV118" s="371"/>
      <c r="AW118" s="371"/>
      <c r="AX118" s="372"/>
    </row>
    <row r="119" spans="1:50" ht="23.25" hidden="1" customHeight="1">
      <c r="A119" s="813"/>
      <c r="B119" s="814"/>
      <c r="C119" s="814"/>
      <c r="D119" s="814"/>
      <c r="E119" s="814"/>
      <c r="F119" s="815"/>
      <c r="G119" s="818" t="s">
        <v>379</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88</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156</v>
      </c>
      <c r="AF121" s="154"/>
      <c r="AG121" s="154"/>
      <c r="AH121" s="155"/>
      <c r="AI121" s="153" t="s">
        <v>396</v>
      </c>
      <c r="AJ121" s="154"/>
      <c r="AK121" s="154"/>
      <c r="AL121" s="155"/>
      <c r="AM121" s="153" t="s">
        <v>62</v>
      </c>
      <c r="AN121" s="154"/>
      <c r="AO121" s="154"/>
      <c r="AP121" s="155"/>
      <c r="AQ121" s="370" t="s">
        <v>416</v>
      </c>
      <c r="AR121" s="371"/>
      <c r="AS121" s="371"/>
      <c r="AT121" s="371"/>
      <c r="AU121" s="371"/>
      <c r="AV121" s="371"/>
      <c r="AW121" s="371"/>
      <c r="AX121" s="372"/>
    </row>
    <row r="122" spans="1:50" ht="23.25" hidden="1" customHeight="1">
      <c r="A122" s="813"/>
      <c r="B122" s="814"/>
      <c r="C122" s="814"/>
      <c r="D122" s="814"/>
      <c r="E122" s="814"/>
      <c r="F122" s="815"/>
      <c r="G122" s="818" t="s">
        <v>172</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156</v>
      </c>
      <c r="AF124" s="154"/>
      <c r="AG124" s="154"/>
      <c r="AH124" s="155"/>
      <c r="AI124" s="153" t="s">
        <v>396</v>
      </c>
      <c r="AJ124" s="154"/>
      <c r="AK124" s="154"/>
      <c r="AL124" s="155"/>
      <c r="AM124" s="153" t="s">
        <v>62</v>
      </c>
      <c r="AN124" s="154"/>
      <c r="AO124" s="154"/>
      <c r="AP124" s="155"/>
      <c r="AQ124" s="370" t="s">
        <v>416</v>
      </c>
      <c r="AR124" s="371"/>
      <c r="AS124" s="371"/>
      <c r="AT124" s="371"/>
      <c r="AU124" s="371"/>
      <c r="AV124" s="371"/>
      <c r="AW124" s="371"/>
      <c r="AX124" s="372"/>
    </row>
    <row r="125" spans="1:50" ht="23.25" hidden="1" customHeight="1">
      <c r="A125" s="813"/>
      <c r="B125" s="814"/>
      <c r="C125" s="814"/>
      <c r="D125" s="814"/>
      <c r="E125" s="814"/>
      <c r="F125" s="815"/>
      <c r="G125" s="818" t="s">
        <v>172</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156</v>
      </c>
      <c r="AF127" s="154"/>
      <c r="AG127" s="154"/>
      <c r="AH127" s="155"/>
      <c r="AI127" s="153" t="s">
        <v>396</v>
      </c>
      <c r="AJ127" s="154"/>
      <c r="AK127" s="154"/>
      <c r="AL127" s="155"/>
      <c r="AM127" s="153" t="s">
        <v>62</v>
      </c>
      <c r="AN127" s="154"/>
      <c r="AO127" s="154"/>
      <c r="AP127" s="155"/>
      <c r="AQ127" s="370" t="s">
        <v>416</v>
      </c>
      <c r="AR127" s="371"/>
      <c r="AS127" s="371"/>
      <c r="AT127" s="371"/>
      <c r="AU127" s="371"/>
      <c r="AV127" s="371"/>
      <c r="AW127" s="371"/>
      <c r="AX127" s="372"/>
    </row>
    <row r="128" spans="1:50" ht="23.25" hidden="1" customHeight="1">
      <c r="A128" s="813"/>
      <c r="B128" s="814"/>
      <c r="C128" s="814"/>
      <c r="D128" s="814"/>
      <c r="E128" s="814"/>
      <c r="F128" s="815"/>
      <c r="G128" s="818" t="s">
        <v>172</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c r="A130" s="885" t="s">
        <v>194</v>
      </c>
      <c r="B130" s="886"/>
      <c r="C130" s="891" t="s">
        <v>285</v>
      </c>
      <c r="D130" s="886"/>
      <c r="E130" s="388" t="s">
        <v>319</v>
      </c>
      <c r="F130" s="389"/>
      <c r="G130" s="390" t="s">
        <v>503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c r="A131" s="887"/>
      <c r="B131" s="888"/>
      <c r="C131" s="892"/>
      <c r="D131" s="888"/>
      <c r="E131" s="393" t="s">
        <v>317</v>
      </c>
      <c r="F131" s="394"/>
      <c r="G131" s="395" t="s">
        <v>450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c r="A132" s="887"/>
      <c r="B132" s="888"/>
      <c r="C132" s="892"/>
      <c r="D132" s="888"/>
      <c r="E132" s="895" t="s">
        <v>276</v>
      </c>
      <c r="F132" s="896"/>
      <c r="G132" s="825" t="s">
        <v>295</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156</v>
      </c>
      <c r="AF132" s="826"/>
      <c r="AG132" s="826"/>
      <c r="AH132" s="826"/>
      <c r="AI132" s="826" t="s">
        <v>396</v>
      </c>
      <c r="AJ132" s="826"/>
      <c r="AK132" s="826"/>
      <c r="AL132" s="826"/>
      <c r="AM132" s="826" t="s">
        <v>62</v>
      </c>
      <c r="AN132" s="826"/>
      <c r="AO132" s="826"/>
      <c r="AP132" s="239"/>
      <c r="AQ132" s="239" t="s">
        <v>281</v>
      </c>
      <c r="AR132" s="240"/>
      <c r="AS132" s="240"/>
      <c r="AT132" s="241"/>
      <c r="AU132" s="384" t="s">
        <v>299</v>
      </c>
      <c r="AV132" s="384"/>
      <c r="AW132" s="384"/>
      <c r="AX132" s="385"/>
    </row>
    <row r="133" spans="1:50" ht="18.75" customHeight="1">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282</v>
      </c>
      <c r="AT133" s="223"/>
      <c r="AU133" s="221"/>
      <c r="AV133" s="221"/>
      <c r="AW133" s="222" t="s">
        <v>258</v>
      </c>
      <c r="AX133" s="247"/>
    </row>
    <row r="134" spans="1:50" ht="39.75" customHeight="1">
      <c r="A134" s="887"/>
      <c r="B134" s="888"/>
      <c r="C134" s="892"/>
      <c r="D134" s="888"/>
      <c r="E134" s="892"/>
      <c r="F134" s="897"/>
      <c r="G134" s="414"/>
      <c r="H134" s="415"/>
      <c r="I134" s="415"/>
      <c r="J134" s="415"/>
      <c r="K134" s="415"/>
      <c r="L134" s="415"/>
      <c r="M134" s="415"/>
      <c r="N134" s="415"/>
      <c r="O134" s="415"/>
      <c r="P134" s="415"/>
      <c r="Q134" s="415"/>
      <c r="R134" s="415"/>
      <c r="S134" s="415"/>
      <c r="T134" s="415"/>
      <c r="U134" s="415"/>
      <c r="V134" s="415"/>
      <c r="W134" s="415"/>
      <c r="X134" s="416"/>
      <c r="Y134" s="275" t="s">
        <v>296</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40.5" customHeight="1">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c r="A136" s="887"/>
      <c r="B136" s="888"/>
      <c r="C136" s="892"/>
      <c r="D136" s="888"/>
      <c r="E136" s="892"/>
      <c r="F136" s="897"/>
      <c r="G136" s="825" t="s">
        <v>295</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156</v>
      </c>
      <c r="AF136" s="826"/>
      <c r="AG136" s="826"/>
      <c r="AH136" s="826"/>
      <c r="AI136" s="826" t="s">
        <v>396</v>
      </c>
      <c r="AJ136" s="826"/>
      <c r="AK136" s="826"/>
      <c r="AL136" s="826"/>
      <c r="AM136" s="826" t="s">
        <v>62</v>
      </c>
      <c r="AN136" s="826"/>
      <c r="AO136" s="826"/>
      <c r="AP136" s="239"/>
      <c r="AQ136" s="239" t="s">
        <v>281</v>
      </c>
      <c r="AR136" s="240"/>
      <c r="AS136" s="240"/>
      <c r="AT136" s="241"/>
      <c r="AU136" s="384" t="s">
        <v>299</v>
      </c>
      <c r="AV136" s="384"/>
      <c r="AW136" s="384"/>
      <c r="AX136" s="385"/>
    </row>
    <row r="137" spans="1:50" ht="18.75" hidden="1" customHeight="1">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282</v>
      </c>
      <c r="AT137" s="223"/>
      <c r="AU137" s="221"/>
      <c r="AV137" s="221"/>
      <c r="AW137" s="222" t="s">
        <v>258</v>
      </c>
      <c r="AX137" s="247"/>
    </row>
    <row r="138" spans="1:50" ht="39.75" hidden="1" customHeight="1">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c r="A140" s="887"/>
      <c r="B140" s="888"/>
      <c r="C140" s="892"/>
      <c r="D140" s="888"/>
      <c r="E140" s="892"/>
      <c r="F140" s="897"/>
      <c r="G140" s="825" t="s">
        <v>295</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156</v>
      </c>
      <c r="AF140" s="826"/>
      <c r="AG140" s="826"/>
      <c r="AH140" s="826"/>
      <c r="AI140" s="826" t="s">
        <v>396</v>
      </c>
      <c r="AJ140" s="826"/>
      <c r="AK140" s="826"/>
      <c r="AL140" s="826"/>
      <c r="AM140" s="826" t="s">
        <v>62</v>
      </c>
      <c r="AN140" s="826"/>
      <c r="AO140" s="826"/>
      <c r="AP140" s="239"/>
      <c r="AQ140" s="239" t="s">
        <v>281</v>
      </c>
      <c r="AR140" s="240"/>
      <c r="AS140" s="240"/>
      <c r="AT140" s="241"/>
      <c r="AU140" s="384" t="s">
        <v>299</v>
      </c>
      <c r="AV140" s="384"/>
      <c r="AW140" s="384"/>
      <c r="AX140" s="385"/>
    </row>
    <row r="141" spans="1:50" ht="18.75" hidden="1" customHeight="1">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282</v>
      </c>
      <c r="AT141" s="223"/>
      <c r="AU141" s="221"/>
      <c r="AV141" s="221"/>
      <c r="AW141" s="222" t="s">
        <v>258</v>
      </c>
      <c r="AX141" s="247"/>
    </row>
    <row r="142" spans="1:50" ht="39.75" hidden="1" customHeight="1">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c r="A144" s="887"/>
      <c r="B144" s="888"/>
      <c r="C144" s="892"/>
      <c r="D144" s="888"/>
      <c r="E144" s="892"/>
      <c r="F144" s="897"/>
      <c r="G144" s="825" t="s">
        <v>295</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156</v>
      </c>
      <c r="AF144" s="826"/>
      <c r="AG144" s="826"/>
      <c r="AH144" s="826"/>
      <c r="AI144" s="826" t="s">
        <v>396</v>
      </c>
      <c r="AJ144" s="826"/>
      <c r="AK144" s="826"/>
      <c r="AL144" s="826"/>
      <c r="AM144" s="826" t="s">
        <v>62</v>
      </c>
      <c r="AN144" s="826"/>
      <c r="AO144" s="826"/>
      <c r="AP144" s="239"/>
      <c r="AQ144" s="239" t="s">
        <v>281</v>
      </c>
      <c r="AR144" s="240"/>
      <c r="AS144" s="240"/>
      <c r="AT144" s="241"/>
      <c r="AU144" s="384" t="s">
        <v>299</v>
      </c>
      <c r="AV144" s="384"/>
      <c r="AW144" s="384"/>
      <c r="AX144" s="385"/>
    </row>
    <row r="145" spans="1:50" ht="18.75" hidden="1" customHeight="1">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282</v>
      </c>
      <c r="AT145" s="223"/>
      <c r="AU145" s="221"/>
      <c r="AV145" s="221"/>
      <c r="AW145" s="222" t="s">
        <v>258</v>
      </c>
      <c r="AX145" s="247"/>
    </row>
    <row r="146" spans="1:50" ht="39.75" hidden="1" customHeight="1">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c r="A148" s="887"/>
      <c r="B148" s="888"/>
      <c r="C148" s="892"/>
      <c r="D148" s="888"/>
      <c r="E148" s="892"/>
      <c r="F148" s="897"/>
      <c r="G148" s="825" t="s">
        <v>295</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156</v>
      </c>
      <c r="AF148" s="826"/>
      <c r="AG148" s="826"/>
      <c r="AH148" s="826"/>
      <c r="AI148" s="826" t="s">
        <v>396</v>
      </c>
      <c r="AJ148" s="826"/>
      <c r="AK148" s="826"/>
      <c r="AL148" s="826"/>
      <c r="AM148" s="826" t="s">
        <v>62</v>
      </c>
      <c r="AN148" s="826"/>
      <c r="AO148" s="826"/>
      <c r="AP148" s="239"/>
      <c r="AQ148" s="239" t="s">
        <v>281</v>
      </c>
      <c r="AR148" s="240"/>
      <c r="AS148" s="240"/>
      <c r="AT148" s="241"/>
      <c r="AU148" s="384" t="s">
        <v>299</v>
      </c>
      <c r="AV148" s="384"/>
      <c r="AW148" s="384"/>
      <c r="AX148" s="385"/>
    </row>
    <row r="149" spans="1:50" ht="18.75" hidden="1" customHeight="1">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282</v>
      </c>
      <c r="AT149" s="223"/>
      <c r="AU149" s="221"/>
      <c r="AV149" s="221"/>
      <c r="AW149" s="222" t="s">
        <v>258</v>
      </c>
      <c r="AX149" s="247"/>
    </row>
    <row r="150" spans="1:50" ht="39.75" hidden="1" customHeight="1">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c r="A152" s="887"/>
      <c r="B152" s="888"/>
      <c r="C152" s="892"/>
      <c r="D152" s="888"/>
      <c r="E152" s="892"/>
      <c r="F152" s="897"/>
      <c r="G152" s="399" t="s">
        <v>30</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2" t="s">
        <v>368</v>
      </c>
      <c r="AC152" s="257"/>
      <c r="AD152" s="258"/>
      <c r="AE152" s="256" t="s">
        <v>301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c r="A159" s="887"/>
      <c r="B159" s="888"/>
      <c r="C159" s="892"/>
      <c r="D159" s="888"/>
      <c r="E159" s="892"/>
      <c r="F159" s="897"/>
      <c r="G159" s="399" t="s">
        <v>30</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2" t="s">
        <v>368</v>
      </c>
      <c r="AC159" s="257"/>
      <c r="AD159" s="258"/>
      <c r="AE159" s="272" t="s">
        <v>301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c r="A166" s="887"/>
      <c r="B166" s="888"/>
      <c r="C166" s="892"/>
      <c r="D166" s="888"/>
      <c r="E166" s="892"/>
      <c r="F166" s="897"/>
      <c r="G166" s="399" t="s">
        <v>30</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2" t="s">
        <v>368</v>
      </c>
      <c r="AC166" s="257"/>
      <c r="AD166" s="258"/>
      <c r="AE166" s="272" t="s">
        <v>301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c r="A173" s="887"/>
      <c r="B173" s="888"/>
      <c r="C173" s="892"/>
      <c r="D173" s="888"/>
      <c r="E173" s="892"/>
      <c r="F173" s="897"/>
      <c r="G173" s="399" t="s">
        <v>30</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2" t="s">
        <v>368</v>
      </c>
      <c r="AC173" s="257"/>
      <c r="AD173" s="258"/>
      <c r="AE173" s="272" t="s">
        <v>301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c r="A180" s="887"/>
      <c r="B180" s="888"/>
      <c r="C180" s="892"/>
      <c r="D180" s="888"/>
      <c r="E180" s="892"/>
      <c r="F180" s="897"/>
      <c r="G180" s="399" t="s">
        <v>30</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2" t="s">
        <v>368</v>
      </c>
      <c r="AC180" s="257"/>
      <c r="AD180" s="258"/>
      <c r="AE180" s="272" t="s">
        <v>301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c r="A187" s="887"/>
      <c r="B187" s="888"/>
      <c r="C187" s="892"/>
      <c r="D187" s="888"/>
      <c r="E187" s="411" t="s">
        <v>335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c r="A188" s="887"/>
      <c r="B188" s="888"/>
      <c r="C188" s="892"/>
      <c r="D188" s="888"/>
      <c r="E188" s="422" t="s">
        <v>159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c r="A190" s="887"/>
      <c r="B190" s="888"/>
      <c r="C190" s="892"/>
      <c r="D190" s="888"/>
      <c r="E190" s="388" t="s">
        <v>319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c r="A191" s="887"/>
      <c r="B191" s="888"/>
      <c r="C191" s="892"/>
      <c r="D191" s="888"/>
      <c r="E191" s="393" t="s">
        <v>317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c r="A192" s="887"/>
      <c r="B192" s="888"/>
      <c r="C192" s="892"/>
      <c r="D192" s="888"/>
      <c r="E192" s="895" t="s">
        <v>276</v>
      </c>
      <c r="F192" s="896"/>
      <c r="G192" s="825" t="s">
        <v>295</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156</v>
      </c>
      <c r="AF192" s="826"/>
      <c r="AG192" s="826"/>
      <c r="AH192" s="826"/>
      <c r="AI192" s="826" t="s">
        <v>396</v>
      </c>
      <c r="AJ192" s="826"/>
      <c r="AK192" s="826"/>
      <c r="AL192" s="826"/>
      <c r="AM192" s="826" t="s">
        <v>62</v>
      </c>
      <c r="AN192" s="826"/>
      <c r="AO192" s="826"/>
      <c r="AP192" s="239"/>
      <c r="AQ192" s="239" t="s">
        <v>281</v>
      </c>
      <c r="AR192" s="240"/>
      <c r="AS192" s="240"/>
      <c r="AT192" s="241"/>
      <c r="AU192" s="384" t="s">
        <v>299</v>
      </c>
      <c r="AV192" s="384"/>
      <c r="AW192" s="384"/>
      <c r="AX192" s="385"/>
    </row>
    <row r="193" spans="1:50" ht="18.75" hidden="1" customHeight="1">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282</v>
      </c>
      <c r="AT193" s="223"/>
      <c r="AU193" s="221"/>
      <c r="AV193" s="221"/>
      <c r="AW193" s="222" t="s">
        <v>258</v>
      </c>
      <c r="AX193" s="247"/>
    </row>
    <row r="194" spans="1:50" ht="39.75" hidden="1" customHeight="1">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c r="A196" s="887"/>
      <c r="B196" s="888"/>
      <c r="C196" s="892"/>
      <c r="D196" s="888"/>
      <c r="E196" s="892"/>
      <c r="F196" s="897"/>
      <c r="G196" s="825" t="s">
        <v>295</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156</v>
      </c>
      <c r="AF196" s="826"/>
      <c r="AG196" s="826"/>
      <c r="AH196" s="826"/>
      <c r="AI196" s="826" t="s">
        <v>396</v>
      </c>
      <c r="AJ196" s="826"/>
      <c r="AK196" s="826"/>
      <c r="AL196" s="826"/>
      <c r="AM196" s="826" t="s">
        <v>62</v>
      </c>
      <c r="AN196" s="826"/>
      <c r="AO196" s="826"/>
      <c r="AP196" s="239"/>
      <c r="AQ196" s="239" t="s">
        <v>281</v>
      </c>
      <c r="AR196" s="240"/>
      <c r="AS196" s="240"/>
      <c r="AT196" s="241"/>
      <c r="AU196" s="384" t="s">
        <v>299</v>
      </c>
      <c r="AV196" s="384"/>
      <c r="AW196" s="384"/>
      <c r="AX196" s="385"/>
    </row>
    <row r="197" spans="1:50" ht="18.75" hidden="1" customHeight="1">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282</v>
      </c>
      <c r="AT197" s="223"/>
      <c r="AU197" s="221"/>
      <c r="AV197" s="221"/>
      <c r="AW197" s="222" t="s">
        <v>258</v>
      </c>
      <c r="AX197" s="247"/>
    </row>
    <row r="198" spans="1:50" ht="39.75" hidden="1" customHeight="1">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c r="A200" s="887"/>
      <c r="B200" s="888"/>
      <c r="C200" s="892"/>
      <c r="D200" s="888"/>
      <c r="E200" s="892"/>
      <c r="F200" s="897"/>
      <c r="G200" s="825" t="s">
        <v>295</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156</v>
      </c>
      <c r="AF200" s="826"/>
      <c r="AG200" s="826"/>
      <c r="AH200" s="826"/>
      <c r="AI200" s="826" t="s">
        <v>396</v>
      </c>
      <c r="AJ200" s="826"/>
      <c r="AK200" s="826"/>
      <c r="AL200" s="826"/>
      <c r="AM200" s="826" t="s">
        <v>62</v>
      </c>
      <c r="AN200" s="826"/>
      <c r="AO200" s="826"/>
      <c r="AP200" s="239"/>
      <c r="AQ200" s="239" t="s">
        <v>281</v>
      </c>
      <c r="AR200" s="240"/>
      <c r="AS200" s="240"/>
      <c r="AT200" s="241"/>
      <c r="AU200" s="384" t="s">
        <v>299</v>
      </c>
      <c r="AV200" s="384"/>
      <c r="AW200" s="384"/>
      <c r="AX200" s="385"/>
    </row>
    <row r="201" spans="1:50" ht="18.75" hidden="1" customHeight="1">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282</v>
      </c>
      <c r="AT201" s="223"/>
      <c r="AU201" s="221"/>
      <c r="AV201" s="221"/>
      <c r="AW201" s="222" t="s">
        <v>258</v>
      </c>
      <c r="AX201" s="247"/>
    </row>
    <row r="202" spans="1:50" ht="39.75" hidden="1" customHeight="1">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c r="A204" s="887"/>
      <c r="B204" s="888"/>
      <c r="C204" s="892"/>
      <c r="D204" s="888"/>
      <c r="E204" s="892"/>
      <c r="F204" s="897"/>
      <c r="G204" s="825" t="s">
        <v>295</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156</v>
      </c>
      <c r="AF204" s="826"/>
      <c r="AG204" s="826"/>
      <c r="AH204" s="826"/>
      <c r="AI204" s="826" t="s">
        <v>396</v>
      </c>
      <c r="AJ204" s="826"/>
      <c r="AK204" s="826"/>
      <c r="AL204" s="826"/>
      <c r="AM204" s="826" t="s">
        <v>62</v>
      </c>
      <c r="AN204" s="826"/>
      <c r="AO204" s="826"/>
      <c r="AP204" s="239"/>
      <c r="AQ204" s="239" t="s">
        <v>281</v>
      </c>
      <c r="AR204" s="240"/>
      <c r="AS204" s="240"/>
      <c r="AT204" s="241"/>
      <c r="AU204" s="384" t="s">
        <v>299</v>
      </c>
      <c r="AV204" s="384"/>
      <c r="AW204" s="384"/>
      <c r="AX204" s="385"/>
    </row>
    <row r="205" spans="1:50" ht="18.75" hidden="1" customHeight="1">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282</v>
      </c>
      <c r="AT205" s="223"/>
      <c r="AU205" s="221"/>
      <c r="AV205" s="221"/>
      <c r="AW205" s="222" t="s">
        <v>258</v>
      </c>
      <c r="AX205" s="247"/>
    </row>
    <row r="206" spans="1:50" ht="39.75" hidden="1" customHeight="1">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c r="A208" s="887"/>
      <c r="B208" s="888"/>
      <c r="C208" s="892"/>
      <c r="D208" s="888"/>
      <c r="E208" s="892"/>
      <c r="F208" s="897"/>
      <c r="G208" s="825" t="s">
        <v>295</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156</v>
      </c>
      <c r="AF208" s="826"/>
      <c r="AG208" s="826"/>
      <c r="AH208" s="826"/>
      <c r="AI208" s="826" t="s">
        <v>396</v>
      </c>
      <c r="AJ208" s="826"/>
      <c r="AK208" s="826"/>
      <c r="AL208" s="826"/>
      <c r="AM208" s="826" t="s">
        <v>62</v>
      </c>
      <c r="AN208" s="826"/>
      <c r="AO208" s="826"/>
      <c r="AP208" s="239"/>
      <c r="AQ208" s="239" t="s">
        <v>281</v>
      </c>
      <c r="AR208" s="240"/>
      <c r="AS208" s="240"/>
      <c r="AT208" s="241"/>
      <c r="AU208" s="384" t="s">
        <v>299</v>
      </c>
      <c r="AV208" s="384"/>
      <c r="AW208" s="384"/>
      <c r="AX208" s="385"/>
    </row>
    <row r="209" spans="1:50" ht="18.75" hidden="1" customHeight="1">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282</v>
      </c>
      <c r="AT209" s="223"/>
      <c r="AU209" s="221"/>
      <c r="AV209" s="221"/>
      <c r="AW209" s="222" t="s">
        <v>258</v>
      </c>
      <c r="AX209" s="247"/>
    </row>
    <row r="210" spans="1:50" ht="39.75" hidden="1" customHeight="1">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c r="A212" s="887"/>
      <c r="B212" s="888"/>
      <c r="C212" s="892"/>
      <c r="D212" s="888"/>
      <c r="E212" s="892"/>
      <c r="F212" s="897"/>
      <c r="G212" s="399" t="s">
        <v>30</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2" t="s">
        <v>368</v>
      </c>
      <c r="AC212" s="257"/>
      <c r="AD212" s="258"/>
      <c r="AE212" s="256" t="s">
        <v>301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c r="A219" s="887"/>
      <c r="B219" s="888"/>
      <c r="C219" s="892"/>
      <c r="D219" s="888"/>
      <c r="E219" s="892"/>
      <c r="F219" s="897"/>
      <c r="G219" s="399" t="s">
        <v>30</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2" t="s">
        <v>368</v>
      </c>
      <c r="AC219" s="257"/>
      <c r="AD219" s="258"/>
      <c r="AE219" s="272" t="s">
        <v>301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c r="A226" s="887"/>
      <c r="B226" s="888"/>
      <c r="C226" s="892"/>
      <c r="D226" s="888"/>
      <c r="E226" s="892"/>
      <c r="F226" s="897"/>
      <c r="G226" s="399" t="s">
        <v>30</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2" t="s">
        <v>368</v>
      </c>
      <c r="AC226" s="257"/>
      <c r="AD226" s="258"/>
      <c r="AE226" s="272" t="s">
        <v>301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c r="A233" s="887"/>
      <c r="B233" s="888"/>
      <c r="C233" s="892"/>
      <c r="D233" s="888"/>
      <c r="E233" s="892"/>
      <c r="F233" s="897"/>
      <c r="G233" s="399" t="s">
        <v>30</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2" t="s">
        <v>368</v>
      </c>
      <c r="AC233" s="257"/>
      <c r="AD233" s="258"/>
      <c r="AE233" s="272" t="s">
        <v>301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c r="A240" s="887"/>
      <c r="B240" s="888"/>
      <c r="C240" s="892"/>
      <c r="D240" s="888"/>
      <c r="E240" s="892"/>
      <c r="F240" s="897"/>
      <c r="G240" s="399" t="s">
        <v>30</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2" t="s">
        <v>368</v>
      </c>
      <c r="AC240" s="257"/>
      <c r="AD240" s="258"/>
      <c r="AE240" s="272" t="s">
        <v>301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c r="A247" s="887"/>
      <c r="B247" s="888"/>
      <c r="C247" s="892"/>
      <c r="D247" s="888"/>
      <c r="E247" s="411" t="s">
        <v>335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c r="A250" s="887"/>
      <c r="B250" s="888"/>
      <c r="C250" s="892"/>
      <c r="D250" s="888"/>
      <c r="E250" s="388" t="s">
        <v>319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c r="A251" s="887"/>
      <c r="B251" s="888"/>
      <c r="C251" s="892"/>
      <c r="D251" s="888"/>
      <c r="E251" s="393" t="s">
        <v>317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c r="A252" s="887"/>
      <c r="B252" s="888"/>
      <c r="C252" s="892"/>
      <c r="D252" s="888"/>
      <c r="E252" s="895" t="s">
        <v>276</v>
      </c>
      <c r="F252" s="896"/>
      <c r="G252" s="825" t="s">
        <v>295</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156</v>
      </c>
      <c r="AF252" s="826"/>
      <c r="AG252" s="826"/>
      <c r="AH252" s="826"/>
      <c r="AI252" s="826" t="s">
        <v>396</v>
      </c>
      <c r="AJ252" s="826"/>
      <c r="AK252" s="826"/>
      <c r="AL252" s="826"/>
      <c r="AM252" s="826" t="s">
        <v>62</v>
      </c>
      <c r="AN252" s="826"/>
      <c r="AO252" s="826"/>
      <c r="AP252" s="239"/>
      <c r="AQ252" s="239" t="s">
        <v>281</v>
      </c>
      <c r="AR252" s="240"/>
      <c r="AS252" s="240"/>
      <c r="AT252" s="241"/>
      <c r="AU252" s="384" t="s">
        <v>299</v>
      </c>
      <c r="AV252" s="384"/>
      <c r="AW252" s="384"/>
      <c r="AX252" s="385"/>
    </row>
    <row r="253" spans="1:50" ht="18.75" hidden="1" customHeight="1">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282</v>
      </c>
      <c r="AT253" s="223"/>
      <c r="AU253" s="221"/>
      <c r="AV253" s="221"/>
      <c r="AW253" s="222" t="s">
        <v>258</v>
      </c>
      <c r="AX253" s="247"/>
    </row>
    <row r="254" spans="1:50" ht="39.75" hidden="1" customHeight="1">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c r="A256" s="887"/>
      <c r="B256" s="888"/>
      <c r="C256" s="892"/>
      <c r="D256" s="888"/>
      <c r="E256" s="892"/>
      <c r="F256" s="897"/>
      <c r="G256" s="825" t="s">
        <v>295</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156</v>
      </c>
      <c r="AF256" s="826"/>
      <c r="AG256" s="826"/>
      <c r="AH256" s="826"/>
      <c r="AI256" s="826" t="s">
        <v>396</v>
      </c>
      <c r="AJ256" s="826"/>
      <c r="AK256" s="826"/>
      <c r="AL256" s="826"/>
      <c r="AM256" s="826" t="s">
        <v>62</v>
      </c>
      <c r="AN256" s="826"/>
      <c r="AO256" s="826"/>
      <c r="AP256" s="239"/>
      <c r="AQ256" s="239" t="s">
        <v>281</v>
      </c>
      <c r="AR256" s="240"/>
      <c r="AS256" s="240"/>
      <c r="AT256" s="241"/>
      <c r="AU256" s="384" t="s">
        <v>299</v>
      </c>
      <c r="AV256" s="384"/>
      <c r="AW256" s="384"/>
      <c r="AX256" s="385"/>
    </row>
    <row r="257" spans="1:50" ht="18.75" hidden="1" customHeight="1">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282</v>
      </c>
      <c r="AT257" s="223"/>
      <c r="AU257" s="221"/>
      <c r="AV257" s="221"/>
      <c r="AW257" s="222" t="s">
        <v>258</v>
      </c>
      <c r="AX257" s="247"/>
    </row>
    <row r="258" spans="1:50" ht="39.75" hidden="1" customHeight="1">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c r="A260" s="887"/>
      <c r="B260" s="888"/>
      <c r="C260" s="892"/>
      <c r="D260" s="888"/>
      <c r="E260" s="892"/>
      <c r="F260" s="897"/>
      <c r="G260" s="825" t="s">
        <v>295</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156</v>
      </c>
      <c r="AF260" s="826"/>
      <c r="AG260" s="826"/>
      <c r="AH260" s="826"/>
      <c r="AI260" s="826" t="s">
        <v>396</v>
      </c>
      <c r="AJ260" s="826"/>
      <c r="AK260" s="826"/>
      <c r="AL260" s="826"/>
      <c r="AM260" s="826" t="s">
        <v>62</v>
      </c>
      <c r="AN260" s="826"/>
      <c r="AO260" s="826"/>
      <c r="AP260" s="239"/>
      <c r="AQ260" s="239" t="s">
        <v>281</v>
      </c>
      <c r="AR260" s="240"/>
      <c r="AS260" s="240"/>
      <c r="AT260" s="241"/>
      <c r="AU260" s="384" t="s">
        <v>299</v>
      </c>
      <c r="AV260" s="384"/>
      <c r="AW260" s="384"/>
      <c r="AX260" s="385"/>
    </row>
    <row r="261" spans="1:50" ht="18.75" hidden="1" customHeight="1">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282</v>
      </c>
      <c r="AT261" s="223"/>
      <c r="AU261" s="221"/>
      <c r="AV261" s="221"/>
      <c r="AW261" s="222" t="s">
        <v>258</v>
      </c>
      <c r="AX261" s="247"/>
    </row>
    <row r="262" spans="1:50" ht="39.75" hidden="1" customHeight="1">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c r="A264" s="887"/>
      <c r="B264" s="888"/>
      <c r="C264" s="892"/>
      <c r="D264" s="888"/>
      <c r="E264" s="892"/>
      <c r="F264" s="897"/>
      <c r="G264" s="399" t="s">
        <v>295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156</v>
      </c>
      <c r="AF264" s="826"/>
      <c r="AG264" s="826"/>
      <c r="AH264" s="826"/>
      <c r="AI264" s="826" t="s">
        <v>396</v>
      </c>
      <c r="AJ264" s="826"/>
      <c r="AK264" s="826"/>
      <c r="AL264" s="826"/>
      <c r="AM264" s="826" t="s">
        <v>62</v>
      </c>
      <c r="AN264" s="826"/>
      <c r="AO264" s="826"/>
      <c r="AP264" s="239"/>
      <c r="AQ264" s="256" t="s">
        <v>281</v>
      </c>
      <c r="AR264" s="257"/>
      <c r="AS264" s="257"/>
      <c r="AT264" s="258"/>
      <c r="AU264" s="273" t="s">
        <v>299</v>
      </c>
      <c r="AV264" s="273"/>
      <c r="AW264" s="273"/>
      <c r="AX264" s="274"/>
    </row>
    <row r="265" spans="1:50" ht="18.75" hidden="1" customHeight="1">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282</v>
      </c>
      <c r="AT265" s="223"/>
      <c r="AU265" s="221"/>
      <c r="AV265" s="221"/>
      <c r="AW265" s="222" t="s">
        <v>258</v>
      </c>
      <c r="AX265" s="247"/>
    </row>
    <row r="266" spans="1:50" ht="39.75" hidden="1" customHeight="1">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c r="A268" s="887"/>
      <c r="B268" s="888"/>
      <c r="C268" s="892"/>
      <c r="D268" s="888"/>
      <c r="E268" s="892"/>
      <c r="F268" s="897"/>
      <c r="G268" s="825" t="s">
        <v>295</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156</v>
      </c>
      <c r="AF268" s="826"/>
      <c r="AG268" s="826"/>
      <c r="AH268" s="826"/>
      <c r="AI268" s="826" t="s">
        <v>396</v>
      </c>
      <c r="AJ268" s="826"/>
      <c r="AK268" s="826"/>
      <c r="AL268" s="826"/>
      <c r="AM268" s="826" t="s">
        <v>62</v>
      </c>
      <c r="AN268" s="826"/>
      <c r="AO268" s="826"/>
      <c r="AP268" s="239"/>
      <c r="AQ268" s="239" t="s">
        <v>281</v>
      </c>
      <c r="AR268" s="240"/>
      <c r="AS268" s="240"/>
      <c r="AT268" s="241"/>
      <c r="AU268" s="384" t="s">
        <v>299</v>
      </c>
      <c r="AV268" s="384"/>
      <c r="AW268" s="384"/>
      <c r="AX268" s="385"/>
    </row>
    <row r="269" spans="1:50" ht="18.75" hidden="1" customHeight="1">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282</v>
      </c>
      <c r="AT269" s="223"/>
      <c r="AU269" s="221"/>
      <c r="AV269" s="221"/>
      <c r="AW269" s="222" t="s">
        <v>258</v>
      </c>
      <c r="AX269" s="247"/>
    </row>
    <row r="270" spans="1:50" ht="39.75" hidden="1" customHeight="1">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c r="A272" s="887"/>
      <c r="B272" s="888"/>
      <c r="C272" s="892"/>
      <c r="D272" s="888"/>
      <c r="E272" s="892"/>
      <c r="F272" s="897"/>
      <c r="G272" s="399" t="s">
        <v>30</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2" t="s">
        <v>368</v>
      </c>
      <c r="AC272" s="257"/>
      <c r="AD272" s="258"/>
      <c r="AE272" s="256" t="s">
        <v>301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c r="A279" s="887"/>
      <c r="B279" s="888"/>
      <c r="C279" s="892"/>
      <c r="D279" s="888"/>
      <c r="E279" s="892"/>
      <c r="F279" s="897"/>
      <c r="G279" s="399" t="s">
        <v>30</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2" t="s">
        <v>368</v>
      </c>
      <c r="AC279" s="257"/>
      <c r="AD279" s="258"/>
      <c r="AE279" s="272" t="s">
        <v>301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c r="A286" s="887"/>
      <c r="B286" s="888"/>
      <c r="C286" s="892"/>
      <c r="D286" s="888"/>
      <c r="E286" s="892"/>
      <c r="F286" s="897"/>
      <c r="G286" s="399" t="s">
        <v>30</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2" t="s">
        <v>368</v>
      </c>
      <c r="AC286" s="257"/>
      <c r="AD286" s="258"/>
      <c r="AE286" s="272" t="s">
        <v>301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c r="A293" s="887"/>
      <c r="B293" s="888"/>
      <c r="C293" s="892"/>
      <c r="D293" s="888"/>
      <c r="E293" s="892"/>
      <c r="F293" s="897"/>
      <c r="G293" s="399" t="s">
        <v>30</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2" t="s">
        <v>368</v>
      </c>
      <c r="AC293" s="257"/>
      <c r="AD293" s="258"/>
      <c r="AE293" s="272" t="s">
        <v>301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c r="A300" s="887"/>
      <c r="B300" s="888"/>
      <c r="C300" s="892"/>
      <c r="D300" s="888"/>
      <c r="E300" s="892"/>
      <c r="F300" s="897"/>
      <c r="G300" s="399" t="s">
        <v>30</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2" t="s">
        <v>368</v>
      </c>
      <c r="AC300" s="257"/>
      <c r="AD300" s="258"/>
      <c r="AE300" s="272" t="s">
        <v>301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c r="A307" s="887"/>
      <c r="B307" s="888"/>
      <c r="C307" s="892"/>
      <c r="D307" s="888"/>
      <c r="E307" s="411" t="s">
        <v>335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c r="A310" s="887"/>
      <c r="B310" s="888"/>
      <c r="C310" s="892"/>
      <c r="D310" s="888"/>
      <c r="E310" s="388" t="s">
        <v>319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c r="A311" s="887"/>
      <c r="B311" s="888"/>
      <c r="C311" s="892"/>
      <c r="D311" s="888"/>
      <c r="E311" s="393" t="s">
        <v>317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c r="A312" s="887"/>
      <c r="B312" s="888"/>
      <c r="C312" s="892"/>
      <c r="D312" s="888"/>
      <c r="E312" s="895" t="s">
        <v>276</v>
      </c>
      <c r="F312" s="896"/>
      <c r="G312" s="825" t="s">
        <v>295</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156</v>
      </c>
      <c r="AF312" s="826"/>
      <c r="AG312" s="826"/>
      <c r="AH312" s="826"/>
      <c r="AI312" s="826" t="s">
        <v>396</v>
      </c>
      <c r="AJ312" s="826"/>
      <c r="AK312" s="826"/>
      <c r="AL312" s="826"/>
      <c r="AM312" s="826" t="s">
        <v>62</v>
      </c>
      <c r="AN312" s="826"/>
      <c r="AO312" s="826"/>
      <c r="AP312" s="239"/>
      <c r="AQ312" s="239" t="s">
        <v>281</v>
      </c>
      <c r="AR312" s="240"/>
      <c r="AS312" s="240"/>
      <c r="AT312" s="241"/>
      <c r="AU312" s="384" t="s">
        <v>299</v>
      </c>
      <c r="AV312" s="384"/>
      <c r="AW312" s="384"/>
      <c r="AX312" s="385"/>
    </row>
    <row r="313" spans="1:50" ht="18.75" hidden="1" customHeight="1">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282</v>
      </c>
      <c r="AT313" s="223"/>
      <c r="AU313" s="221"/>
      <c r="AV313" s="221"/>
      <c r="AW313" s="222" t="s">
        <v>258</v>
      </c>
      <c r="AX313" s="247"/>
    </row>
    <row r="314" spans="1:50" ht="39.75" hidden="1" customHeight="1">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c r="A316" s="887"/>
      <c r="B316" s="888"/>
      <c r="C316" s="892"/>
      <c r="D316" s="888"/>
      <c r="E316" s="892"/>
      <c r="F316" s="897"/>
      <c r="G316" s="825" t="s">
        <v>295</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156</v>
      </c>
      <c r="AF316" s="826"/>
      <c r="AG316" s="826"/>
      <c r="AH316" s="826"/>
      <c r="AI316" s="826" t="s">
        <v>396</v>
      </c>
      <c r="AJ316" s="826"/>
      <c r="AK316" s="826"/>
      <c r="AL316" s="826"/>
      <c r="AM316" s="826" t="s">
        <v>62</v>
      </c>
      <c r="AN316" s="826"/>
      <c r="AO316" s="826"/>
      <c r="AP316" s="239"/>
      <c r="AQ316" s="239" t="s">
        <v>281</v>
      </c>
      <c r="AR316" s="240"/>
      <c r="AS316" s="240"/>
      <c r="AT316" s="241"/>
      <c r="AU316" s="384" t="s">
        <v>299</v>
      </c>
      <c r="AV316" s="384"/>
      <c r="AW316" s="384"/>
      <c r="AX316" s="385"/>
    </row>
    <row r="317" spans="1:50" ht="18.75" hidden="1" customHeight="1">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282</v>
      </c>
      <c r="AT317" s="223"/>
      <c r="AU317" s="221"/>
      <c r="AV317" s="221"/>
      <c r="AW317" s="222" t="s">
        <v>258</v>
      </c>
      <c r="AX317" s="247"/>
    </row>
    <row r="318" spans="1:50" ht="39.75" hidden="1" customHeight="1">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c r="A320" s="887"/>
      <c r="B320" s="888"/>
      <c r="C320" s="892"/>
      <c r="D320" s="888"/>
      <c r="E320" s="892"/>
      <c r="F320" s="897"/>
      <c r="G320" s="825" t="s">
        <v>295</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156</v>
      </c>
      <c r="AF320" s="826"/>
      <c r="AG320" s="826"/>
      <c r="AH320" s="826"/>
      <c r="AI320" s="826" t="s">
        <v>396</v>
      </c>
      <c r="AJ320" s="826"/>
      <c r="AK320" s="826"/>
      <c r="AL320" s="826"/>
      <c r="AM320" s="826" t="s">
        <v>62</v>
      </c>
      <c r="AN320" s="826"/>
      <c r="AO320" s="826"/>
      <c r="AP320" s="239"/>
      <c r="AQ320" s="239" t="s">
        <v>281</v>
      </c>
      <c r="AR320" s="240"/>
      <c r="AS320" s="240"/>
      <c r="AT320" s="241"/>
      <c r="AU320" s="384" t="s">
        <v>299</v>
      </c>
      <c r="AV320" s="384"/>
      <c r="AW320" s="384"/>
      <c r="AX320" s="385"/>
    </row>
    <row r="321" spans="1:50" ht="18.75" hidden="1" customHeight="1">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282</v>
      </c>
      <c r="AT321" s="223"/>
      <c r="AU321" s="221"/>
      <c r="AV321" s="221"/>
      <c r="AW321" s="222" t="s">
        <v>258</v>
      </c>
      <c r="AX321" s="247"/>
    </row>
    <row r="322" spans="1:50" ht="39.75" hidden="1" customHeight="1">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c r="A324" s="887"/>
      <c r="B324" s="888"/>
      <c r="C324" s="892"/>
      <c r="D324" s="888"/>
      <c r="E324" s="892"/>
      <c r="F324" s="897"/>
      <c r="G324" s="825" t="s">
        <v>295</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156</v>
      </c>
      <c r="AF324" s="826"/>
      <c r="AG324" s="826"/>
      <c r="AH324" s="826"/>
      <c r="AI324" s="826" t="s">
        <v>396</v>
      </c>
      <c r="AJ324" s="826"/>
      <c r="AK324" s="826"/>
      <c r="AL324" s="826"/>
      <c r="AM324" s="826" t="s">
        <v>62</v>
      </c>
      <c r="AN324" s="826"/>
      <c r="AO324" s="826"/>
      <c r="AP324" s="239"/>
      <c r="AQ324" s="239" t="s">
        <v>281</v>
      </c>
      <c r="AR324" s="240"/>
      <c r="AS324" s="240"/>
      <c r="AT324" s="241"/>
      <c r="AU324" s="384" t="s">
        <v>299</v>
      </c>
      <c r="AV324" s="384"/>
      <c r="AW324" s="384"/>
      <c r="AX324" s="385"/>
    </row>
    <row r="325" spans="1:50" ht="18.75" hidden="1" customHeight="1">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282</v>
      </c>
      <c r="AT325" s="223"/>
      <c r="AU325" s="221"/>
      <c r="AV325" s="221"/>
      <c r="AW325" s="222" t="s">
        <v>258</v>
      </c>
      <c r="AX325" s="247"/>
    </row>
    <row r="326" spans="1:50" ht="39.75" hidden="1" customHeight="1">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c r="A328" s="887"/>
      <c r="B328" s="888"/>
      <c r="C328" s="892"/>
      <c r="D328" s="888"/>
      <c r="E328" s="892"/>
      <c r="F328" s="897"/>
      <c r="G328" s="825" t="s">
        <v>295</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156</v>
      </c>
      <c r="AF328" s="826"/>
      <c r="AG328" s="826"/>
      <c r="AH328" s="826"/>
      <c r="AI328" s="826" t="s">
        <v>396</v>
      </c>
      <c r="AJ328" s="826"/>
      <c r="AK328" s="826"/>
      <c r="AL328" s="826"/>
      <c r="AM328" s="826" t="s">
        <v>62</v>
      </c>
      <c r="AN328" s="826"/>
      <c r="AO328" s="826"/>
      <c r="AP328" s="239"/>
      <c r="AQ328" s="239" t="s">
        <v>281</v>
      </c>
      <c r="AR328" s="240"/>
      <c r="AS328" s="240"/>
      <c r="AT328" s="241"/>
      <c r="AU328" s="384" t="s">
        <v>299</v>
      </c>
      <c r="AV328" s="384"/>
      <c r="AW328" s="384"/>
      <c r="AX328" s="385"/>
    </row>
    <row r="329" spans="1:50" ht="18.75" hidden="1" customHeight="1">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282</v>
      </c>
      <c r="AT329" s="223"/>
      <c r="AU329" s="221"/>
      <c r="AV329" s="221"/>
      <c r="AW329" s="222" t="s">
        <v>258</v>
      </c>
      <c r="AX329" s="247"/>
    </row>
    <row r="330" spans="1:50" ht="39.75" hidden="1" customHeight="1">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c r="A332" s="887"/>
      <c r="B332" s="888"/>
      <c r="C332" s="892"/>
      <c r="D332" s="888"/>
      <c r="E332" s="892"/>
      <c r="F332" s="897"/>
      <c r="G332" s="399" t="s">
        <v>30</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2" t="s">
        <v>368</v>
      </c>
      <c r="AC332" s="257"/>
      <c r="AD332" s="258"/>
      <c r="AE332" s="256" t="s">
        <v>301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c r="A339" s="887"/>
      <c r="B339" s="888"/>
      <c r="C339" s="892"/>
      <c r="D339" s="888"/>
      <c r="E339" s="892"/>
      <c r="F339" s="897"/>
      <c r="G339" s="399" t="s">
        <v>30</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2" t="s">
        <v>368</v>
      </c>
      <c r="AC339" s="257"/>
      <c r="AD339" s="258"/>
      <c r="AE339" s="272" t="s">
        <v>301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c r="A346" s="887"/>
      <c r="B346" s="888"/>
      <c r="C346" s="892"/>
      <c r="D346" s="888"/>
      <c r="E346" s="892"/>
      <c r="F346" s="897"/>
      <c r="G346" s="399" t="s">
        <v>30</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2" t="s">
        <v>368</v>
      </c>
      <c r="AC346" s="257"/>
      <c r="AD346" s="258"/>
      <c r="AE346" s="272" t="s">
        <v>301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c r="A353" s="887"/>
      <c r="B353" s="888"/>
      <c r="C353" s="892"/>
      <c r="D353" s="888"/>
      <c r="E353" s="892"/>
      <c r="F353" s="897"/>
      <c r="G353" s="399" t="s">
        <v>30</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2" t="s">
        <v>368</v>
      </c>
      <c r="AC353" s="257"/>
      <c r="AD353" s="258"/>
      <c r="AE353" s="272" t="s">
        <v>301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c r="A360" s="887"/>
      <c r="B360" s="888"/>
      <c r="C360" s="892"/>
      <c r="D360" s="888"/>
      <c r="E360" s="892"/>
      <c r="F360" s="897"/>
      <c r="G360" s="399" t="s">
        <v>30</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2" t="s">
        <v>368</v>
      </c>
      <c r="AC360" s="257"/>
      <c r="AD360" s="258"/>
      <c r="AE360" s="272" t="s">
        <v>301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c r="A367" s="887"/>
      <c r="B367" s="888"/>
      <c r="C367" s="892"/>
      <c r="D367" s="888"/>
      <c r="E367" s="411" t="s">
        <v>335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c r="A370" s="887"/>
      <c r="B370" s="888"/>
      <c r="C370" s="892"/>
      <c r="D370" s="888"/>
      <c r="E370" s="388" t="s">
        <v>319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c r="A371" s="887"/>
      <c r="B371" s="888"/>
      <c r="C371" s="892"/>
      <c r="D371" s="888"/>
      <c r="E371" s="393" t="s">
        <v>317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c r="A372" s="887"/>
      <c r="B372" s="888"/>
      <c r="C372" s="892"/>
      <c r="D372" s="888"/>
      <c r="E372" s="895" t="s">
        <v>276</v>
      </c>
      <c r="F372" s="896"/>
      <c r="G372" s="825" t="s">
        <v>295</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156</v>
      </c>
      <c r="AF372" s="826"/>
      <c r="AG372" s="826"/>
      <c r="AH372" s="826"/>
      <c r="AI372" s="826" t="s">
        <v>396</v>
      </c>
      <c r="AJ372" s="826"/>
      <c r="AK372" s="826"/>
      <c r="AL372" s="826"/>
      <c r="AM372" s="826" t="s">
        <v>62</v>
      </c>
      <c r="AN372" s="826"/>
      <c r="AO372" s="826"/>
      <c r="AP372" s="239"/>
      <c r="AQ372" s="239" t="s">
        <v>281</v>
      </c>
      <c r="AR372" s="240"/>
      <c r="AS372" s="240"/>
      <c r="AT372" s="241"/>
      <c r="AU372" s="384" t="s">
        <v>299</v>
      </c>
      <c r="AV372" s="384"/>
      <c r="AW372" s="384"/>
      <c r="AX372" s="385"/>
    </row>
    <row r="373" spans="1:50" ht="18.75" hidden="1" customHeight="1">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282</v>
      </c>
      <c r="AT373" s="223"/>
      <c r="AU373" s="221"/>
      <c r="AV373" s="221"/>
      <c r="AW373" s="222" t="s">
        <v>258</v>
      </c>
      <c r="AX373" s="247"/>
    </row>
    <row r="374" spans="1:50" ht="39.75" hidden="1" customHeight="1">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c r="A376" s="887"/>
      <c r="B376" s="888"/>
      <c r="C376" s="892"/>
      <c r="D376" s="888"/>
      <c r="E376" s="892"/>
      <c r="F376" s="897"/>
      <c r="G376" s="825" t="s">
        <v>295</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156</v>
      </c>
      <c r="AF376" s="826"/>
      <c r="AG376" s="826"/>
      <c r="AH376" s="826"/>
      <c r="AI376" s="826" t="s">
        <v>396</v>
      </c>
      <c r="AJ376" s="826"/>
      <c r="AK376" s="826"/>
      <c r="AL376" s="826"/>
      <c r="AM376" s="826" t="s">
        <v>62</v>
      </c>
      <c r="AN376" s="826"/>
      <c r="AO376" s="826"/>
      <c r="AP376" s="239"/>
      <c r="AQ376" s="239" t="s">
        <v>281</v>
      </c>
      <c r="AR376" s="240"/>
      <c r="AS376" s="240"/>
      <c r="AT376" s="241"/>
      <c r="AU376" s="384" t="s">
        <v>299</v>
      </c>
      <c r="AV376" s="384"/>
      <c r="AW376" s="384"/>
      <c r="AX376" s="385"/>
    </row>
    <row r="377" spans="1:50" ht="18.75" hidden="1" customHeight="1">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282</v>
      </c>
      <c r="AT377" s="223"/>
      <c r="AU377" s="221"/>
      <c r="AV377" s="221"/>
      <c r="AW377" s="222" t="s">
        <v>258</v>
      </c>
      <c r="AX377" s="247"/>
    </row>
    <row r="378" spans="1:50" ht="39.75" hidden="1" customHeight="1">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c r="A380" s="887"/>
      <c r="B380" s="888"/>
      <c r="C380" s="892"/>
      <c r="D380" s="888"/>
      <c r="E380" s="892"/>
      <c r="F380" s="897"/>
      <c r="G380" s="825" t="s">
        <v>295</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156</v>
      </c>
      <c r="AF380" s="826"/>
      <c r="AG380" s="826"/>
      <c r="AH380" s="826"/>
      <c r="AI380" s="826" t="s">
        <v>396</v>
      </c>
      <c r="AJ380" s="826"/>
      <c r="AK380" s="826"/>
      <c r="AL380" s="826"/>
      <c r="AM380" s="826" t="s">
        <v>62</v>
      </c>
      <c r="AN380" s="826"/>
      <c r="AO380" s="826"/>
      <c r="AP380" s="239"/>
      <c r="AQ380" s="239" t="s">
        <v>281</v>
      </c>
      <c r="AR380" s="240"/>
      <c r="AS380" s="240"/>
      <c r="AT380" s="241"/>
      <c r="AU380" s="384" t="s">
        <v>299</v>
      </c>
      <c r="AV380" s="384"/>
      <c r="AW380" s="384"/>
      <c r="AX380" s="385"/>
    </row>
    <row r="381" spans="1:50" ht="18.75" hidden="1" customHeight="1">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282</v>
      </c>
      <c r="AT381" s="223"/>
      <c r="AU381" s="221"/>
      <c r="AV381" s="221"/>
      <c r="AW381" s="222" t="s">
        <v>258</v>
      </c>
      <c r="AX381" s="247"/>
    </row>
    <row r="382" spans="1:50" ht="39.75" hidden="1" customHeight="1">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c r="A384" s="887"/>
      <c r="B384" s="888"/>
      <c r="C384" s="892"/>
      <c r="D384" s="888"/>
      <c r="E384" s="892"/>
      <c r="F384" s="897"/>
      <c r="G384" s="825" t="s">
        <v>295</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156</v>
      </c>
      <c r="AF384" s="826"/>
      <c r="AG384" s="826"/>
      <c r="AH384" s="826"/>
      <c r="AI384" s="826" t="s">
        <v>396</v>
      </c>
      <c r="AJ384" s="826"/>
      <c r="AK384" s="826"/>
      <c r="AL384" s="826"/>
      <c r="AM384" s="826" t="s">
        <v>62</v>
      </c>
      <c r="AN384" s="826"/>
      <c r="AO384" s="826"/>
      <c r="AP384" s="239"/>
      <c r="AQ384" s="239" t="s">
        <v>281</v>
      </c>
      <c r="AR384" s="240"/>
      <c r="AS384" s="240"/>
      <c r="AT384" s="241"/>
      <c r="AU384" s="384" t="s">
        <v>299</v>
      </c>
      <c r="AV384" s="384"/>
      <c r="AW384" s="384"/>
      <c r="AX384" s="385"/>
    </row>
    <row r="385" spans="1:50" ht="18.75" hidden="1" customHeight="1">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282</v>
      </c>
      <c r="AT385" s="223"/>
      <c r="AU385" s="221"/>
      <c r="AV385" s="221"/>
      <c r="AW385" s="222" t="s">
        <v>258</v>
      </c>
      <c r="AX385" s="247"/>
    </row>
    <row r="386" spans="1:50" ht="39.75" hidden="1" customHeight="1">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c r="A388" s="887"/>
      <c r="B388" s="888"/>
      <c r="C388" s="892"/>
      <c r="D388" s="888"/>
      <c r="E388" s="892"/>
      <c r="F388" s="897"/>
      <c r="G388" s="825" t="s">
        <v>295</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156</v>
      </c>
      <c r="AF388" s="826"/>
      <c r="AG388" s="826"/>
      <c r="AH388" s="826"/>
      <c r="AI388" s="826" t="s">
        <v>396</v>
      </c>
      <c r="AJ388" s="826"/>
      <c r="AK388" s="826"/>
      <c r="AL388" s="826"/>
      <c r="AM388" s="826" t="s">
        <v>62</v>
      </c>
      <c r="AN388" s="826"/>
      <c r="AO388" s="826"/>
      <c r="AP388" s="239"/>
      <c r="AQ388" s="239" t="s">
        <v>281</v>
      </c>
      <c r="AR388" s="240"/>
      <c r="AS388" s="240"/>
      <c r="AT388" s="241"/>
      <c r="AU388" s="384" t="s">
        <v>299</v>
      </c>
      <c r="AV388" s="384"/>
      <c r="AW388" s="384"/>
      <c r="AX388" s="385"/>
    </row>
    <row r="389" spans="1:50" ht="18.75" hidden="1" customHeight="1">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282</v>
      </c>
      <c r="AT389" s="223"/>
      <c r="AU389" s="221"/>
      <c r="AV389" s="221"/>
      <c r="AW389" s="222" t="s">
        <v>258</v>
      </c>
      <c r="AX389" s="247"/>
    </row>
    <row r="390" spans="1:50" ht="39.75" hidden="1" customHeight="1">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c r="A392" s="887"/>
      <c r="B392" s="888"/>
      <c r="C392" s="892"/>
      <c r="D392" s="888"/>
      <c r="E392" s="892"/>
      <c r="F392" s="897"/>
      <c r="G392" s="399" t="s">
        <v>30</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2" t="s">
        <v>368</v>
      </c>
      <c r="AC392" s="257"/>
      <c r="AD392" s="258"/>
      <c r="AE392" s="256" t="s">
        <v>301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c r="A399" s="887"/>
      <c r="B399" s="888"/>
      <c r="C399" s="892"/>
      <c r="D399" s="888"/>
      <c r="E399" s="892"/>
      <c r="F399" s="897"/>
      <c r="G399" s="399" t="s">
        <v>30</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2" t="s">
        <v>368</v>
      </c>
      <c r="AC399" s="257"/>
      <c r="AD399" s="258"/>
      <c r="AE399" s="272" t="s">
        <v>301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c r="A406" s="887"/>
      <c r="B406" s="888"/>
      <c r="C406" s="892"/>
      <c r="D406" s="888"/>
      <c r="E406" s="892"/>
      <c r="F406" s="897"/>
      <c r="G406" s="399" t="s">
        <v>30</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2" t="s">
        <v>368</v>
      </c>
      <c r="AC406" s="257"/>
      <c r="AD406" s="258"/>
      <c r="AE406" s="272" t="s">
        <v>301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c r="A413" s="887"/>
      <c r="B413" s="888"/>
      <c r="C413" s="892"/>
      <c r="D413" s="888"/>
      <c r="E413" s="892"/>
      <c r="F413" s="897"/>
      <c r="G413" s="399" t="s">
        <v>30</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2" t="s">
        <v>368</v>
      </c>
      <c r="AC413" s="257"/>
      <c r="AD413" s="258"/>
      <c r="AE413" s="272" t="s">
        <v>301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c r="A420" s="887"/>
      <c r="B420" s="888"/>
      <c r="C420" s="892"/>
      <c r="D420" s="888"/>
      <c r="E420" s="892"/>
      <c r="F420" s="897"/>
      <c r="G420" s="399" t="s">
        <v>30</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2" t="s">
        <v>368</v>
      </c>
      <c r="AC420" s="257"/>
      <c r="AD420" s="258"/>
      <c r="AE420" s="272" t="s">
        <v>301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c r="A427" s="887"/>
      <c r="B427" s="888"/>
      <c r="C427" s="892"/>
      <c r="D427" s="888"/>
      <c r="E427" s="411" t="s">
        <v>335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c r="A430" s="887"/>
      <c r="B430" s="888"/>
      <c r="C430" s="895" t="s">
        <v>340</v>
      </c>
      <c r="D430" s="899"/>
      <c r="E430" s="393" t="s">
        <v>402</v>
      </c>
      <c r="F430" s="446"/>
      <c r="G430" s="447" t="s">
        <v>304</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c r="A431" s="887"/>
      <c r="B431" s="888"/>
      <c r="C431" s="892"/>
      <c r="D431" s="888"/>
      <c r="E431" s="455" t="s">
        <v>289</v>
      </c>
      <c r="F431" s="456"/>
      <c r="G431" s="457" t="s">
        <v>287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271</v>
      </c>
      <c r="AJ431" s="458"/>
      <c r="AK431" s="458"/>
      <c r="AL431" s="256"/>
      <c r="AM431" s="458" t="s">
        <v>348</v>
      </c>
      <c r="AN431" s="458"/>
      <c r="AO431" s="458"/>
      <c r="AP431" s="256"/>
      <c r="AQ431" s="256" t="s">
        <v>281</v>
      </c>
      <c r="AR431" s="257"/>
      <c r="AS431" s="257"/>
      <c r="AT431" s="258"/>
      <c r="AU431" s="273" t="s">
        <v>210</v>
      </c>
      <c r="AV431" s="273"/>
      <c r="AW431" s="273"/>
      <c r="AX431" s="274"/>
    </row>
    <row r="432" spans="1:50" ht="18.75" hidden="1" customHeight="1">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282</v>
      </c>
      <c r="AH432" s="223"/>
      <c r="AI432" s="459"/>
      <c r="AJ432" s="459"/>
      <c r="AK432" s="459"/>
      <c r="AL432" s="401"/>
      <c r="AM432" s="459"/>
      <c r="AN432" s="459"/>
      <c r="AO432" s="459"/>
      <c r="AP432" s="401"/>
      <c r="AQ432" s="220"/>
      <c r="AR432" s="221"/>
      <c r="AS432" s="222" t="s">
        <v>282</v>
      </c>
      <c r="AT432" s="223"/>
      <c r="AU432" s="221"/>
      <c r="AV432" s="221"/>
      <c r="AW432" s="222" t="s">
        <v>258</v>
      </c>
      <c r="AX432" s="247"/>
    </row>
    <row r="433" spans="1:50" ht="23.25" hidden="1" customHeight="1">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c r="A436" s="887"/>
      <c r="B436" s="888"/>
      <c r="C436" s="892"/>
      <c r="D436" s="888"/>
      <c r="E436" s="455" t="s">
        <v>289</v>
      </c>
      <c r="F436" s="456"/>
      <c r="G436" s="457" t="s">
        <v>287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271</v>
      </c>
      <c r="AJ436" s="458"/>
      <c r="AK436" s="458"/>
      <c r="AL436" s="256"/>
      <c r="AM436" s="458" t="s">
        <v>348</v>
      </c>
      <c r="AN436" s="458"/>
      <c r="AO436" s="458"/>
      <c r="AP436" s="256"/>
      <c r="AQ436" s="256" t="s">
        <v>281</v>
      </c>
      <c r="AR436" s="257"/>
      <c r="AS436" s="257"/>
      <c r="AT436" s="258"/>
      <c r="AU436" s="273" t="s">
        <v>210</v>
      </c>
      <c r="AV436" s="273"/>
      <c r="AW436" s="273"/>
      <c r="AX436" s="274"/>
    </row>
    <row r="437" spans="1:50" ht="18.75" hidden="1" customHeight="1">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282</v>
      </c>
      <c r="AH437" s="223"/>
      <c r="AI437" s="459"/>
      <c r="AJ437" s="459"/>
      <c r="AK437" s="459"/>
      <c r="AL437" s="401"/>
      <c r="AM437" s="459"/>
      <c r="AN437" s="459"/>
      <c r="AO437" s="459"/>
      <c r="AP437" s="401"/>
      <c r="AQ437" s="220"/>
      <c r="AR437" s="221"/>
      <c r="AS437" s="222" t="s">
        <v>282</v>
      </c>
      <c r="AT437" s="223"/>
      <c r="AU437" s="221"/>
      <c r="AV437" s="221"/>
      <c r="AW437" s="222" t="s">
        <v>258</v>
      </c>
      <c r="AX437" s="247"/>
    </row>
    <row r="438" spans="1:50" ht="23.25" hidden="1" customHeight="1">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c r="A441" s="887"/>
      <c r="B441" s="888"/>
      <c r="C441" s="892"/>
      <c r="D441" s="888"/>
      <c r="E441" s="455" t="s">
        <v>289</v>
      </c>
      <c r="F441" s="456"/>
      <c r="G441" s="457" t="s">
        <v>287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271</v>
      </c>
      <c r="AJ441" s="458"/>
      <c r="AK441" s="458"/>
      <c r="AL441" s="256"/>
      <c r="AM441" s="458" t="s">
        <v>348</v>
      </c>
      <c r="AN441" s="458"/>
      <c r="AO441" s="458"/>
      <c r="AP441" s="256"/>
      <c r="AQ441" s="256" t="s">
        <v>281</v>
      </c>
      <c r="AR441" s="257"/>
      <c r="AS441" s="257"/>
      <c r="AT441" s="258"/>
      <c r="AU441" s="273" t="s">
        <v>210</v>
      </c>
      <c r="AV441" s="273"/>
      <c r="AW441" s="273"/>
      <c r="AX441" s="274"/>
    </row>
    <row r="442" spans="1:50" ht="18.75" hidden="1" customHeight="1">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282</v>
      </c>
      <c r="AH442" s="223"/>
      <c r="AI442" s="459"/>
      <c r="AJ442" s="459"/>
      <c r="AK442" s="459"/>
      <c r="AL442" s="401"/>
      <c r="AM442" s="459"/>
      <c r="AN442" s="459"/>
      <c r="AO442" s="459"/>
      <c r="AP442" s="401"/>
      <c r="AQ442" s="220"/>
      <c r="AR442" s="221"/>
      <c r="AS442" s="222" t="s">
        <v>282</v>
      </c>
      <c r="AT442" s="223"/>
      <c r="AU442" s="221"/>
      <c r="AV442" s="221"/>
      <c r="AW442" s="222" t="s">
        <v>258</v>
      </c>
      <c r="AX442" s="247"/>
    </row>
    <row r="443" spans="1:50" ht="23.25" hidden="1" customHeight="1">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c r="A446" s="887"/>
      <c r="B446" s="888"/>
      <c r="C446" s="892"/>
      <c r="D446" s="888"/>
      <c r="E446" s="455" t="s">
        <v>289</v>
      </c>
      <c r="F446" s="456"/>
      <c r="G446" s="457" t="s">
        <v>287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271</v>
      </c>
      <c r="AJ446" s="458"/>
      <c r="AK446" s="458"/>
      <c r="AL446" s="256"/>
      <c r="AM446" s="458" t="s">
        <v>348</v>
      </c>
      <c r="AN446" s="458"/>
      <c r="AO446" s="458"/>
      <c r="AP446" s="256"/>
      <c r="AQ446" s="256" t="s">
        <v>281</v>
      </c>
      <c r="AR446" s="257"/>
      <c r="AS446" s="257"/>
      <c r="AT446" s="258"/>
      <c r="AU446" s="273" t="s">
        <v>210</v>
      </c>
      <c r="AV446" s="273"/>
      <c r="AW446" s="273"/>
      <c r="AX446" s="274"/>
    </row>
    <row r="447" spans="1:50" ht="18.75" hidden="1" customHeight="1">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282</v>
      </c>
      <c r="AH447" s="223"/>
      <c r="AI447" s="459"/>
      <c r="AJ447" s="459"/>
      <c r="AK447" s="459"/>
      <c r="AL447" s="401"/>
      <c r="AM447" s="459"/>
      <c r="AN447" s="459"/>
      <c r="AO447" s="459"/>
      <c r="AP447" s="401"/>
      <c r="AQ447" s="220"/>
      <c r="AR447" s="221"/>
      <c r="AS447" s="222" t="s">
        <v>282</v>
      </c>
      <c r="AT447" s="223"/>
      <c r="AU447" s="221"/>
      <c r="AV447" s="221"/>
      <c r="AW447" s="222" t="s">
        <v>258</v>
      </c>
      <c r="AX447" s="247"/>
    </row>
    <row r="448" spans="1:50" ht="23.25" hidden="1" customHeight="1">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c r="A451" s="887"/>
      <c r="B451" s="888"/>
      <c r="C451" s="892"/>
      <c r="D451" s="888"/>
      <c r="E451" s="455" t="s">
        <v>289</v>
      </c>
      <c r="F451" s="456"/>
      <c r="G451" s="457" t="s">
        <v>287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271</v>
      </c>
      <c r="AJ451" s="458"/>
      <c r="AK451" s="458"/>
      <c r="AL451" s="256"/>
      <c r="AM451" s="458" t="s">
        <v>348</v>
      </c>
      <c r="AN451" s="458"/>
      <c r="AO451" s="458"/>
      <c r="AP451" s="256"/>
      <c r="AQ451" s="256" t="s">
        <v>281</v>
      </c>
      <c r="AR451" s="257"/>
      <c r="AS451" s="257"/>
      <c r="AT451" s="258"/>
      <c r="AU451" s="273" t="s">
        <v>210</v>
      </c>
      <c r="AV451" s="273"/>
      <c r="AW451" s="273"/>
      <c r="AX451" s="274"/>
    </row>
    <row r="452" spans="1:50" ht="18.75" hidden="1" customHeight="1">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282</v>
      </c>
      <c r="AH452" s="223"/>
      <c r="AI452" s="459"/>
      <c r="AJ452" s="459"/>
      <c r="AK452" s="459"/>
      <c r="AL452" s="401"/>
      <c r="AM452" s="459"/>
      <c r="AN452" s="459"/>
      <c r="AO452" s="459"/>
      <c r="AP452" s="401"/>
      <c r="AQ452" s="220"/>
      <c r="AR452" s="221"/>
      <c r="AS452" s="222" t="s">
        <v>282</v>
      </c>
      <c r="AT452" s="223"/>
      <c r="AU452" s="221"/>
      <c r="AV452" s="221"/>
      <c r="AW452" s="222" t="s">
        <v>258</v>
      </c>
      <c r="AX452" s="247"/>
    </row>
    <row r="453" spans="1:50" ht="23.25" hidden="1" customHeight="1">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c r="A456" s="887"/>
      <c r="B456" s="888"/>
      <c r="C456" s="892"/>
      <c r="D456" s="888"/>
      <c r="E456" s="455" t="s">
        <v>290</v>
      </c>
      <c r="F456" s="456"/>
      <c r="G456" s="457" t="s">
        <v>288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271</v>
      </c>
      <c r="AJ456" s="458"/>
      <c r="AK456" s="458"/>
      <c r="AL456" s="256"/>
      <c r="AM456" s="458" t="s">
        <v>348</v>
      </c>
      <c r="AN456" s="458"/>
      <c r="AO456" s="458"/>
      <c r="AP456" s="256"/>
      <c r="AQ456" s="256" t="s">
        <v>281</v>
      </c>
      <c r="AR456" s="257"/>
      <c r="AS456" s="257"/>
      <c r="AT456" s="258"/>
      <c r="AU456" s="273" t="s">
        <v>210</v>
      </c>
      <c r="AV456" s="273"/>
      <c r="AW456" s="273"/>
      <c r="AX456" s="274"/>
    </row>
    <row r="457" spans="1:50" ht="18.75" hidden="1" customHeight="1">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282</v>
      </c>
      <c r="AH457" s="223"/>
      <c r="AI457" s="459"/>
      <c r="AJ457" s="459"/>
      <c r="AK457" s="459"/>
      <c r="AL457" s="401"/>
      <c r="AM457" s="459"/>
      <c r="AN457" s="459"/>
      <c r="AO457" s="459"/>
      <c r="AP457" s="401"/>
      <c r="AQ457" s="220"/>
      <c r="AR457" s="221"/>
      <c r="AS457" s="222" t="s">
        <v>282</v>
      </c>
      <c r="AT457" s="223"/>
      <c r="AU457" s="221"/>
      <c r="AV457" s="221"/>
      <c r="AW457" s="222" t="s">
        <v>258</v>
      </c>
      <c r="AX457" s="247"/>
    </row>
    <row r="458" spans="1:50" ht="23.25" hidden="1" customHeight="1">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c r="A461" s="887"/>
      <c r="B461" s="888"/>
      <c r="C461" s="892"/>
      <c r="D461" s="888"/>
      <c r="E461" s="455" t="s">
        <v>290</v>
      </c>
      <c r="F461" s="456"/>
      <c r="G461" s="457" t="s">
        <v>288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271</v>
      </c>
      <c r="AJ461" s="458"/>
      <c r="AK461" s="458"/>
      <c r="AL461" s="256"/>
      <c r="AM461" s="458" t="s">
        <v>348</v>
      </c>
      <c r="AN461" s="458"/>
      <c r="AO461" s="458"/>
      <c r="AP461" s="256"/>
      <c r="AQ461" s="256" t="s">
        <v>281</v>
      </c>
      <c r="AR461" s="257"/>
      <c r="AS461" s="257"/>
      <c r="AT461" s="258"/>
      <c r="AU461" s="273" t="s">
        <v>210</v>
      </c>
      <c r="AV461" s="273"/>
      <c r="AW461" s="273"/>
      <c r="AX461" s="274"/>
    </row>
    <row r="462" spans="1:50" ht="18.75" hidden="1" customHeight="1">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282</v>
      </c>
      <c r="AH462" s="223"/>
      <c r="AI462" s="459"/>
      <c r="AJ462" s="459"/>
      <c r="AK462" s="459"/>
      <c r="AL462" s="401"/>
      <c r="AM462" s="459"/>
      <c r="AN462" s="459"/>
      <c r="AO462" s="459"/>
      <c r="AP462" s="401"/>
      <c r="AQ462" s="220"/>
      <c r="AR462" s="221"/>
      <c r="AS462" s="222" t="s">
        <v>282</v>
      </c>
      <c r="AT462" s="223"/>
      <c r="AU462" s="221"/>
      <c r="AV462" s="221"/>
      <c r="AW462" s="222" t="s">
        <v>258</v>
      </c>
      <c r="AX462" s="247"/>
    </row>
    <row r="463" spans="1:50" ht="23.25" hidden="1" customHeight="1">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c r="A466" s="887"/>
      <c r="B466" s="888"/>
      <c r="C466" s="892"/>
      <c r="D466" s="888"/>
      <c r="E466" s="455" t="s">
        <v>290</v>
      </c>
      <c r="F466" s="456"/>
      <c r="G466" s="457" t="s">
        <v>288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271</v>
      </c>
      <c r="AJ466" s="458"/>
      <c r="AK466" s="458"/>
      <c r="AL466" s="256"/>
      <c r="AM466" s="458" t="s">
        <v>348</v>
      </c>
      <c r="AN466" s="458"/>
      <c r="AO466" s="458"/>
      <c r="AP466" s="256"/>
      <c r="AQ466" s="256" t="s">
        <v>281</v>
      </c>
      <c r="AR466" s="257"/>
      <c r="AS466" s="257"/>
      <c r="AT466" s="258"/>
      <c r="AU466" s="273" t="s">
        <v>210</v>
      </c>
      <c r="AV466" s="273"/>
      <c r="AW466" s="273"/>
      <c r="AX466" s="274"/>
    </row>
    <row r="467" spans="1:50" ht="18.75" hidden="1" customHeight="1">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282</v>
      </c>
      <c r="AH467" s="223"/>
      <c r="AI467" s="459"/>
      <c r="AJ467" s="459"/>
      <c r="AK467" s="459"/>
      <c r="AL467" s="401"/>
      <c r="AM467" s="459"/>
      <c r="AN467" s="459"/>
      <c r="AO467" s="459"/>
      <c r="AP467" s="401"/>
      <c r="AQ467" s="220"/>
      <c r="AR467" s="221"/>
      <c r="AS467" s="222" t="s">
        <v>282</v>
      </c>
      <c r="AT467" s="223"/>
      <c r="AU467" s="221"/>
      <c r="AV467" s="221"/>
      <c r="AW467" s="222" t="s">
        <v>258</v>
      </c>
      <c r="AX467" s="247"/>
    </row>
    <row r="468" spans="1:50" ht="23.25" hidden="1" customHeight="1">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c r="A471" s="887"/>
      <c r="B471" s="888"/>
      <c r="C471" s="892"/>
      <c r="D471" s="888"/>
      <c r="E471" s="455" t="s">
        <v>290</v>
      </c>
      <c r="F471" s="456"/>
      <c r="G471" s="457" t="s">
        <v>288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271</v>
      </c>
      <c r="AJ471" s="458"/>
      <c r="AK471" s="458"/>
      <c r="AL471" s="256"/>
      <c r="AM471" s="458" t="s">
        <v>348</v>
      </c>
      <c r="AN471" s="458"/>
      <c r="AO471" s="458"/>
      <c r="AP471" s="256"/>
      <c r="AQ471" s="256" t="s">
        <v>281</v>
      </c>
      <c r="AR471" s="257"/>
      <c r="AS471" s="257"/>
      <c r="AT471" s="258"/>
      <c r="AU471" s="273" t="s">
        <v>210</v>
      </c>
      <c r="AV471" s="273"/>
      <c r="AW471" s="273"/>
      <c r="AX471" s="274"/>
    </row>
    <row r="472" spans="1:50" ht="18.75" hidden="1" customHeight="1">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282</v>
      </c>
      <c r="AH472" s="223"/>
      <c r="AI472" s="459"/>
      <c r="AJ472" s="459"/>
      <c r="AK472" s="459"/>
      <c r="AL472" s="401"/>
      <c r="AM472" s="459"/>
      <c r="AN472" s="459"/>
      <c r="AO472" s="459"/>
      <c r="AP472" s="401"/>
      <c r="AQ472" s="220"/>
      <c r="AR472" s="221"/>
      <c r="AS472" s="222" t="s">
        <v>282</v>
      </c>
      <c r="AT472" s="223"/>
      <c r="AU472" s="221"/>
      <c r="AV472" s="221"/>
      <c r="AW472" s="222" t="s">
        <v>258</v>
      </c>
      <c r="AX472" s="247"/>
    </row>
    <row r="473" spans="1:50" ht="23.25" hidden="1" customHeight="1">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c r="A476" s="887"/>
      <c r="B476" s="888"/>
      <c r="C476" s="892"/>
      <c r="D476" s="888"/>
      <c r="E476" s="455" t="s">
        <v>290</v>
      </c>
      <c r="F476" s="456"/>
      <c r="G476" s="457" t="s">
        <v>288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271</v>
      </c>
      <c r="AJ476" s="458"/>
      <c r="AK476" s="458"/>
      <c r="AL476" s="256"/>
      <c r="AM476" s="458" t="s">
        <v>348</v>
      </c>
      <c r="AN476" s="458"/>
      <c r="AO476" s="458"/>
      <c r="AP476" s="256"/>
      <c r="AQ476" s="256" t="s">
        <v>281</v>
      </c>
      <c r="AR476" s="257"/>
      <c r="AS476" s="257"/>
      <c r="AT476" s="258"/>
      <c r="AU476" s="273" t="s">
        <v>210</v>
      </c>
      <c r="AV476" s="273"/>
      <c r="AW476" s="273"/>
      <c r="AX476" s="274"/>
    </row>
    <row r="477" spans="1:50" ht="18.75" hidden="1" customHeight="1">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282</v>
      </c>
      <c r="AH477" s="223"/>
      <c r="AI477" s="459"/>
      <c r="AJ477" s="459"/>
      <c r="AK477" s="459"/>
      <c r="AL477" s="401"/>
      <c r="AM477" s="459"/>
      <c r="AN477" s="459"/>
      <c r="AO477" s="459"/>
      <c r="AP477" s="401"/>
      <c r="AQ477" s="220"/>
      <c r="AR477" s="221"/>
      <c r="AS477" s="222" t="s">
        <v>282</v>
      </c>
      <c r="AT477" s="223"/>
      <c r="AU477" s="221"/>
      <c r="AV477" s="221"/>
      <c r="AW477" s="222" t="s">
        <v>258</v>
      </c>
      <c r="AX477" s="247"/>
    </row>
    <row r="478" spans="1:50" ht="23.25" hidden="1" customHeight="1">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c r="A484" s="887"/>
      <c r="B484" s="888"/>
      <c r="C484" s="892"/>
      <c r="D484" s="888"/>
      <c r="E484" s="393" t="s">
        <v>404</v>
      </c>
      <c r="F484" s="394"/>
      <c r="G484" s="447" t="s">
        <v>304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c r="A485" s="887"/>
      <c r="B485" s="888"/>
      <c r="C485" s="892"/>
      <c r="D485" s="888"/>
      <c r="E485" s="455" t="s">
        <v>289</v>
      </c>
      <c r="F485" s="456"/>
      <c r="G485" s="457" t="s">
        <v>287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271</v>
      </c>
      <c r="AJ485" s="458"/>
      <c r="AK485" s="458"/>
      <c r="AL485" s="256"/>
      <c r="AM485" s="458" t="s">
        <v>348</v>
      </c>
      <c r="AN485" s="458"/>
      <c r="AO485" s="458"/>
      <c r="AP485" s="256"/>
      <c r="AQ485" s="256" t="s">
        <v>281</v>
      </c>
      <c r="AR485" s="257"/>
      <c r="AS485" s="257"/>
      <c r="AT485" s="258"/>
      <c r="AU485" s="273" t="s">
        <v>210</v>
      </c>
      <c r="AV485" s="273"/>
      <c r="AW485" s="273"/>
      <c r="AX485" s="274"/>
    </row>
    <row r="486" spans="1:50" ht="18.75" hidden="1" customHeight="1">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282</v>
      </c>
      <c r="AH486" s="223"/>
      <c r="AI486" s="459"/>
      <c r="AJ486" s="459"/>
      <c r="AK486" s="459"/>
      <c r="AL486" s="401"/>
      <c r="AM486" s="459"/>
      <c r="AN486" s="459"/>
      <c r="AO486" s="459"/>
      <c r="AP486" s="401"/>
      <c r="AQ486" s="220"/>
      <c r="AR486" s="221"/>
      <c r="AS486" s="222" t="s">
        <v>282</v>
      </c>
      <c r="AT486" s="223"/>
      <c r="AU486" s="221"/>
      <c r="AV486" s="221"/>
      <c r="AW486" s="222" t="s">
        <v>258</v>
      </c>
      <c r="AX486" s="247"/>
    </row>
    <row r="487" spans="1:50" ht="23.25" hidden="1" customHeight="1">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c r="A490" s="887"/>
      <c r="B490" s="888"/>
      <c r="C490" s="892"/>
      <c r="D490" s="888"/>
      <c r="E490" s="455" t="s">
        <v>289</v>
      </c>
      <c r="F490" s="456"/>
      <c r="G490" s="457" t="s">
        <v>287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271</v>
      </c>
      <c r="AJ490" s="458"/>
      <c r="AK490" s="458"/>
      <c r="AL490" s="256"/>
      <c r="AM490" s="458" t="s">
        <v>348</v>
      </c>
      <c r="AN490" s="458"/>
      <c r="AO490" s="458"/>
      <c r="AP490" s="256"/>
      <c r="AQ490" s="256" t="s">
        <v>281</v>
      </c>
      <c r="AR490" s="257"/>
      <c r="AS490" s="257"/>
      <c r="AT490" s="258"/>
      <c r="AU490" s="273" t="s">
        <v>210</v>
      </c>
      <c r="AV490" s="273"/>
      <c r="AW490" s="273"/>
      <c r="AX490" s="274"/>
    </row>
    <row r="491" spans="1:50" ht="18.75" hidden="1" customHeight="1">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282</v>
      </c>
      <c r="AH491" s="223"/>
      <c r="AI491" s="459"/>
      <c r="AJ491" s="459"/>
      <c r="AK491" s="459"/>
      <c r="AL491" s="401"/>
      <c r="AM491" s="459"/>
      <c r="AN491" s="459"/>
      <c r="AO491" s="459"/>
      <c r="AP491" s="401"/>
      <c r="AQ491" s="220"/>
      <c r="AR491" s="221"/>
      <c r="AS491" s="222" t="s">
        <v>282</v>
      </c>
      <c r="AT491" s="223"/>
      <c r="AU491" s="221"/>
      <c r="AV491" s="221"/>
      <c r="AW491" s="222" t="s">
        <v>258</v>
      </c>
      <c r="AX491" s="247"/>
    </row>
    <row r="492" spans="1:50" ht="23.25" hidden="1" customHeight="1">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c r="A495" s="887"/>
      <c r="B495" s="888"/>
      <c r="C495" s="892"/>
      <c r="D495" s="888"/>
      <c r="E495" s="455" t="s">
        <v>289</v>
      </c>
      <c r="F495" s="456"/>
      <c r="G495" s="457" t="s">
        <v>287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271</v>
      </c>
      <c r="AJ495" s="458"/>
      <c r="AK495" s="458"/>
      <c r="AL495" s="256"/>
      <c r="AM495" s="458" t="s">
        <v>348</v>
      </c>
      <c r="AN495" s="458"/>
      <c r="AO495" s="458"/>
      <c r="AP495" s="256"/>
      <c r="AQ495" s="256" t="s">
        <v>281</v>
      </c>
      <c r="AR495" s="257"/>
      <c r="AS495" s="257"/>
      <c r="AT495" s="258"/>
      <c r="AU495" s="273" t="s">
        <v>210</v>
      </c>
      <c r="AV495" s="273"/>
      <c r="AW495" s="273"/>
      <c r="AX495" s="274"/>
    </row>
    <row r="496" spans="1:50" ht="18.75" hidden="1" customHeight="1">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282</v>
      </c>
      <c r="AH496" s="223"/>
      <c r="AI496" s="459"/>
      <c r="AJ496" s="459"/>
      <c r="AK496" s="459"/>
      <c r="AL496" s="401"/>
      <c r="AM496" s="459"/>
      <c r="AN496" s="459"/>
      <c r="AO496" s="459"/>
      <c r="AP496" s="401"/>
      <c r="AQ496" s="220"/>
      <c r="AR496" s="221"/>
      <c r="AS496" s="222" t="s">
        <v>282</v>
      </c>
      <c r="AT496" s="223"/>
      <c r="AU496" s="221"/>
      <c r="AV496" s="221"/>
      <c r="AW496" s="222" t="s">
        <v>258</v>
      </c>
      <c r="AX496" s="247"/>
    </row>
    <row r="497" spans="1:50" ht="23.25" hidden="1" customHeight="1">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c r="A500" s="887"/>
      <c r="B500" s="888"/>
      <c r="C500" s="892"/>
      <c r="D500" s="888"/>
      <c r="E500" s="455" t="s">
        <v>289</v>
      </c>
      <c r="F500" s="456"/>
      <c r="G500" s="457" t="s">
        <v>287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271</v>
      </c>
      <c r="AJ500" s="458"/>
      <c r="AK500" s="458"/>
      <c r="AL500" s="256"/>
      <c r="AM500" s="458" t="s">
        <v>348</v>
      </c>
      <c r="AN500" s="458"/>
      <c r="AO500" s="458"/>
      <c r="AP500" s="256"/>
      <c r="AQ500" s="256" t="s">
        <v>281</v>
      </c>
      <c r="AR500" s="257"/>
      <c r="AS500" s="257"/>
      <c r="AT500" s="258"/>
      <c r="AU500" s="273" t="s">
        <v>210</v>
      </c>
      <c r="AV500" s="273"/>
      <c r="AW500" s="273"/>
      <c r="AX500" s="274"/>
    </row>
    <row r="501" spans="1:50" ht="18.75" hidden="1" customHeight="1">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282</v>
      </c>
      <c r="AH501" s="223"/>
      <c r="AI501" s="459"/>
      <c r="AJ501" s="459"/>
      <c r="AK501" s="459"/>
      <c r="AL501" s="401"/>
      <c r="AM501" s="459"/>
      <c r="AN501" s="459"/>
      <c r="AO501" s="459"/>
      <c r="AP501" s="401"/>
      <c r="AQ501" s="220"/>
      <c r="AR501" s="221"/>
      <c r="AS501" s="222" t="s">
        <v>282</v>
      </c>
      <c r="AT501" s="223"/>
      <c r="AU501" s="221"/>
      <c r="AV501" s="221"/>
      <c r="AW501" s="222" t="s">
        <v>258</v>
      </c>
      <c r="AX501" s="247"/>
    </row>
    <row r="502" spans="1:50" ht="23.25" hidden="1" customHeight="1">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c r="A505" s="887"/>
      <c r="B505" s="888"/>
      <c r="C505" s="892"/>
      <c r="D505" s="888"/>
      <c r="E505" s="455" t="s">
        <v>289</v>
      </c>
      <c r="F505" s="456"/>
      <c r="G505" s="457" t="s">
        <v>287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271</v>
      </c>
      <c r="AJ505" s="458"/>
      <c r="AK505" s="458"/>
      <c r="AL505" s="256"/>
      <c r="AM505" s="458" t="s">
        <v>348</v>
      </c>
      <c r="AN505" s="458"/>
      <c r="AO505" s="458"/>
      <c r="AP505" s="256"/>
      <c r="AQ505" s="256" t="s">
        <v>281</v>
      </c>
      <c r="AR505" s="257"/>
      <c r="AS505" s="257"/>
      <c r="AT505" s="258"/>
      <c r="AU505" s="273" t="s">
        <v>210</v>
      </c>
      <c r="AV505" s="273"/>
      <c r="AW505" s="273"/>
      <c r="AX505" s="274"/>
    </row>
    <row r="506" spans="1:50" ht="18.75" hidden="1" customHeight="1">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282</v>
      </c>
      <c r="AH506" s="223"/>
      <c r="AI506" s="459"/>
      <c r="AJ506" s="459"/>
      <c r="AK506" s="459"/>
      <c r="AL506" s="401"/>
      <c r="AM506" s="459"/>
      <c r="AN506" s="459"/>
      <c r="AO506" s="459"/>
      <c r="AP506" s="401"/>
      <c r="AQ506" s="220"/>
      <c r="AR506" s="221"/>
      <c r="AS506" s="222" t="s">
        <v>282</v>
      </c>
      <c r="AT506" s="223"/>
      <c r="AU506" s="221"/>
      <c r="AV506" s="221"/>
      <c r="AW506" s="222" t="s">
        <v>258</v>
      </c>
      <c r="AX506" s="247"/>
    </row>
    <row r="507" spans="1:50" ht="23.25" hidden="1" customHeight="1">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c r="A510" s="887"/>
      <c r="B510" s="888"/>
      <c r="C510" s="892"/>
      <c r="D510" s="888"/>
      <c r="E510" s="455" t="s">
        <v>290</v>
      </c>
      <c r="F510" s="456"/>
      <c r="G510" s="457" t="s">
        <v>288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271</v>
      </c>
      <c r="AJ510" s="458"/>
      <c r="AK510" s="458"/>
      <c r="AL510" s="256"/>
      <c r="AM510" s="458" t="s">
        <v>348</v>
      </c>
      <c r="AN510" s="458"/>
      <c r="AO510" s="458"/>
      <c r="AP510" s="256"/>
      <c r="AQ510" s="256" t="s">
        <v>281</v>
      </c>
      <c r="AR510" s="257"/>
      <c r="AS510" s="257"/>
      <c r="AT510" s="258"/>
      <c r="AU510" s="273" t="s">
        <v>210</v>
      </c>
      <c r="AV510" s="273"/>
      <c r="AW510" s="273"/>
      <c r="AX510" s="274"/>
    </row>
    <row r="511" spans="1:50" ht="18.75" hidden="1" customHeight="1">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282</v>
      </c>
      <c r="AH511" s="223"/>
      <c r="AI511" s="459"/>
      <c r="AJ511" s="459"/>
      <c r="AK511" s="459"/>
      <c r="AL511" s="401"/>
      <c r="AM511" s="459"/>
      <c r="AN511" s="459"/>
      <c r="AO511" s="459"/>
      <c r="AP511" s="401"/>
      <c r="AQ511" s="220"/>
      <c r="AR511" s="221"/>
      <c r="AS511" s="222" t="s">
        <v>282</v>
      </c>
      <c r="AT511" s="223"/>
      <c r="AU511" s="221"/>
      <c r="AV511" s="221"/>
      <c r="AW511" s="222" t="s">
        <v>258</v>
      </c>
      <c r="AX511" s="247"/>
    </row>
    <row r="512" spans="1:50" ht="23.25" hidden="1" customHeight="1">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c r="A515" s="887"/>
      <c r="B515" s="888"/>
      <c r="C515" s="892"/>
      <c r="D515" s="888"/>
      <c r="E515" s="455" t="s">
        <v>290</v>
      </c>
      <c r="F515" s="456"/>
      <c r="G515" s="457" t="s">
        <v>288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271</v>
      </c>
      <c r="AJ515" s="458"/>
      <c r="AK515" s="458"/>
      <c r="AL515" s="256"/>
      <c r="AM515" s="458" t="s">
        <v>348</v>
      </c>
      <c r="AN515" s="458"/>
      <c r="AO515" s="458"/>
      <c r="AP515" s="256"/>
      <c r="AQ515" s="256" t="s">
        <v>281</v>
      </c>
      <c r="AR515" s="257"/>
      <c r="AS515" s="257"/>
      <c r="AT515" s="258"/>
      <c r="AU515" s="273" t="s">
        <v>210</v>
      </c>
      <c r="AV515" s="273"/>
      <c r="AW515" s="273"/>
      <c r="AX515" s="274"/>
    </row>
    <row r="516" spans="1:50" ht="18.75" hidden="1" customHeight="1">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282</v>
      </c>
      <c r="AH516" s="223"/>
      <c r="AI516" s="459"/>
      <c r="AJ516" s="459"/>
      <c r="AK516" s="459"/>
      <c r="AL516" s="401"/>
      <c r="AM516" s="459"/>
      <c r="AN516" s="459"/>
      <c r="AO516" s="459"/>
      <c r="AP516" s="401"/>
      <c r="AQ516" s="220"/>
      <c r="AR516" s="221"/>
      <c r="AS516" s="222" t="s">
        <v>282</v>
      </c>
      <c r="AT516" s="223"/>
      <c r="AU516" s="221"/>
      <c r="AV516" s="221"/>
      <c r="AW516" s="222" t="s">
        <v>258</v>
      </c>
      <c r="AX516" s="247"/>
    </row>
    <row r="517" spans="1:50" ht="23.25" hidden="1" customHeight="1">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c r="A520" s="887"/>
      <c r="B520" s="888"/>
      <c r="C520" s="892"/>
      <c r="D520" s="888"/>
      <c r="E520" s="455" t="s">
        <v>290</v>
      </c>
      <c r="F520" s="456"/>
      <c r="G520" s="457" t="s">
        <v>288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271</v>
      </c>
      <c r="AJ520" s="458"/>
      <c r="AK520" s="458"/>
      <c r="AL520" s="256"/>
      <c r="AM520" s="458" t="s">
        <v>348</v>
      </c>
      <c r="AN520" s="458"/>
      <c r="AO520" s="458"/>
      <c r="AP520" s="256"/>
      <c r="AQ520" s="256" t="s">
        <v>281</v>
      </c>
      <c r="AR520" s="257"/>
      <c r="AS520" s="257"/>
      <c r="AT520" s="258"/>
      <c r="AU520" s="273" t="s">
        <v>210</v>
      </c>
      <c r="AV520" s="273"/>
      <c r="AW520" s="273"/>
      <c r="AX520" s="274"/>
    </row>
    <row r="521" spans="1:50" ht="18.75" hidden="1" customHeight="1">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282</v>
      </c>
      <c r="AH521" s="223"/>
      <c r="AI521" s="459"/>
      <c r="AJ521" s="459"/>
      <c r="AK521" s="459"/>
      <c r="AL521" s="401"/>
      <c r="AM521" s="459"/>
      <c r="AN521" s="459"/>
      <c r="AO521" s="459"/>
      <c r="AP521" s="401"/>
      <c r="AQ521" s="220"/>
      <c r="AR521" s="221"/>
      <c r="AS521" s="222" t="s">
        <v>282</v>
      </c>
      <c r="AT521" s="223"/>
      <c r="AU521" s="221"/>
      <c r="AV521" s="221"/>
      <c r="AW521" s="222" t="s">
        <v>258</v>
      </c>
      <c r="AX521" s="247"/>
    </row>
    <row r="522" spans="1:50" ht="23.25" hidden="1" customHeight="1">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c r="A525" s="887"/>
      <c r="B525" s="888"/>
      <c r="C525" s="892"/>
      <c r="D525" s="888"/>
      <c r="E525" s="455" t="s">
        <v>290</v>
      </c>
      <c r="F525" s="456"/>
      <c r="G525" s="457" t="s">
        <v>288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271</v>
      </c>
      <c r="AJ525" s="458"/>
      <c r="AK525" s="458"/>
      <c r="AL525" s="256"/>
      <c r="AM525" s="458" t="s">
        <v>348</v>
      </c>
      <c r="AN525" s="458"/>
      <c r="AO525" s="458"/>
      <c r="AP525" s="256"/>
      <c r="AQ525" s="256" t="s">
        <v>281</v>
      </c>
      <c r="AR525" s="257"/>
      <c r="AS525" s="257"/>
      <c r="AT525" s="258"/>
      <c r="AU525" s="273" t="s">
        <v>210</v>
      </c>
      <c r="AV525" s="273"/>
      <c r="AW525" s="273"/>
      <c r="AX525" s="274"/>
    </row>
    <row r="526" spans="1:50" ht="18.75" hidden="1" customHeight="1">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282</v>
      </c>
      <c r="AH526" s="223"/>
      <c r="AI526" s="459"/>
      <c r="AJ526" s="459"/>
      <c r="AK526" s="459"/>
      <c r="AL526" s="401"/>
      <c r="AM526" s="459"/>
      <c r="AN526" s="459"/>
      <c r="AO526" s="459"/>
      <c r="AP526" s="401"/>
      <c r="AQ526" s="220"/>
      <c r="AR526" s="221"/>
      <c r="AS526" s="222" t="s">
        <v>282</v>
      </c>
      <c r="AT526" s="223"/>
      <c r="AU526" s="221"/>
      <c r="AV526" s="221"/>
      <c r="AW526" s="222" t="s">
        <v>258</v>
      </c>
      <c r="AX526" s="247"/>
    </row>
    <row r="527" spans="1:50" ht="23.25" hidden="1" customHeight="1">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c r="A530" s="887"/>
      <c r="B530" s="888"/>
      <c r="C530" s="892"/>
      <c r="D530" s="888"/>
      <c r="E530" s="455" t="s">
        <v>290</v>
      </c>
      <c r="F530" s="456"/>
      <c r="G530" s="457" t="s">
        <v>288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271</v>
      </c>
      <c r="AJ530" s="458"/>
      <c r="AK530" s="458"/>
      <c r="AL530" s="256"/>
      <c r="AM530" s="458" t="s">
        <v>348</v>
      </c>
      <c r="AN530" s="458"/>
      <c r="AO530" s="458"/>
      <c r="AP530" s="256"/>
      <c r="AQ530" s="256" t="s">
        <v>281</v>
      </c>
      <c r="AR530" s="257"/>
      <c r="AS530" s="257"/>
      <c r="AT530" s="258"/>
      <c r="AU530" s="273" t="s">
        <v>210</v>
      </c>
      <c r="AV530" s="273"/>
      <c r="AW530" s="273"/>
      <c r="AX530" s="274"/>
    </row>
    <row r="531" spans="1:50" ht="18.75" hidden="1" customHeight="1">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282</v>
      </c>
      <c r="AH531" s="223"/>
      <c r="AI531" s="459"/>
      <c r="AJ531" s="459"/>
      <c r="AK531" s="459"/>
      <c r="AL531" s="401"/>
      <c r="AM531" s="459"/>
      <c r="AN531" s="459"/>
      <c r="AO531" s="459"/>
      <c r="AP531" s="401"/>
      <c r="AQ531" s="220"/>
      <c r="AR531" s="221"/>
      <c r="AS531" s="222" t="s">
        <v>282</v>
      </c>
      <c r="AT531" s="223"/>
      <c r="AU531" s="221"/>
      <c r="AV531" s="221"/>
      <c r="AW531" s="222" t="s">
        <v>258</v>
      </c>
      <c r="AX531" s="247"/>
    </row>
    <row r="532" spans="1:50" ht="23.25" hidden="1" customHeight="1">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c r="A538" s="887"/>
      <c r="B538" s="888"/>
      <c r="C538" s="892"/>
      <c r="D538" s="888"/>
      <c r="E538" s="393" t="s">
        <v>404</v>
      </c>
      <c r="F538" s="394"/>
      <c r="G538" s="447" t="s">
        <v>304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c r="A539" s="887"/>
      <c r="B539" s="888"/>
      <c r="C539" s="892"/>
      <c r="D539" s="888"/>
      <c r="E539" s="455" t="s">
        <v>289</v>
      </c>
      <c r="F539" s="456"/>
      <c r="G539" s="457" t="s">
        <v>287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271</v>
      </c>
      <c r="AJ539" s="458"/>
      <c r="AK539" s="458"/>
      <c r="AL539" s="256"/>
      <c r="AM539" s="458" t="s">
        <v>348</v>
      </c>
      <c r="AN539" s="458"/>
      <c r="AO539" s="458"/>
      <c r="AP539" s="256"/>
      <c r="AQ539" s="256" t="s">
        <v>281</v>
      </c>
      <c r="AR539" s="257"/>
      <c r="AS539" s="257"/>
      <c r="AT539" s="258"/>
      <c r="AU539" s="273" t="s">
        <v>210</v>
      </c>
      <c r="AV539" s="273"/>
      <c r="AW539" s="273"/>
      <c r="AX539" s="274"/>
    </row>
    <row r="540" spans="1:50" ht="18.75" hidden="1" customHeight="1">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282</v>
      </c>
      <c r="AH540" s="223"/>
      <c r="AI540" s="459"/>
      <c r="AJ540" s="459"/>
      <c r="AK540" s="459"/>
      <c r="AL540" s="401"/>
      <c r="AM540" s="459"/>
      <c r="AN540" s="459"/>
      <c r="AO540" s="459"/>
      <c r="AP540" s="401"/>
      <c r="AQ540" s="220"/>
      <c r="AR540" s="221"/>
      <c r="AS540" s="222" t="s">
        <v>282</v>
      </c>
      <c r="AT540" s="223"/>
      <c r="AU540" s="221"/>
      <c r="AV540" s="221"/>
      <c r="AW540" s="222" t="s">
        <v>258</v>
      </c>
      <c r="AX540" s="247"/>
    </row>
    <row r="541" spans="1:50" ht="23.25" hidden="1" customHeight="1">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c r="A544" s="887"/>
      <c r="B544" s="888"/>
      <c r="C544" s="892"/>
      <c r="D544" s="888"/>
      <c r="E544" s="455" t="s">
        <v>289</v>
      </c>
      <c r="F544" s="456"/>
      <c r="G544" s="457" t="s">
        <v>287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271</v>
      </c>
      <c r="AJ544" s="458"/>
      <c r="AK544" s="458"/>
      <c r="AL544" s="256"/>
      <c r="AM544" s="458" t="s">
        <v>348</v>
      </c>
      <c r="AN544" s="458"/>
      <c r="AO544" s="458"/>
      <c r="AP544" s="256"/>
      <c r="AQ544" s="256" t="s">
        <v>281</v>
      </c>
      <c r="AR544" s="257"/>
      <c r="AS544" s="257"/>
      <c r="AT544" s="258"/>
      <c r="AU544" s="273" t="s">
        <v>210</v>
      </c>
      <c r="AV544" s="273"/>
      <c r="AW544" s="273"/>
      <c r="AX544" s="274"/>
    </row>
    <row r="545" spans="1:50" ht="18.75" hidden="1" customHeight="1">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282</v>
      </c>
      <c r="AH545" s="223"/>
      <c r="AI545" s="459"/>
      <c r="AJ545" s="459"/>
      <c r="AK545" s="459"/>
      <c r="AL545" s="401"/>
      <c r="AM545" s="459"/>
      <c r="AN545" s="459"/>
      <c r="AO545" s="459"/>
      <c r="AP545" s="401"/>
      <c r="AQ545" s="220"/>
      <c r="AR545" s="221"/>
      <c r="AS545" s="222" t="s">
        <v>282</v>
      </c>
      <c r="AT545" s="223"/>
      <c r="AU545" s="221"/>
      <c r="AV545" s="221"/>
      <c r="AW545" s="222" t="s">
        <v>258</v>
      </c>
      <c r="AX545" s="247"/>
    </row>
    <row r="546" spans="1:50" ht="23.25" hidden="1" customHeight="1">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c r="A549" s="887"/>
      <c r="B549" s="888"/>
      <c r="C549" s="892"/>
      <c r="D549" s="888"/>
      <c r="E549" s="455" t="s">
        <v>289</v>
      </c>
      <c r="F549" s="456"/>
      <c r="G549" s="457" t="s">
        <v>287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271</v>
      </c>
      <c r="AJ549" s="458"/>
      <c r="AK549" s="458"/>
      <c r="AL549" s="256"/>
      <c r="AM549" s="458" t="s">
        <v>348</v>
      </c>
      <c r="AN549" s="458"/>
      <c r="AO549" s="458"/>
      <c r="AP549" s="256"/>
      <c r="AQ549" s="256" t="s">
        <v>281</v>
      </c>
      <c r="AR549" s="257"/>
      <c r="AS549" s="257"/>
      <c r="AT549" s="258"/>
      <c r="AU549" s="273" t="s">
        <v>210</v>
      </c>
      <c r="AV549" s="273"/>
      <c r="AW549" s="273"/>
      <c r="AX549" s="274"/>
    </row>
    <row r="550" spans="1:50" ht="18.75" hidden="1" customHeight="1">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282</v>
      </c>
      <c r="AH550" s="223"/>
      <c r="AI550" s="459"/>
      <c r="AJ550" s="459"/>
      <c r="AK550" s="459"/>
      <c r="AL550" s="401"/>
      <c r="AM550" s="459"/>
      <c r="AN550" s="459"/>
      <c r="AO550" s="459"/>
      <c r="AP550" s="401"/>
      <c r="AQ550" s="220"/>
      <c r="AR550" s="221"/>
      <c r="AS550" s="222" t="s">
        <v>282</v>
      </c>
      <c r="AT550" s="223"/>
      <c r="AU550" s="221"/>
      <c r="AV550" s="221"/>
      <c r="AW550" s="222" t="s">
        <v>258</v>
      </c>
      <c r="AX550" s="247"/>
    </row>
    <row r="551" spans="1:50" ht="23.25" hidden="1" customHeight="1">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c r="A554" s="887"/>
      <c r="B554" s="888"/>
      <c r="C554" s="892"/>
      <c r="D554" s="888"/>
      <c r="E554" s="455" t="s">
        <v>289</v>
      </c>
      <c r="F554" s="456"/>
      <c r="G554" s="457" t="s">
        <v>287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271</v>
      </c>
      <c r="AJ554" s="458"/>
      <c r="AK554" s="458"/>
      <c r="AL554" s="256"/>
      <c r="AM554" s="458" t="s">
        <v>348</v>
      </c>
      <c r="AN554" s="458"/>
      <c r="AO554" s="458"/>
      <c r="AP554" s="256"/>
      <c r="AQ554" s="256" t="s">
        <v>281</v>
      </c>
      <c r="AR554" s="257"/>
      <c r="AS554" s="257"/>
      <c r="AT554" s="258"/>
      <c r="AU554" s="273" t="s">
        <v>210</v>
      </c>
      <c r="AV554" s="273"/>
      <c r="AW554" s="273"/>
      <c r="AX554" s="274"/>
    </row>
    <row r="555" spans="1:50" ht="18.75" hidden="1" customHeight="1">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282</v>
      </c>
      <c r="AH555" s="223"/>
      <c r="AI555" s="459"/>
      <c r="AJ555" s="459"/>
      <c r="AK555" s="459"/>
      <c r="AL555" s="401"/>
      <c r="AM555" s="459"/>
      <c r="AN555" s="459"/>
      <c r="AO555" s="459"/>
      <c r="AP555" s="401"/>
      <c r="AQ555" s="220"/>
      <c r="AR555" s="221"/>
      <c r="AS555" s="222" t="s">
        <v>282</v>
      </c>
      <c r="AT555" s="223"/>
      <c r="AU555" s="221"/>
      <c r="AV555" s="221"/>
      <c r="AW555" s="222" t="s">
        <v>258</v>
      </c>
      <c r="AX555" s="247"/>
    </row>
    <row r="556" spans="1:50" ht="23.25" hidden="1" customHeight="1">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c r="A559" s="887"/>
      <c r="B559" s="888"/>
      <c r="C559" s="892"/>
      <c r="D559" s="888"/>
      <c r="E559" s="455" t="s">
        <v>289</v>
      </c>
      <c r="F559" s="456"/>
      <c r="G559" s="457" t="s">
        <v>287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271</v>
      </c>
      <c r="AJ559" s="458"/>
      <c r="AK559" s="458"/>
      <c r="AL559" s="256"/>
      <c r="AM559" s="458" t="s">
        <v>348</v>
      </c>
      <c r="AN559" s="458"/>
      <c r="AO559" s="458"/>
      <c r="AP559" s="256"/>
      <c r="AQ559" s="256" t="s">
        <v>281</v>
      </c>
      <c r="AR559" s="257"/>
      <c r="AS559" s="257"/>
      <c r="AT559" s="258"/>
      <c r="AU559" s="273" t="s">
        <v>210</v>
      </c>
      <c r="AV559" s="273"/>
      <c r="AW559" s="273"/>
      <c r="AX559" s="274"/>
    </row>
    <row r="560" spans="1:50" ht="18.75" hidden="1" customHeight="1">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282</v>
      </c>
      <c r="AH560" s="223"/>
      <c r="AI560" s="459"/>
      <c r="AJ560" s="459"/>
      <c r="AK560" s="459"/>
      <c r="AL560" s="401"/>
      <c r="AM560" s="459"/>
      <c r="AN560" s="459"/>
      <c r="AO560" s="459"/>
      <c r="AP560" s="401"/>
      <c r="AQ560" s="220"/>
      <c r="AR560" s="221"/>
      <c r="AS560" s="222" t="s">
        <v>282</v>
      </c>
      <c r="AT560" s="223"/>
      <c r="AU560" s="221"/>
      <c r="AV560" s="221"/>
      <c r="AW560" s="222" t="s">
        <v>258</v>
      </c>
      <c r="AX560" s="247"/>
    </row>
    <row r="561" spans="1:50" ht="23.25" hidden="1" customHeight="1">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c r="A564" s="887"/>
      <c r="B564" s="888"/>
      <c r="C564" s="892"/>
      <c r="D564" s="888"/>
      <c r="E564" s="455" t="s">
        <v>290</v>
      </c>
      <c r="F564" s="456"/>
      <c r="G564" s="457" t="s">
        <v>288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271</v>
      </c>
      <c r="AJ564" s="458"/>
      <c r="AK564" s="458"/>
      <c r="AL564" s="256"/>
      <c r="AM564" s="458" t="s">
        <v>348</v>
      </c>
      <c r="AN564" s="458"/>
      <c r="AO564" s="458"/>
      <c r="AP564" s="256"/>
      <c r="AQ564" s="256" t="s">
        <v>281</v>
      </c>
      <c r="AR564" s="257"/>
      <c r="AS564" s="257"/>
      <c r="AT564" s="258"/>
      <c r="AU564" s="273" t="s">
        <v>210</v>
      </c>
      <c r="AV564" s="273"/>
      <c r="AW564" s="273"/>
      <c r="AX564" s="274"/>
    </row>
    <row r="565" spans="1:50" ht="18.75" hidden="1" customHeight="1">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282</v>
      </c>
      <c r="AH565" s="223"/>
      <c r="AI565" s="459"/>
      <c r="AJ565" s="459"/>
      <c r="AK565" s="459"/>
      <c r="AL565" s="401"/>
      <c r="AM565" s="459"/>
      <c r="AN565" s="459"/>
      <c r="AO565" s="459"/>
      <c r="AP565" s="401"/>
      <c r="AQ565" s="220"/>
      <c r="AR565" s="221"/>
      <c r="AS565" s="222" t="s">
        <v>282</v>
      </c>
      <c r="AT565" s="223"/>
      <c r="AU565" s="221"/>
      <c r="AV565" s="221"/>
      <c r="AW565" s="222" t="s">
        <v>258</v>
      </c>
      <c r="AX565" s="247"/>
    </row>
    <row r="566" spans="1:50" ht="23.25" hidden="1" customHeight="1">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c r="A569" s="887"/>
      <c r="B569" s="888"/>
      <c r="C569" s="892"/>
      <c r="D569" s="888"/>
      <c r="E569" s="455" t="s">
        <v>290</v>
      </c>
      <c r="F569" s="456"/>
      <c r="G569" s="457" t="s">
        <v>288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271</v>
      </c>
      <c r="AJ569" s="458"/>
      <c r="AK569" s="458"/>
      <c r="AL569" s="256"/>
      <c r="AM569" s="458" t="s">
        <v>348</v>
      </c>
      <c r="AN569" s="458"/>
      <c r="AO569" s="458"/>
      <c r="AP569" s="256"/>
      <c r="AQ569" s="256" t="s">
        <v>281</v>
      </c>
      <c r="AR569" s="257"/>
      <c r="AS569" s="257"/>
      <c r="AT569" s="258"/>
      <c r="AU569" s="273" t="s">
        <v>210</v>
      </c>
      <c r="AV569" s="273"/>
      <c r="AW569" s="273"/>
      <c r="AX569" s="274"/>
    </row>
    <row r="570" spans="1:50" ht="18.75" hidden="1" customHeight="1">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282</v>
      </c>
      <c r="AH570" s="223"/>
      <c r="AI570" s="459"/>
      <c r="AJ570" s="459"/>
      <c r="AK570" s="459"/>
      <c r="AL570" s="401"/>
      <c r="AM570" s="459"/>
      <c r="AN570" s="459"/>
      <c r="AO570" s="459"/>
      <c r="AP570" s="401"/>
      <c r="AQ570" s="220"/>
      <c r="AR570" s="221"/>
      <c r="AS570" s="222" t="s">
        <v>282</v>
      </c>
      <c r="AT570" s="223"/>
      <c r="AU570" s="221"/>
      <c r="AV570" s="221"/>
      <c r="AW570" s="222" t="s">
        <v>258</v>
      </c>
      <c r="AX570" s="247"/>
    </row>
    <row r="571" spans="1:50" ht="23.25" hidden="1" customHeight="1">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c r="A574" s="887"/>
      <c r="B574" s="888"/>
      <c r="C574" s="892"/>
      <c r="D574" s="888"/>
      <c r="E574" s="455" t="s">
        <v>290</v>
      </c>
      <c r="F574" s="456"/>
      <c r="G574" s="457" t="s">
        <v>288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271</v>
      </c>
      <c r="AJ574" s="458"/>
      <c r="AK574" s="458"/>
      <c r="AL574" s="256"/>
      <c r="AM574" s="458" t="s">
        <v>348</v>
      </c>
      <c r="AN574" s="458"/>
      <c r="AO574" s="458"/>
      <c r="AP574" s="256"/>
      <c r="AQ574" s="256" t="s">
        <v>281</v>
      </c>
      <c r="AR574" s="257"/>
      <c r="AS574" s="257"/>
      <c r="AT574" s="258"/>
      <c r="AU574" s="273" t="s">
        <v>210</v>
      </c>
      <c r="AV574" s="273"/>
      <c r="AW574" s="273"/>
      <c r="AX574" s="274"/>
    </row>
    <row r="575" spans="1:50" ht="18.75" hidden="1" customHeight="1">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282</v>
      </c>
      <c r="AH575" s="223"/>
      <c r="AI575" s="459"/>
      <c r="AJ575" s="459"/>
      <c r="AK575" s="459"/>
      <c r="AL575" s="401"/>
      <c r="AM575" s="459"/>
      <c r="AN575" s="459"/>
      <c r="AO575" s="459"/>
      <c r="AP575" s="401"/>
      <c r="AQ575" s="220"/>
      <c r="AR575" s="221"/>
      <c r="AS575" s="222" t="s">
        <v>282</v>
      </c>
      <c r="AT575" s="223"/>
      <c r="AU575" s="221"/>
      <c r="AV575" s="221"/>
      <c r="AW575" s="222" t="s">
        <v>258</v>
      </c>
      <c r="AX575" s="247"/>
    </row>
    <row r="576" spans="1:50" ht="23.25" hidden="1" customHeight="1">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c r="A579" s="887"/>
      <c r="B579" s="888"/>
      <c r="C579" s="892"/>
      <c r="D579" s="888"/>
      <c r="E579" s="455" t="s">
        <v>290</v>
      </c>
      <c r="F579" s="456"/>
      <c r="G579" s="457" t="s">
        <v>288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271</v>
      </c>
      <c r="AJ579" s="458"/>
      <c r="AK579" s="458"/>
      <c r="AL579" s="256"/>
      <c r="AM579" s="458" t="s">
        <v>348</v>
      </c>
      <c r="AN579" s="458"/>
      <c r="AO579" s="458"/>
      <c r="AP579" s="256"/>
      <c r="AQ579" s="256" t="s">
        <v>281</v>
      </c>
      <c r="AR579" s="257"/>
      <c r="AS579" s="257"/>
      <c r="AT579" s="258"/>
      <c r="AU579" s="273" t="s">
        <v>210</v>
      </c>
      <c r="AV579" s="273"/>
      <c r="AW579" s="273"/>
      <c r="AX579" s="274"/>
    </row>
    <row r="580" spans="1:50" ht="18.75" hidden="1" customHeight="1">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282</v>
      </c>
      <c r="AH580" s="223"/>
      <c r="AI580" s="459"/>
      <c r="AJ580" s="459"/>
      <c r="AK580" s="459"/>
      <c r="AL580" s="401"/>
      <c r="AM580" s="459"/>
      <c r="AN580" s="459"/>
      <c r="AO580" s="459"/>
      <c r="AP580" s="401"/>
      <c r="AQ580" s="220"/>
      <c r="AR580" s="221"/>
      <c r="AS580" s="222" t="s">
        <v>282</v>
      </c>
      <c r="AT580" s="223"/>
      <c r="AU580" s="221"/>
      <c r="AV580" s="221"/>
      <c r="AW580" s="222" t="s">
        <v>258</v>
      </c>
      <c r="AX580" s="247"/>
    </row>
    <row r="581" spans="1:50" ht="23.25" hidden="1" customHeight="1">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c r="A584" s="887"/>
      <c r="B584" s="888"/>
      <c r="C584" s="892"/>
      <c r="D584" s="888"/>
      <c r="E584" s="455" t="s">
        <v>290</v>
      </c>
      <c r="F584" s="456"/>
      <c r="G584" s="457" t="s">
        <v>288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271</v>
      </c>
      <c r="AJ584" s="458"/>
      <c r="AK584" s="458"/>
      <c r="AL584" s="256"/>
      <c r="AM584" s="458" t="s">
        <v>348</v>
      </c>
      <c r="AN584" s="458"/>
      <c r="AO584" s="458"/>
      <c r="AP584" s="256"/>
      <c r="AQ584" s="256" t="s">
        <v>281</v>
      </c>
      <c r="AR584" s="257"/>
      <c r="AS584" s="257"/>
      <c r="AT584" s="258"/>
      <c r="AU584" s="273" t="s">
        <v>210</v>
      </c>
      <c r="AV584" s="273"/>
      <c r="AW584" s="273"/>
      <c r="AX584" s="274"/>
    </row>
    <row r="585" spans="1:50" ht="18.75" hidden="1" customHeight="1">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282</v>
      </c>
      <c r="AH585" s="223"/>
      <c r="AI585" s="459"/>
      <c r="AJ585" s="459"/>
      <c r="AK585" s="459"/>
      <c r="AL585" s="401"/>
      <c r="AM585" s="459"/>
      <c r="AN585" s="459"/>
      <c r="AO585" s="459"/>
      <c r="AP585" s="401"/>
      <c r="AQ585" s="220"/>
      <c r="AR585" s="221"/>
      <c r="AS585" s="222" t="s">
        <v>282</v>
      </c>
      <c r="AT585" s="223"/>
      <c r="AU585" s="221"/>
      <c r="AV585" s="221"/>
      <c r="AW585" s="222" t="s">
        <v>258</v>
      </c>
      <c r="AX585" s="247"/>
    </row>
    <row r="586" spans="1:50" ht="23.25" hidden="1" customHeight="1">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c r="A592" s="887"/>
      <c r="B592" s="888"/>
      <c r="C592" s="892"/>
      <c r="D592" s="888"/>
      <c r="E592" s="393" t="s">
        <v>404</v>
      </c>
      <c r="F592" s="394"/>
      <c r="G592" s="447" t="s">
        <v>304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c r="A593" s="887"/>
      <c r="B593" s="888"/>
      <c r="C593" s="892"/>
      <c r="D593" s="888"/>
      <c r="E593" s="455" t="s">
        <v>289</v>
      </c>
      <c r="F593" s="456"/>
      <c r="G593" s="457" t="s">
        <v>287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271</v>
      </c>
      <c r="AJ593" s="458"/>
      <c r="AK593" s="458"/>
      <c r="AL593" s="256"/>
      <c r="AM593" s="458" t="s">
        <v>348</v>
      </c>
      <c r="AN593" s="458"/>
      <c r="AO593" s="458"/>
      <c r="AP593" s="256"/>
      <c r="AQ593" s="256" t="s">
        <v>281</v>
      </c>
      <c r="AR593" s="257"/>
      <c r="AS593" s="257"/>
      <c r="AT593" s="258"/>
      <c r="AU593" s="273" t="s">
        <v>210</v>
      </c>
      <c r="AV593" s="273"/>
      <c r="AW593" s="273"/>
      <c r="AX593" s="274"/>
    </row>
    <row r="594" spans="1:50" ht="18.75" hidden="1" customHeight="1">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282</v>
      </c>
      <c r="AH594" s="223"/>
      <c r="AI594" s="459"/>
      <c r="AJ594" s="459"/>
      <c r="AK594" s="459"/>
      <c r="AL594" s="401"/>
      <c r="AM594" s="459"/>
      <c r="AN594" s="459"/>
      <c r="AO594" s="459"/>
      <c r="AP594" s="401"/>
      <c r="AQ594" s="220"/>
      <c r="AR594" s="221"/>
      <c r="AS594" s="222" t="s">
        <v>282</v>
      </c>
      <c r="AT594" s="223"/>
      <c r="AU594" s="221"/>
      <c r="AV594" s="221"/>
      <c r="AW594" s="222" t="s">
        <v>258</v>
      </c>
      <c r="AX594" s="247"/>
    </row>
    <row r="595" spans="1:50" ht="23.25" hidden="1" customHeight="1">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c r="A598" s="887"/>
      <c r="B598" s="888"/>
      <c r="C598" s="892"/>
      <c r="D598" s="888"/>
      <c r="E598" s="455" t="s">
        <v>289</v>
      </c>
      <c r="F598" s="456"/>
      <c r="G598" s="457" t="s">
        <v>287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271</v>
      </c>
      <c r="AJ598" s="458"/>
      <c r="AK598" s="458"/>
      <c r="AL598" s="256"/>
      <c r="AM598" s="458" t="s">
        <v>348</v>
      </c>
      <c r="AN598" s="458"/>
      <c r="AO598" s="458"/>
      <c r="AP598" s="256"/>
      <c r="AQ598" s="256" t="s">
        <v>281</v>
      </c>
      <c r="AR598" s="257"/>
      <c r="AS598" s="257"/>
      <c r="AT598" s="258"/>
      <c r="AU598" s="273" t="s">
        <v>210</v>
      </c>
      <c r="AV598" s="273"/>
      <c r="AW598" s="273"/>
      <c r="AX598" s="274"/>
    </row>
    <row r="599" spans="1:50" ht="18.75" hidden="1" customHeight="1">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282</v>
      </c>
      <c r="AH599" s="223"/>
      <c r="AI599" s="459"/>
      <c r="AJ599" s="459"/>
      <c r="AK599" s="459"/>
      <c r="AL599" s="401"/>
      <c r="AM599" s="459"/>
      <c r="AN599" s="459"/>
      <c r="AO599" s="459"/>
      <c r="AP599" s="401"/>
      <c r="AQ599" s="220"/>
      <c r="AR599" s="221"/>
      <c r="AS599" s="222" t="s">
        <v>282</v>
      </c>
      <c r="AT599" s="223"/>
      <c r="AU599" s="221"/>
      <c r="AV599" s="221"/>
      <c r="AW599" s="222" t="s">
        <v>258</v>
      </c>
      <c r="AX599" s="247"/>
    </row>
    <row r="600" spans="1:50" ht="23.25" hidden="1" customHeight="1">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c r="A603" s="887"/>
      <c r="B603" s="888"/>
      <c r="C603" s="892"/>
      <c r="D603" s="888"/>
      <c r="E603" s="455" t="s">
        <v>289</v>
      </c>
      <c r="F603" s="456"/>
      <c r="G603" s="457" t="s">
        <v>287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271</v>
      </c>
      <c r="AJ603" s="458"/>
      <c r="AK603" s="458"/>
      <c r="AL603" s="256"/>
      <c r="AM603" s="458" t="s">
        <v>348</v>
      </c>
      <c r="AN603" s="458"/>
      <c r="AO603" s="458"/>
      <c r="AP603" s="256"/>
      <c r="AQ603" s="256" t="s">
        <v>281</v>
      </c>
      <c r="AR603" s="257"/>
      <c r="AS603" s="257"/>
      <c r="AT603" s="258"/>
      <c r="AU603" s="273" t="s">
        <v>210</v>
      </c>
      <c r="AV603" s="273"/>
      <c r="AW603" s="273"/>
      <c r="AX603" s="274"/>
    </row>
    <row r="604" spans="1:50" ht="18.75" hidden="1" customHeight="1">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282</v>
      </c>
      <c r="AH604" s="223"/>
      <c r="AI604" s="459"/>
      <c r="AJ604" s="459"/>
      <c r="AK604" s="459"/>
      <c r="AL604" s="401"/>
      <c r="AM604" s="459"/>
      <c r="AN604" s="459"/>
      <c r="AO604" s="459"/>
      <c r="AP604" s="401"/>
      <c r="AQ604" s="220"/>
      <c r="AR604" s="221"/>
      <c r="AS604" s="222" t="s">
        <v>282</v>
      </c>
      <c r="AT604" s="223"/>
      <c r="AU604" s="221"/>
      <c r="AV604" s="221"/>
      <c r="AW604" s="222" t="s">
        <v>258</v>
      </c>
      <c r="AX604" s="247"/>
    </row>
    <row r="605" spans="1:50" ht="23.25" hidden="1" customHeight="1">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c r="A608" s="887"/>
      <c r="B608" s="888"/>
      <c r="C608" s="892"/>
      <c r="D608" s="888"/>
      <c r="E608" s="455" t="s">
        <v>289</v>
      </c>
      <c r="F608" s="456"/>
      <c r="G608" s="457" t="s">
        <v>287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271</v>
      </c>
      <c r="AJ608" s="458"/>
      <c r="AK608" s="458"/>
      <c r="AL608" s="256"/>
      <c r="AM608" s="458" t="s">
        <v>348</v>
      </c>
      <c r="AN608" s="458"/>
      <c r="AO608" s="458"/>
      <c r="AP608" s="256"/>
      <c r="AQ608" s="256" t="s">
        <v>281</v>
      </c>
      <c r="AR608" s="257"/>
      <c r="AS608" s="257"/>
      <c r="AT608" s="258"/>
      <c r="AU608" s="273" t="s">
        <v>210</v>
      </c>
      <c r="AV608" s="273"/>
      <c r="AW608" s="273"/>
      <c r="AX608" s="274"/>
    </row>
    <row r="609" spans="1:50" ht="18.75" hidden="1" customHeight="1">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282</v>
      </c>
      <c r="AH609" s="223"/>
      <c r="AI609" s="459"/>
      <c r="AJ609" s="459"/>
      <c r="AK609" s="459"/>
      <c r="AL609" s="401"/>
      <c r="AM609" s="459"/>
      <c r="AN609" s="459"/>
      <c r="AO609" s="459"/>
      <c r="AP609" s="401"/>
      <c r="AQ609" s="220"/>
      <c r="AR609" s="221"/>
      <c r="AS609" s="222" t="s">
        <v>282</v>
      </c>
      <c r="AT609" s="223"/>
      <c r="AU609" s="221"/>
      <c r="AV609" s="221"/>
      <c r="AW609" s="222" t="s">
        <v>258</v>
      </c>
      <c r="AX609" s="247"/>
    </row>
    <row r="610" spans="1:50" ht="23.25" hidden="1" customHeight="1">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c r="A613" s="887"/>
      <c r="B613" s="888"/>
      <c r="C613" s="892"/>
      <c r="D613" s="888"/>
      <c r="E613" s="455" t="s">
        <v>289</v>
      </c>
      <c r="F613" s="456"/>
      <c r="G613" s="457" t="s">
        <v>287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271</v>
      </c>
      <c r="AJ613" s="458"/>
      <c r="AK613" s="458"/>
      <c r="AL613" s="256"/>
      <c r="AM613" s="458" t="s">
        <v>348</v>
      </c>
      <c r="AN613" s="458"/>
      <c r="AO613" s="458"/>
      <c r="AP613" s="256"/>
      <c r="AQ613" s="256" t="s">
        <v>281</v>
      </c>
      <c r="AR613" s="257"/>
      <c r="AS613" s="257"/>
      <c r="AT613" s="258"/>
      <c r="AU613" s="273" t="s">
        <v>210</v>
      </c>
      <c r="AV613" s="273"/>
      <c r="AW613" s="273"/>
      <c r="AX613" s="274"/>
    </row>
    <row r="614" spans="1:50" ht="18.75" hidden="1" customHeight="1">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282</v>
      </c>
      <c r="AH614" s="223"/>
      <c r="AI614" s="459"/>
      <c r="AJ614" s="459"/>
      <c r="AK614" s="459"/>
      <c r="AL614" s="401"/>
      <c r="AM614" s="459"/>
      <c r="AN614" s="459"/>
      <c r="AO614" s="459"/>
      <c r="AP614" s="401"/>
      <c r="AQ614" s="220"/>
      <c r="AR614" s="221"/>
      <c r="AS614" s="222" t="s">
        <v>282</v>
      </c>
      <c r="AT614" s="223"/>
      <c r="AU614" s="221"/>
      <c r="AV614" s="221"/>
      <c r="AW614" s="222" t="s">
        <v>258</v>
      </c>
      <c r="AX614" s="247"/>
    </row>
    <row r="615" spans="1:50" ht="23.25" hidden="1" customHeight="1">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c r="A618" s="887"/>
      <c r="B618" s="888"/>
      <c r="C618" s="892"/>
      <c r="D618" s="888"/>
      <c r="E618" s="455" t="s">
        <v>290</v>
      </c>
      <c r="F618" s="456"/>
      <c r="G618" s="457" t="s">
        <v>288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271</v>
      </c>
      <c r="AJ618" s="458"/>
      <c r="AK618" s="458"/>
      <c r="AL618" s="256"/>
      <c r="AM618" s="458" t="s">
        <v>348</v>
      </c>
      <c r="AN618" s="458"/>
      <c r="AO618" s="458"/>
      <c r="AP618" s="256"/>
      <c r="AQ618" s="256" t="s">
        <v>281</v>
      </c>
      <c r="AR618" s="257"/>
      <c r="AS618" s="257"/>
      <c r="AT618" s="258"/>
      <c r="AU618" s="273" t="s">
        <v>210</v>
      </c>
      <c r="AV618" s="273"/>
      <c r="AW618" s="273"/>
      <c r="AX618" s="274"/>
    </row>
    <row r="619" spans="1:50" ht="18.75" hidden="1" customHeight="1">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282</v>
      </c>
      <c r="AH619" s="223"/>
      <c r="AI619" s="459"/>
      <c r="AJ619" s="459"/>
      <c r="AK619" s="459"/>
      <c r="AL619" s="401"/>
      <c r="AM619" s="459"/>
      <c r="AN619" s="459"/>
      <c r="AO619" s="459"/>
      <c r="AP619" s="401"/>
      <c r="AQ619" s="220"/>
      <c r="AR619" s="221"/>
      <c r="AS619" s="222" t="s">
        <v>282</v>
      </c>
      <c r="AT619" s="223"/>
      <c r="AU619" s="221"/>
      <c r="AV619" s="221"/>
      <c r="AW619" s="222" t="s">
        <v>258</v>
      </c>
      <c r="AX619" s="247"/>
    </row>
    <row r="620" spans="1:50" ht="23.25" hidden="1" customHeight="1">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c r="A623" s="887"/>
      <c r="B623" s="888"/>
      <c r="C623" s="892"/>
      <c r="D623" s="888"/>
      <c r="E623" s="455" t="s">
        <v>290</v>
      </c>
      <c r="F623" s="456"/>
      <c r="G623" s="457" t="s">
        <v>288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271</v>
      </c>
      <c r="AJ623" s="458"/>
      <c r="AK623" s="458"/>
      <c r="AL623" s="256"/>
      <c r="AM623" s="458" t="s">
        <v>348</v>
      </c>
      <c r="AN623" s="458"/>
      <c r="AO623" s="458"/>
      <c r="AP623" s="256"/>
      <c r="AQ623" s="256" t="s">
        <v>281</v>
      </c>
      <c r="AR623" s="257"/>
      <c r="AS623" s="257"/>
      <c r="AT623" s="258"/>
      <c r="AU623" s="273" t="s">
        <v>210</v>
      </c>
      <c r="AV623" s="273"/>
      <c r="AW623" s="273"/>
      <c r="AX623" s="274"/>
    </row>
    <row r="624" spans="1:50" ht="18.75" hidden="1" customHeight="1">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282</v>
      </c>
      <c r="AH624" s="223"/>
      <c r="AI624" s="459"/>
      <c r="AJ624" s="459"/>
      <c r="AK624" s="459"/>
      <c r="AL624" s="401"/>
      <c r="AM624" s="459"/>
      <c r="AN624" s="459"/>
      <c r="AO624" s="459"/>
      <c r="AP624" s="401"/>
      <c r="AQ624" s="220"/>
      <c r="AR624" s="221"/>
      <c r="AS624" s="222" t="s">
        <v>282</v>
      </c>
      <c r="AT624" s="223"/>
      <c r="AU624" s="221"/>
      <c r="AV624" s="221"/>
      <c r="AW624" s="222" t="s">
        <v>258</v>
      </c>
      <c r="AX624" s="247"/>
    </row>
    <row r="625" spans="1:50" ht="23.25" hidden="1" customHeight="1">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c r="A628" s="887"/>
      <c r="B628" s="888"/>
      <c r="C628" s="892"/>
      <c r="D628" s="888"/>
      <c r="E628" s="455" t="s">
        <v>290</v>
      </c>
      <c r="F628" s="456"/>
      <c r="G628" s="457" t="s">
        <v>288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271</v>
      </c>
      <c r="AJ628" s="458"/>
      <c r="AK628" s="458"/>
      <c r="AL628" s="256"/>
      <c r="AM628" s="458" t="s">
        <v>348</v>
      </c>
      <c r="AN628" s="458"/>
      <c r="AO628" s="458"/>
      <c r="AP628" s="256"/>
      <c r="AQ628" s="256" t="s">
        <v>281</v>
      </c>
      <c r="AR628" s="257"/>
      <c r="AS628" s="257"/>
      <c r="AT628" s="258"/>
      <c r="AU628" s="273" t="s">
        <v>210</v>
      </c>
      <c r="AV628" s="273"/>
      <c r="AW628" s="273"/>
      <c r="AX628" s="274"/>
    </row>
    <row r="629" spans="1:50" ht="18.75" hidden="1" customHeight="1">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282</v>
      </c>
      <c r="AH629" s="223"/>
      <c r="AI629" s="459"/>
      <c r="AJ629" s="459"/>
      <c r="AK629" s="459"/>
      <c r="AL629" s="401"/>
      <c r="AM629" s="459"/>
      <c r="AN629" s="459"/>
      <c r="AO629" s="459"/>
      <c r="AP629" s="401"/>
      <c r="AQ629" s="220"/>
      <c r="AR629" s="221"/>
      <c r="AS629" s="222" t="s">
        <v>282</v>
      </c>
      <c r="AT629" s="223"/>
      <c r="AU629" s="221"/>
      <c r="AV629" s="221"/>
      <c r="AW629" s="222" t="s">
        <v>258</v>
      </c>
      <c r="AX629" s="247"/>
    </row>
    <row r="630" spans="1:50" ht="23.25" hidden="1" customHeight="1">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c r="A633" s="887"/>
      <c r="B633" s="888"/>
      <c r="C633" s="892"/>
      <c r="D633" s="888"/>
      <c r="E633" s="455" t="s">
        <v>290</v>
      </c>
      <c r="F633" s="456"/>
      <c r="G633" s="457" t="s">
        <v>288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271</v>
      </c>
      <c r="AJ633" s="458"/>
      <c r="AK633" s="458"/>
      <c r="AL633" s="256"/>
      <c r="AM633" s="458" t="s">
        <v>348</v>
      </c>
      <c r="AN633" s="458"/>
      <c r="AO633" s="458"/>
      <c r="AP633" s="256"/>
      <c r="AQ633" s="256" t="s">
        <v>281</v>
      </c>
      <c r="AR633" s="257"/>
      <c r="AS633" s="257"/>
      <c r="AT633" s="258"/>
      <c r="AU633" s="273" t="s">
        <v>210</v>
      </c>
      <c r="AV633" s="273"/>
      <c r="AW633" s="273"/>
      <c r="AX633" s="274"/>
    </row>
    <row r="634" spans="1:50" ht="18.75" hidden="1" customHeight="1">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282</v>
      </c>
      <c r="AH634" s="223"/>
      <c r="AI634" s="459"/>
      <c r="AJ634" s="459"/>
      <c r="AK634" s="459"/>
      <c r="AL634" s="401"/>
      <c r="AM634" s="459"/>
      <c r="AN634" s="459"/>
      <c r="AO634" s="459"/>
      <c r="AP634" s="401"/>
      <c r="AQ634" s="220"/>
      <c r="AR634" s="221"/>
      <c r="AS634" s="222" t="s">
        <v>282</v>
      </c>
      <c r="AT634" s="223"/>
      <c r="AU634" s="221"/>
      <c r="AV634" s="221"/>
      <c r="AW634" s="222" t="s">
        <v>258</v>
      </c>
      <c r="AX634" s="247"/>
    </row>
    <row r="635" spans="1:50" ht="23.25" hidden="1" customHeight="1">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c r="A638" s="887"/>
      <c r="B638" s="888"/>
      <c r="C638" s="892"/>
      <c r="D638" s="888"/>
      <c r="E638" s="455" t="s">
        <v>290</v>
      </c>
      <c r="F638" s="456"/>
      <c r="G638" s="457" t="s">
        <v>288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271</v>
      </c>
      <c r="AJ638" s="458"/>
      <c r="AK638" s="458"/>
      <c r="AL638" s="256"/>
      <c r="AM638" s="458" t="s">
        <v>348</v>
      </c>
      <c r="AN638" s="458"/>
      <c r="AO638" s="458"/>
      <c r="AP638" s="256"/>
      <c r="AQ638" s="256" t="s">
        <v>281</v>
      </c>
      <c r="AR638" s="257"/>
      <c r="AS638" s="257"/>
      <c r="AT638" s="258"/>
      <c r="AU638" s="273" t="s">
        <v>210</v>
      </c>
      <c r="AV638" s="273"/>
      <c r="AW638" s="273"/>
      <c r="AX638" s="274"/>
    </row>
    <row r="639" spans="1:50" ht="18.75" hidden="1" customHeight="1">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282</v>
      </c>
      <c r="AH639" s="223"/>
      <c r="AI639" s="459"/>
      <c r="AJ639" s="459"/>
      <c r="AK639" s="459"/>
      <c r="AL639" s="401"/>
      <c r="AM639" s="459"/>
      <c r="AN639" s="459"/>
      <c r="AO639" s="459"/>
      <c r="AP639" s="401"/>
      <c r="AQ639" s="220"/>
      <c r="AR639" s="221"/>
      <c r="AS639" s="222" t="s">
        <v>282</v>
      </c>
      <c r="AT639" s="223"/>
      <c r="AU639" s="221"/>
      <c r="AV639" s="221"/>
      <c r="AW639" s="222" t="s">
        <v>258</v>
      </c>
      <c r="AX639" s="247"/>
    </row>
    <row r="640" spans="1:50" ht="23.25" hidden="1" customHeight="1">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c r="A646" s="887"/>
      <c r="B646" s="888"/>
      <c r="C646" s="892"/>
      <c r="D646" s="888"/>
      <c r="E646" s="393" t="s">
        <v>404</v>
      </c>
      <c r="F646" s="394"/>
      <c r="G646" s="447" t="s">
        <v>304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c r="A647" s="887"/>
      <c r="B647" s="888"/>
      <c r="C647" s="892"/>
      <c r="D647" s="888"/>
      <c r="E647" s="455" t="s">
        <v>289</v>
      </c>
      <c r="F647" s="456"/>
      <c r="G647" s="457" t="s">
        <v>287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271</v>
      </c>
      <c r="AJ647" s="458"/>
      <c r="AK647" s="458"/>
      <c r="AL647" s="256"/>
      <c r="AM647" s="458" t="s">
        <v>348</v>
      </c>
      <c r="AN647" s="458"/>
      <c r="AO647" s="458"/>
      <c r="AP647" s="256"/>
      <c r="AQ647" s="256" t="s">
        <v>281</v>
      </c>
      <c r="AR647" s="257"/>
      <c r="AS647" s="257"/>
      <c r="AT647" s="258"/>
      <c r="AU647" s="273" t="s">
        <v>210</v>
      </c>
      <c r="AV647" s="273"/>
      <c r="AW647" s="273"/>
      <c r="AX647" s="274"/>
    </row>
    <row r="648" spans="1:50" ht="18.75" hidden="1" customHeight="1">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282</v>
      </c>
      <c r="AH648" s="223"/>
      <c r="AI648" s="459"/>
      <c r="AJ648" s="459"/>
      <c r="AK648" s="459"/>
      <c r="AL648" s="401"/>
      <c r="AM648" s="459"/>
      <c r="AN648" s="459"/>
      <c r="AO648" s="459"/>
      <c r="AP648" s="401"/>
      <c r="AQ648" s="220"/>
      <c r="AR648" s="221"/>
      <c r="AS648" s="222" t="s">
        <v>282</v>
      </c>
      <c r="AT648" s="223"/>
      <c r="AU648" s="221"/>
      <c r="AV648" s="221"/>
      <c r="AW648" s="222" t="s">
        <v>258</v>
      </c>
      <c r="AX648" s="247"/>
    </row>
    <row r="649" spans="1:50" ht="23.25" hidden="1" customHeight="1">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c r="A652" s="887"/>
      <c r="B652" s="888"/>
      <c r="C652" s="892"/>
      <c r="D652" s="888"/>
      <c r="E652" s="455" t="s">
        <v>289</v>
      </c>
      <c r="F652" s="456"/>
      <c r="G652" s="457" t="s">
        <v>287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271</v>
      </c>
      <c r="AJ652" s="458"/>
      <c r="AK652" s="458"/>
      <c r="AL652" s="256"/>
      <c r="AM652" s="458" t="s">
        <v>348</v>
      </c>
      <c r="AN652" s="458"/>
      <c r="AO652" s="458"/>
      <c r="AP652" s="256"/>
      <c r="AQ652" s="256" t="s">
        <v>281</v>
      </c>
      <c r="AR652" s="257"/>
      <c r="AS652" s="257"/>
      <c r="AT652" s="258"/>
      <c r="AU652" s="273" t="s">
        <v>210</v>
      </c>
      <c r="AV652" s="273"/>
      <c r="AW652" s="273"/>
      <c r="AX652" s="274"/>
    </row>
    <row r="653" spans="1:50" ht="18.75" hidden="1" customHeight="1">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282</v>
      </c>
      <c r="AH653" s="223"/>
      <c r="AI653" s="459"/>
      <c r="AJ653" s="459"/>
      <c r="AK653" s="459"/>
      <c r="AL653" s="401"/>
      <c r="AM653" s="459"/>
      <c r="AN653" s="459"/>
      <c r="AO653" s="459"/>
      <c r="AP653" s="401"/>
      <c r="AQ653" s="220"/>
      <c r="AR653" s="221"/>
      <c r="AS653" s="222" t="s">
        <v>282</v>
      </c>
      <c r="AT653" s="223"/>
      <c r="AU653" s="221"/>
      <c r="AV653" s="221"/>
      <c r="AW653" s="222" t="s">
        <v>258</v>
      </c>
      <c r="AX653" s="247"/>
    </row>
    <row r="654" spans="1:50" ht="23.25" hidden="1" customHeight="1">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c r="A657" s="887"/>
      <c r="B657" s="888"/>
      <c r="C657" s="892"/>
      <c r="D657" s="888"/>
      <c r="E657" s="455" t="s">
        <v>289</v>
      </c>
      <c r="F657" s="456"/>
      <c r="G657" s="457" t="s">
        <v>287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271</v>
      </c>
      <c r="AJ657" s="458"/>
      <c r="AK657" s="458"/>
      <c r="AL657" s="256"/>
      <c r="AM657" s="458" t="s">
        <v>348</v>
      </c>
      <c r="AN657" s="458"/>
      <c r="AO657" s="458"/>
      <c r="AP657" s="256"/>
      <c r="AQ657" s="256" t="s">
        <v>281</v>
      </c>
      <c r="AR657" s="257"/>
      <c r="AS657" s="257"/>
      <c r="AT657" s="258"/>
      <c r="AU657" s="273" t="s">
        <v>210</v>
      </c>
      <c r="AV657" s="273"/>
      <c r="AW657" s="273"/>
      <c r="AX657" s="274"/>
    </row>
    <row r="658" spans="1:50" ht="18.75" hidden="1" customHeight="1">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282</v>
      </c>
      <c r="AH658" s="223"/>
      <c r="AI658" s="459"/>
      <c r="AJ658" s="459"/>
      <c r="AK658" s="459"/>
      <c r="AL658" s="401"/>
      <c r="AM658" s="459"/>
      <c r="AN658" s="459"/>
      <c r="AO658" s="459"/>
      <c r="AP658" s="401"/>
      <c r="AQ658" s="220"/>
      <c r="AR658" s="221"/>
      <c r="AS658" s="222" t="s">
        <v>282</v>
      </c>
      <c r="AT658" s="223"/>
      <c r="AU658" s="221"/>
      <c r="AV658" s="221"/>
      <c r="AW658" s="222" t="s">
        <v>258</v>
      </c>
      <c r="AX658" s="247"/>
    </row>
    <row r="659" spans="1:50" ht="23.25" hidden="1" customHeight="1">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c r="A662" s="887"/>
      <c r="B662" s="888"/>
      <c r="C662" s="892"/>
      <c r="D662" s="888"/>
      <c r="E662" s="455" t="s">
        <v>289</v>
      </c>
      <c r="F662" s="456"/>
      <c r="G662" s="457" t="s">
        <v>287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271</v>
      </c>
      <c r="AJ662" s="458"/>
      <c r="AK662" s="458"/>
      <c r="AL662" s="256"/>
      <c r="AM662" s="458" t="s">
        <v>348</v>
      </c>
      <c r="AN662" s="458"/>
      <c r="AO662" s="458"/>
      <c r="AP662" s="256"/>
      <c r="AQ662" s="256" t="s">
        <v>281</v>
      </c>
      <c r="AR662" s="257"/>
      <c r="AS662" s="257"/>
      <c r="AT662" s="258"/>
      <c r="AU662" s="273" t="s">
        <v>210</v>
      </c>
      <c r="AV662" s="273"/>
      <c r="AW662" s="273"/>
      <c r="AX662" s="274"/>
    </row>
    <row r="663" spans="1:50" ht="18.75" hidden="1" customHeight="1">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282</v>
      </c>
      <c r="AH663" s="223"/>
      <c r="AI663" s="459"/>
      <c r="AJ663" s="459"/>
      <c r="AK663" s="459"/>
      <c r="AL663" s="401"/>
      <c r="AM663" s="459"/>
      <c r="AN663" s="459"/>
      <c r="AO663" s="459"/>
      <c r="AP663" s="401"/>
      <c r="AQ663" s="220"/>
      <c r="AR663" s="221"/>
      <c r="AS663" s="222" t="s">
        <v>282</v>
      </c>
      <c r="AT663" s="223"/>
      <c r="AU663" s="221"/>
      <c r="AV663" s="221"/>
      <c r="AW663" s="222" t="s">
        <v>258</v>
      </c>
      <c r="AX663" s="247"/>
    </row>
    <row r="664" spans="1:50" ht="23.25" hidden="1" customHeight="1">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c r="A667" s="887"/>
      <c r="B667" s="888"/>
      <c r="C667" s="892"/>
      <c r="D667" s="888"/>
      <c r="E667" s="455" t="s">
        <v>289</v>
      </c>
      <c r="F667" s="456"/>
      <c r="G667" s="457" t="s">
        <v>287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271</v>
      </c>
      <c r="AJ667" s="458"/>
      <c r="AK667" s="458"/>
      <c r="AL667" s="256"/>
      <c r="AM667" s="458" t="s">
        <v>348</v>
      </c>
      <c r="AN667" s="458"/>
      <c r="AO667" s="458"/>
      <c r="AP667" s="256"/>
      <c r="AQ667" s="256" t="s">
        <v>281</v>
      </c>
      <c r="AR667" s="257"/>
      <c r="AS667" s="257"/>
      <c r="AT667" s="258"/>
      <c r="AU667" s="273" t="s">
        <v>210</v>
      </c>
      <c r="AV667" s="273"/>
      <c r="AW667" s="273"/>
      <c r="AX667" s="274"/>
    </row>
    <row r="668" spans="1:50" ht="18.75" hidden="1" customHeight="1">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282</v>
      </c>
      <c r="AH668" s="223"/>
      <c r="AI668" s="459"/>
      <c r="AJ668" s="459"/>
      <c r="AK668" s="459"/>
      <c r="AL668" s="401"/>
      <c r="AM668" s="459"/>
      <c r="AN668" s="459"/>
      <c r="AO668" s="459"/>
      <c r="AP668" s="401"/>
      <c r="AQ668" s="220"/>
      <c r="AR668" s="221"/>
      <c r="AS668" s="222" t="s">
        <v>282</v>
      </c>
      <c r="AT668" s="223"/>
      <c r="AU668" s="221"/>
      <c r="AV668" s="221"/>
      <c r="AW668" s="222" t="s">
        <v>258</v>
      </c>
      <c r="AX668" s="247"/>
    </row>
    <row r="669" spans="1:50" ht="23.25" hidden="1" customHeight="1">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c r="A672" s="887"/>
      <c r="B672" s="888"/>
      <c r="C672" s="892"/>
      <c r="D672" s="888"/>
      <c r="E672" s="455" t="s">
        <v>290</v>
      </c>
      <c r="F672" s="456"/>
      <c r="G672" s="457" t="s">
        <v>288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271</v>
      </c>
      <c r="AJ672" s="458"/>
      <c r="AK672" s="458"/>
      <c r="AL672" s="256"/>
      <c r="AM672" s="458" t="s">
        <v>348</v>
      </c>
      <c r="AN672" s="458"/>
      <c r="AO672" s="458"/>
      <c r="AP672" s="256"/>
      <c r="AQ672" s="256" t="s">
        <v>281</v>
      </c>
      <c r="AR672" s="257"/>
      <c r="AS672" s="257"/>
      <c r="AT672" s="258"/>
      <c r="AU672" s="273" t="s">
        <v>210</v>
      </c>
      <c r="AV672" s="273"/>
      <c r="AW672" s="273"/>
      <c r="AX672" s="274"/>
    </row>
    <row r="673" spans="1:50" ht="18.75" hidden="1" customHeight="1">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282</v>
      </c>
      <c r="AH673" s="223"/>
      <c r="AI673" s="459"/>
      <c r="AJ673" s="459"/>
      <c r="AK673" s="459"/>
      <c r="AL673" s="401"/>
      <c r="AM673" s="459"/>
      <c r="AN673" s="459"/>
      <c r="AO673" s="459"/>
      <c r="AP673" s="401"/>
      <c r="AQ673" s="220"/>
      <c r="AR673" s="221"/>
      <c r="AS673" s="222" t="s">
        <v>282</v>
      </c>
      <c r="AT673" s="223"/>
      <c r="AU673" s="221"/>
      <c r="AV673" s="221"/>
      <c r="AW673" s="222" t="s">
        <v>258</v>
      </c>
      <c r="AX673" s="247"/>
    </row>
    <row r="674" spans="1:50" ht="23.25" hidden="1" customHeight="1">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c r="A677" s="887"/>
      <c r="B677" s="888"/>
      <c r="C677" s="892"/>
      <c r="D677" s="888"/>
      <c r="E677" s="455" t="s">
        <v>290</v>
      </c>
      <c r="F677" s="456"/>
      <c r="G677" s="457" t="s">
        <v>288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271</v>
      </c>
      <c r="AJ677" s="458"/>
      <c r="AK677" s="458"/>
      <c r="AL677" s="256"/>
      <c r="AM677" s="458" t="s">
        <v>348</v>
      </c>
      <c r="AN677" s="458"/>
      <c r="AO677" s="458"/>
      <c r="AP677" s="256"/>
      <c r="AQ677" s="256" t="s">
        <v>281</v>
      </c>
      <c r="AR677" s="257"/>
      <c r="AS677" s="257"/>
      <c r="AT677" s="258"/>
      <c r="AU677" s="273" t="s">
        <v>210</v>
      </c>
      <c r="AV677" s="273"/>
      <c r="AW677" s="273"/>
      <c r="AX677" s="274"/>
    </row>
    <row r="678" spans="1:50" ht="18.75" hidden="1" customHeight="1">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282</v>
      </c>
      <c r="AH678" s="223"/>
      <c r="AI678" s="459"/>
      <c r="AJ678" s="459"/>
      <c r="AK678" s="459"/>
      <c r="AL678" s="401"/>
      <c r="AM678" s="459"/>
      <c r="AN678" s="459"/>
      <c r="AO678" s="459"/>
      <c r="AP678" s="401"/>
      <c r="AQ678" s="220"/>
      <c r="AR678" s="221"/>
      <c r="AS678" s="222" t="s">
        <v>282</v>
      </c>
      <c r="AT678" s="223"/>
      <c r="AU678" s="221"/>
      <c r="AV678" s="221"/>
      <c r="AW678" s="222" t="s">
        <v>258</v>
      </c>
      <c r="AX678" s="247"/>
    </row>
    <row r="679" spans="1:50" ht="23.25" hidden="1" customHeight="1">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c r="A682" s="887"/>
      <c r="B682" s="888"/>
      <c r="C682" s="892"/>
      <c r="D682" s="888"/>
      <c r="E682" s="455" t="s">
        <v>290</v>
      </c>
      <c r="F682" s="456"/>
      <c r="G682" s="457" t="s">
        <v>288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271</v>
      </c>
      <c r="AJ682" s="458"/>
      <c r="AK682" s="458"/>
      <c r="AL682" s="256"/>
      <c r="AM682" s="458" t="s">
        <v>348</v>
      </c>
      <c r="AN682" s="458"/>
      <c r="AO682" s="458"/>
      <c r="AP682" s="256"/>
      <c r="AQ682" s="256" t="s">
        <v>281</v>
      </c>
      <c r="AR682" s="257"/>
      <c r="AS682" s="257"/>
      <c r="AT682" s="258"/>
      <c r="AU682" s="273" t="s">
        <v>210</v>
      </c>
      <c r="AV682" s="273"/>
      <c r="AW682" s="273"/>
      <c r="AX682" s="274"/>
    </row>
    <row r="683" spans="1:50" ht="18.75" hidden="1" customHeight="1">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282</v>
      </c>
      <c r="AH683" s="223"/>
      <c r="AI683" s="459"/>
      <c r="AJ683" s="459"/>
      <c r="AK683" s="459"/>
      <c r="AL683" s="401"/>
      <c r="AM683" s="459"/>
      <c r="AN683" s="459"/>
      <c r="AO683" s="459"/>
      <c r="AP683" s="401"/>
      <c r="AQ683" s="220"/>
      <c r="AR683" s="221"/>
      <c r="AS683" s="222" t="s">
        <v>282</v>
      </c>
      <c r="AT683" s="223"/>
      <c r="AU683" s="221"/>
      <c r="AV683" s="221"/>
      <c r="AW683" s="222" t="s">
        <v>258</v>
      </c>
      <c r="AX683" s="247"/>
    </row>
    <row r="684" spans="1:50" ht="23.25" hidden="1" customHeight="1">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c r="A687" s="887"/>
      <c r="B687" s="888"/>
      <c r="C687" s="892"/>
      <c r="D687" s="888"/>
      <c r="E687" s="455" t="s">
        <v>290</v>
      </c>
      <c r="F687" s="456"/>
      <c r="G687" s="457" t="s">
        <v>288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271</v>
      </c>
      <c r="AJ687" s="458"/>
      <c r="AK687" s="458"/>
      <c r="AL687" s="256"/>
      <c r="AM687" s="458" t="s">
        <v>348</v>
      </c>
      <c r="AN687" s="458"/>
      <c r="AO687" s="458"/>
      <c r="AP687" s="256"/>
      <c r="AQ687" s="256" t="s">
        <v>281</v>
      </c>
      <c r="AR687" s="257"/>
      <c r="AS687" s="257"/>
      <c r="AT687" s="258"/>
      <c r="AU687" s="273" t="s">
        <v>210</v>
      </c>
      <c r="AV687" s="273"/>
      <c r="AW687" s="273"/>
      <c r="AX687" s="274"/>
    </row>
    <row r="688" spans="1:50" ht="18.75" hidden="1" customHeight="1">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282</v>
      </c>
      <c r="AH688" s="223"/>
      <c r="AI688" s="459"/>
      <c r="AJ688" s="459"/>
      <c r="AK688" s="459"/>
      <c r="AL688" s="401"/>
      <c r="AM688" s="459"/>
      <c r="AN688" s="459"/>
      <c r="AO688" s="459"/>
      <c r="AP688" s="401"/>
      <c r="AQ688" s="220"/>
      <c r="AR688" s="221"/>
      <c r="AS688" s="222" t="s">
        <v>282</v>
      </c>
      <c r="AT688" s="223"/>
      <c r="AU688" s="221"/>
      <c r="AV688" s="221"/>
      <c r="AW688" s="222" t="s">
        <v>258</v>
      </c>
      <c r="AX688" s="247"/>
    </row>
    <row r="689" spans="1:50" ht="23.25" hidden="1" customHeight="1">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c r="A692" s="887"/>
      <c r="B692" s="888"/>
      <c r="C692" s="892"/>
      <c r="D692" s="888"/>
      <c r="E692" s="455" t="s">
        <v>290</v>
      </c>
      <c r="F692" s="456"/>
      <c r="G692" s="457" t="s">
        <v>288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271</v>
      </c>
      <c r="AJ692" s="458"/>
      <c r="AK692" s="458"/>
      <c r="AL692" s="256"/>
      <c r="AM692" s="458" t="s">
        <v>348</v>
      </c>
      <c r="AN692" s="458"/>
      <c r="AO692" s="458"/>
      <c r="AP692" s="256"/>
      <c r="AQ692" s="256" t="s">
        <v>281</v>
      </c>
      <c r="AR692" s="257"/>
      <c r="AS692" s="257"/>
      <c r="AT692" s="258"/>
      <c r="AU692" s="273" t="s">
        <v>210</v>
      </c>
      <c r="AV692" s="273"/>
      <c r="AW692" s="273"/>
      <c r="AX692" s="274"/>
    </row>
    <row r="693" spans="1:50" ht="18.75" hidden="1" customHeight="1">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282</v>
      </c>
      <c r="AH693" s="223"/>
      <c r="AI693" s="459"/>
      <c r="AJ693" s="459"/>
      <c r="AK693" s="459"/>
      <c r="AL693" s="401"/>
      <c r="AM693" s="459"/>
      <c r="AN693" s="459"/>
      <c r="AO693" s="459"/>
      <c r="AP693" s="401"/>
      <c r="AQ693" s="220"/>
      <c r="AR693" s="221"/>
      <c r="AS693" s="222" t="s">
        <v>282</v>
      </c>
      <c r="AT693" s="223"/>
      <c r="AU693" s="221"/>
      <c r="AV693" s="221"/>
      <c r="AW693" s="222" t="s">
        <v>258</v>
      </c>
      <c r="AX693" s="247"/>
    </row>
    <row r="694" spans="1:50" ht="23.25" hidden="1" customHeight="1">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c r="A702" s="842" t="s">
        <v>214</v>
      </c>
      <c r="B702" s="843"/>
      <c r="C702" s="471" t="s">
        <v>215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497</v>
      </c>
      <c r="AE702" s="475"/>
      <c r="AF702" s="475"/>
      <c r="AG702" s="476" t="s">
        <v>394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497</v>
      </c>
      <c r="AE703" s="483"/>
      <c r="AF703" s="483"/>
      <c r="AG703" s="484" t="s">
        <v>410</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c r="A704" s="846"/>
      <c r="B704" s="847"/>
      <c r="C704" s="487" t="s">
        <v>218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497</v>
      </c>
      <c r="AE704" s="491"/>
      <c r="AF704" s="491"/>
      <c r="AG704" s="424" t="s">
        <v>197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c r="A705" s="852" t="s">
        <v>90</v>
      </c>
      <c r="B705" s="901"/>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497</v>
      </c>
      <c r="AE705" s="498"/>
      <c r="AF705" s="498"/>
      <c r="AG705" s="422" t="s">
        <v>504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c r="A707" s="854"/>
      <c r="B707" s="902"/>
      <c r="C707" s="850"/>
      <c r="D707" s="851"/>
      <c r="E707" s="503" t="s">
        <v>354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854"/>
      <c r="B709" s="855"/>
      <c r="C709" s="515" t="s">
        <v>189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497</v>
      </c>
      <c r="AE709" s="483"/>
      <c r="AF709" s="483"/>
      <c r="AG709" s="484" t="s">
        <v>334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497</v>
      </c>
      <c r="AE711" s="483"/>
      <c r="AF711" s="483"/>
      <c r="AG711" s="484" t="s">
        <v>314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c r="A712" s="854"/>
      <c r="B712" s="855"/>
      <c r="C712" s="515" t="s">
        <v>309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c r="A713" s="854"/>
      <c r="B713" s="855"/>
      <c r="C713" s="520" t="s">
        <v>320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43.5" customHeight="1">
      <c r="A714" s="856"/>
      <c r="B714" s="857"/>
      <c r="C714" s="523" t="s">
        <v>270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497</v>
      </c>
      <c r="AE714" s="527"/>
      <c r="AF714" s="528"/>
      <c r="AG714" s="529" t="s">
        <v>67</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c r="A715" s="852" t="s">
        <v>91</v>
      </c>
      <c r="B715" s="853"/>
      <c r="C715" s="532" t="s">
        <v>362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497</v>
      </c>
      <c r="AE715" s="511"/>
      <c r="AF715" s="535"/>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854"/>
      <c r="B716" s="855"/>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460</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c r="A717" s="854"/>
      <c r="B717" s="855"/>
      <c r="C717" s="515" t="s">
        <v>292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497</v>
      </c>
      <c r="AE717" s="483"/>
      <c r="AF717" s="483"/>
      <c r="AG717" s="484" t="s">
        <v>508</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c r="A718" s="856"/>
      <c r="B718" s="857"/>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497</v>
      </c>
      <c r="AE718" s="483"/>
      <c r="AF718" s="483"/>
      <c r="AG718" s="426" t="s">
        <v>137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c r="A719" s="903" t="s">
        <v>53</v>
      </c>
      <c r="B719" s="904"/>
      <c r="C719" s="541" t="s">
        <v>220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c r="A720" s="905"/>
      <c r="B720" s="906"/>
      <c r="C720" s="543" t="s">
        <v>235</v>
      </c>
      <c r="D720" s="544"/>
      <c r="E720" s="544"/>
      <c r="F720" s="545"/>
      <c r="G720" s="546" t="s">
        <v>50</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c r="A726" s="852" t="s">
        <v>92</v>
      </c>
      <c r="B726" s="858"/>
      <c r="C726" s="566" t="s">
        <v>106</v>
      </c>
      <c r="D726" s="567"/>
      <c r="E726" s="567"/>
      <c r="F726" s="568"/>
      <c r="G726" s="569" t="s">
        <v>515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c r="A727" s="859"/>
      <c r="B727" s="860"/>
      <c r="C727" s="571" t="s">
        <v>110</v>
      </c>
      <c r="D727" s="572"/>
      <c r="E727" s="572"/>
      <c r="F727" s="573"/>
      <c r="G727" s="574" t="s">
        <v>516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c r="A731" s="585" t="s">
        <v>184</v>
      </c>
      <c r="B731" s="586"/>
      <c r="C731" s="586"/>
      <c r="D731" s="586"/>
      <c r="E731" s="587"/>
      <c r="F731" s="588" t="s">
        <v>525</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c r="A733" s="589" t="s">
        <v>216</v>
      </c>
      <c r="B733" s="590"/>
      <c r="C733" s="590"/>
      <c r="D733" s="590"/>
      <c r="E733" s="591"/>
      <c r="F733" s="588" t="s">
        <v>528</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598" t="s">
        <v>373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c r="A737" s="601" t="s">
        <v>403</v>
      </c>
      <c r="B737" s="195"/>
      <c r="C737" s="195"/>
      <c r="D737" s="196"/>
      <c r="E737" s="602"/>
      <c r="F737" s="602"/>
      <c r="G737" s="602"/>
      <c r="H737" s="602"/>
      <c r="I737" s="602"/>
      <c r="J737" s="602"/>
      <c r="K737" s="602"/>
      <c r="L737" s="602"/>
      <c r="M737" s="602"/>
      <c r="N737" s="603" t="s">
        <v>200</v>
      </c>
      <c r="O737" s="603"/>
      <c r="P737" s="603"/>
      <c r="Q737" s="603"/>
      <c r="R737" s="602"/>
      <c r="S737" s="602"/>
      <c r="T737" s="602"/>
      <c r="U737" s="602"/>
      <c r="V737" s="602"/>
      <c r="W737" s="602"/>
      <c r="X737" s="602"/>
      <c r="Y737" s="602"/>
      <c r="Z737" s="602"/>
      <c r="AA737" s="603" t="s">
        <v>400</v>
      </c>
      <c r="AB737" s="603"/>
      <c r="AC737" s="603"/>
      <c r="AD737" s="603"/>
      <c r="AE737" s="602" t="s">
        <v>393</v>
      </c>
      <c r="AF737" s="602"/>
      <c r="AG737" s="602"/>
      <c r="AH737" s="602"/>
      <c r="AI737" s="602"/>
      <c r="AJ737" s="602"/>
      <c r="AK737" s="602"/>
      <c r="AL737" s="602"/>
      <c r="AM737" s="602"/>
      <c r="AN737" s="603" t="s">
        <v>399</v>
      </c>
      <c r="AO737" s="603"/>
      <c r="AP737" s="603"/>
      <c r="AQ737" s="603"/>
      <c r="AR737" s="604" t="s">
        <v>509</v>
      </c>
      <c r="AS737" s="605"/>
      <c r="AT737" s="605"/>
      <c r="AU737" s="605"/>
      <c r="AV737" s="605"/>
      <c r="AW737" s="605"/>
      <c r="AX737" s="606"/>
      <c r="AY737" s="48"/>
      <c r="AZ737" s="48"/>
    </row>
    <row r="738" spans="1:52" ht="24.75" customHeight="1">
      <c r="A738" s="601" t="s">
        <v>150</v>
      </c>
      <c r="B738" s="195"/>
      <c r="C738" s="195"/>
      <c r="D738" s="196"/>
      <c r="E738" s="602" t="s">
        <v>345</v>
      </c>
      <c r="F738" s="602"/>
      <c r="G738" s="602"/>
      <c r="H738" s="602"/>
      <c r="I738" s="602"/>
      <c r="J738" s="602"/>
      <c r="K738" s="602"/>
      <c r="L738" s="602"/>
      <c r="M738" s="602"/>
      <c r="N738" s="603" t="s">
        <v>397</v>
      </c>
      <c r="O738" s="603"/>
      <c r="P738" s="603"/>
      <c r="Q738" s="603"/>
      <c r="R738" s="602" t="s">
        <v>188</v>
      </c>
      <c r="S738" s="602"/>
      <c r="T738" s="602"/>
      <c r="U738" s="602"/>
      <c r="V738" s="602"/>
      <c r="W738" s="602"/>
      <c r="X738" s="602"/>
      <c r="Y738" s="602"/>
      <c r="Z738" s="602"/>
      <c r="AA738" s="603" t="s">
        <v>169</v>
      </c>
      <c r="AB738" s="603"/>
      <c r="AC738" s="603"/>
      <c r="AD738" s="603"/>
      <c r="AE738" s="602" t="s">
        <v>345</v>
      </c>
      <c r="AF738" s="602"/>
      <c r="AG738" s="602"/>
      <c r="AH738" s="602"/>
      <c r="AI738" s="602"/>
      <c r="AJ738" s="602"/>
      <c r="AK738" s="602"/>
      <c r="AL738" s="602"/>
      <c r="AM738" s="602"/>
      <c r="AN738" s="603" t="s">
        <v>156</v>
      </c>
      <c r="AO738" s="603"/>
      <c r="AP738" s="603"/>
      <c r="AQ738" s="603"/>
      <c r="AR738" s="604" t="s">
        <v>146</v>
      </c>
      <c r="AS738" s="605"/>
      <c r="AT738" s="605"/>
      <c r="AU738" s="605"/>
      <c r="AV738" s="605"/>
      <c r="AW738" s="605"/>
      <c r="AX738" s="606"/>
    </row>
    <row r="739" spans="1:52" ht="24.75" customHeight="1">
      <c r="A739" s="601" t="s">
        <v>384</v>
      </c>
      <c r="B739" s="195"/>
      <c r="C739" s="195"/>
      <c r="D739" s="196"/>
      <c r="E739" s="602" t="s">
        <v>123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c r="A740" s="612" t="s">
        <v>329</v>
      </c>
      <c r="B740" s="613"/>
      <c r="C740" s="613"/>
      <c r="D740" s="614"/>
      <c r="E740" s="615" t="s">
        <v>245</v>
      </c>
      <c r="F740" s="616"/>
      <c r="G740" s="616"/>
      <c r="H740" s="19" t="str">
        <f>IF(E740="","","(")</f>
        <v>(</v>
      </c>
      <c r="I740" s="616"/>
      <c r="J740" s="616"/>
      <c r="K740" s="19" t="str">
        <f>IF(OR(I740="　",I740=""),"","-")</f>
        <v/>
      </c>
      <c r="L740" s="617">
        <v>71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c r="A741" s="831" t="s">
        <v>390</v>
      </c>
      <c r="B741" s="832"/>
      <c r="C741" s="832"/>
      <c r="D741" s="832"/>
      <c r="E741" s="832"/>
      <c r="F741" s="833"/>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1.5" customHeight="1">
      <c r="A780" s="837" t="s">
        <v>155</v>
      </c>
      <c r="B780" s="838"/>
      <c r="C780" s="838"/>
      <c r="D780" s="838"/>
      <c r="E780" s="838"/>
      <c r="F780" s="839"/>
      <c r="G780" s="621" t="s">
        <v>510</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464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66" customHeight="1">
      <c r="A782" s="824"/>
      <c r="B782" s="840"/>
      <c r="C782" s="840"/>
      <c r="D782" s="840"/>
      <c r="E782" s="840"/>
      <c r="F782" s="841"/>
      <c r="G782" s="630" t="s">
        <v>511</v>
      </c>
      <c r="H782" s="631"/>
      <c r="I782" s="631"/>
      <c r="J782" s="631"/>
      <c r="K782" s="632"/>
      <c r="L782" s="633" t="s">
        <v>512</v>
      </c>
      <c r="M782" s="634"/>
      <c r="N782" s="634"/>
      <c r="O782" s="634"/>
      <c r="P782" s="634"/>
      <c r="Q782" s="634"/>
      <c r="R782" s="634"/>
      <c r="S782" s="634"/>
      <c r="T782" s="634"/>
      <c r="U782" s="634"/>
      <c r="V782" s="634"/>
      <c r="W782" s="634"/>
      <c r="X782" s="635"/>
      <c r="Y782" s="636">
        <v>8</v>
      </c>
      <c r="Z782" s="637"/>
      <c r="AA782" s="637"/>
      <c r="AB782" s="638"/>
      <c r="AC782" s="630" t="s">
        <v>511</v>
      </c>
      <c r="AD782" s="631"/>
      <c r="AE782" s="631"/>
      <c r="AF782" s="631"/>
      <c r="AG782" s="632"/>
      <c r="AH782" s="633" t="s">
        <v>513</v>
      </c>
      <c r="AI782" s="634"/>
      <c r="AJ782" s="634"/>
      <c r="AK782" s="634"/>
      <c r="AL782" s="634"/>
      <c r="AM782" s="634"/>
      <c r="AN782" s="634"/>
      <c r="AO782" s="634"/>
      <c r="AP782" s="634"/>
      <c r="AQ782" s="634"/>
      <c r="AR782" s="634"/>
      <c r="AS782" s="634"/>
      <c r="AT782" s="635"/>
      <c r="AU782" s="636">
        <v>1</v>
      </c>
      <c r="AV782" s="637"/>
      <c r="AW782" s="637"/>
      <c r="AX782" s="639"/>
    </row>
    <row r="783" spans="1:50" ht="33" hidden="1" customHeight="1">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33" hidden="1" customHeight="1">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33" hidden="1" customHeight="1">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33" hidden="1" customHeight="1">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33" hidden="1" customHeight="1">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33" hidden="1" customHeight="1">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33" hidden="1" customHeight="1">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33" hidden="1" customHeight="1">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33" hidden="1" customHeight="1">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8</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1</v>
      </c>
      <c r="AV792" s="654"/>
      <c r="AW792" s="654"/>
      <c r="AX792" s="656"/>
    </row>
    <row r="793" spans="1:50" ht="24.75" hidden="1" customHeight="1">
      <c r="A793" s="824"/>
      <c r="B793" s="840"/>
      <c r="C793" s="840"/>
      <c r="D793" s="840"/>
      <c r="E793" s="840"/>
      <c r="F793" s="841"/>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c r="A806" s="824"/>
      <c r="B806" s="840"/>
      <c r="C806" s="840"/>
      <c r="D806" s="840"/>
      <c r="E806" s="840"/>
      <c r="F806" s="841"/>
      <c r="G806" s="621" t="s">
        <v>261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c r="A819" s="824"/>
      <c r="B819" s="840"/>
      <c r="C819" s="840"/>
      <c r="D819" s="840"/>
      <c r="E819" s="840"/>
      <c r="F819" s="841"/>
      <c r="G819" s="621" t="s">
        <v>322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5.25" hidden="1" customHeight="1">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c r="A832" s="657" t="s">
        <v>222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370</v>
      </c>
      <c r="AM832" s="661"/>
      <c r="AN832" s="661"/>
      <c r="AO832" s="38" t="s">
        <v>249</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2"/>
      <c r="B837" s="662"/>
      <c r="C837" s="662" t="s">
        <v>69</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333</v>
      </c>
      <c r="Z837" s="663"/>
      <c r="AA837" s="663"/>
      <c r="AB837" s="663"/>
      <c r="AC837" s="407" t="s">
        <v>283</v>
      </c>
      <c r="AD837" s="407"/>
      <c r="AE837" s="407"/>
      <c r="AF837" s="407"/>
      <c r="AG837" s="407"/>
      <c r="AH837" s="663" t="s">
        <v>382</v>
      </c>
      <c r="AI837" s="662"/>
      <c r="AJ837" s="662"/>
      <c r="AK837" s="662"/>
      <c r="AL837" s="662" t="s">
        <v>17</v>
      </c>
      <c r="AM837" s="662"/>
      <c r="AN837" s="662"/>
      <c r="AO837" s="238"/>
      <c r="AP837" s="407" t="s">
        <v>337</v>
      </c>
      <c r="AQ837" s="407"/>
      <c r="AR837" s="407"/>
      <c r="AS837" s="407"/>
      <c r="AT837" s="407"/>
      <c r="AU837" s="407"/>
      <c r="AV837" s="407"/>
      <c r="AW837" s="407"/>
      <c r="AX837" s="407"/>
    </row>
    <row r="838" spans="1:50" ht="42.75" customHeight="1">
      <c r="A838" s="664">
        <v>1</v>
      </c>
      <c r="B838" s="664">
        <v>1</v>
      </c>
      <c r="C838" s="665" t="s">
        <v>522</v>
      </c>
      <c r="D838" s="665"/>
      <c r="E838" s="665"/>
      <c r="F838" s="665"/>
      <c r="G838" s="665"/>
      <c r="H838" s="665"/>
      <c r="I838" s="665"/>
      <c r="J838" s="666">
        <v>5010405010514</v>
      </c>
      <c r="K838" s="666"/>
      <c r="L838" s="666"/>
      <c r="M838" s="666"/>
      <c r="N838" s="666"/>
      <c r="O838" s="666"/>
      <c r="P838" s="667" t="s">
        <v>512</v>
      </c>
      <c r="Q838" s="667"/>
      <c r="R838" s="667"/>
      <c r="S838" s="667"/>
      <c r="T838" s="667"/>
      <c r="U838" s="667"/>
      <c r="V838" s="667"/>
      <c r="W838" s="667"/>
      <c r="X838" s="667"/>
      <c r="Y838" s="668">
        <v>8</v>
      </c>
      <c r="Z838" s="669"/>
      <c r="AA838" s="669"/>
      <c r="AB838" s="670"/>
      <c r="AC838" s="671" t="s">
        <v>20</v>
      </c>
      <c r="AD838" s="672"/>
      <c r="AE838" s="672"/>
      <c r="AF838" s="672"/>
      <c r="AG838" s="672"/>
      <c r="AH838" s="673">
        <v>1</v>
      </c>
      <c r="AI838" s="673"/>
      <c r="AJ838" s="673"/>
      <c r="AK838" s="673"/>
      <c r="AL838" s="674">
        <v>93</v>
      </c>
      <c r="AM838" s="675"/>
      <c r="AN838" s="675"/>
      <c r="AO838" s="676"/>
      <c r="AP838" s="269" t="s">
        <v>406</v>
      </c>
      <c r="AQ838" s="269"/>
      <c r="AR838" s="269"/>
      <c r="AS838" s="269"/>
      <c r="AT838" s="269"/>
      <c r="AU838" s="269"/>
      <c r="AV838" s="269"/>
      <c r="AW838" s="269"/>
      <c r="AX838" s="269"/>
    </row>
    <row r="839" spans="1:50" ht="30" hidden="1" customHeight="1">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4.5" hidden="1" customHeight="1">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62"/>
      <c r="B870" s="662"/>
      <c r="C870" s="662" t="s">
        <v>69</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333</v>
      </c>
      <c r="Z870" s="663"/>
      <c r="AA870" s="663"/>
      <c r="AB870" s="663"/>
      <c r="AC870" s="407" t="s">
        <v>283</v>
      </c>
      <c r="AD870" s="407"/>
      <c r="AE870" s="407"/>
      <c r="AF870" s="407"/>
      <c r="AG870" s="407"/>
      <c r="AH870" s="663" t="s">
        <v>382</v>
      </c>
      <c r="AI870" s="662"/>
      <c r="AJ870" s="662"/>
      <c r="AK870" s="662"/>
      <c r="AL870" s="662" t="s">
        <v>17</v>
      </c>
      <c r="AM870" s="662"/>
      <c r="AN870" s="662"/>
      <c r="AO870" s="238"/>
      <c r="AP870" s="407" t="s">
        <v>337</v>
      </c>
      <c r="AQ870" s="407"/>
      <c r="AR870" s="407"/>
      <c r="AS870" s="407"/>
      <c r="AT870" s="407"/>
      <c r="AU870" s="407"/>
      <c r="AV870" s="407"/>
      <c r="AW870" s="407"/>
      <c r="AX870" s="407"/>
    </row>
    <row r="871" spans="1:50" ht="30" customHeight="1">
      <c r="A871" s="664">
        <v>1</v>
      </c>
      <c r="B871" s="664">
        <v>1</v>
      </c>
      <c r="C871" s="665" t="s">
        <v>316</v>
      </c>
      <c r="D871" s="665"/>
      <c r="E871" s="665"/>
      <c r="F871" s="665"/>
      <c r="G871" s="665"/>
      <c r="H871" s="665"/>
      <c r="I871" s="665"/>
      <c r="J871" s="666">
        <v>7010005016661</v>
      </c>
      <c r="K871" s="666"/>
      <c r="L871" s="666"/>
      <c r="M871" s="666"/>
      <c r="N871" s="666"/>
      <c r="O871" s="666"/>
      <c r="P871" s="667" t="s">
        <v>513</v>
      </c>
      <c r="Q871" s="667"/>
      <c r="R871" s="667"/>
      <c r="S871" s="667"/>
      <c r="T871" s="667"/>
      <c r="U871" s="667"/>
      <c r="V871" s="667"/>
      <c r="W871" s="667"/>
      <c r="X871" s="667"/>
      <c r="Y871" s="668">
        <v>1</v>
      </c>
      <c r="Z871" s="669"/>
      <c r="AA871" s="669"/>
      <c r="AB871" s="670"/>
      <c r="AC871" s="671" t="s">
        <v>232</v>
      </c>
      <c r="AD871" s="672"/>
      <c r="AE871" s="672"/>
      <c r="AF871" s="672"/>
      <c r="AG871" s="672"/>
      <c r="AH871" s="673">
        <v>1</v>
      </c>
      <c r="AI871" s="673"/>
      <c r="AJ871" s="673"/>
      <c r="AK871" s="673"/>
      <c r="AL871" s="674" t="s">
        <v>523</v>
      </c>
      <c r="AM871" s="675"/>
      <c r="AN871" s="675"/>
      <c r="AO871" s="676"/>
      <c r="AP871" s="269" t="s">
        <v>523</v>
      </c>
      <c r="AQ871" s="269"/>
      <c r="AR871" s="269"/>
      <c r="AS871" s="269"/>
      <c r="AT871" s="269"/>
      <c r="AU871" s="269"/>
      <c r="AV871" s="269"/>
      <c r="AW871" s="269"/>
      <c r="AX871" s="269"/>
    </row>
    <row r="872" spans="1:50" ht="30" hidden="1" customHeight="1">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2"/>
      <c r="B903" s="662"/>
      <c r="C903" s="662" t="s">
        <v>69</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333</v>
      </c>
      <c r="Z903" s="663"/>
      <c r="AA903" s="663"/>
      <c r="AB903" s="663"/>
      <c r="AC903" s="407" t="s">
        <v>283</v>
      </c>
      <c r="AD903" s="407"/>
      <c r="AE903" s="407"/>
      <c r="AF903" s="407"/>
      <c r="AG903" s="407"/>
      <c r="AH903" s="663" t="s">
        <v>382</v>
      </c>
      <c r="AI903" s="662"/>
      <c r="AJ903" s="662"/>
      <c r="AK903" s="662"/>
      <c r="AL903" s="662" t="s">
        <v>17</v>
      </c>
      <c r="AM903" s="662"/>
      <c r="AN903" s="662"/>
      <c r="AO903" s="238"/>
      <c r="AP903" s="407" t="s">
        <v>337</v>
      </c>
      <c r="AQ903" s="407"/>
      <c r="AR903" s="407"/>
      <c r="AS903" s="407"/>
      <c r="AT903" s="407"/>
      <c r="AU903" s="407"/>
      <c r="AV903" s="407"/>
      <c r="AW903" s="407"/>
      <c r="AX903" s="407"/>
    </row>
    <row r="904" spans="1:50" ht="30" hidden="1" customHeight="1">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2"/>
      <c r="B936" s="662"/>
      <c r="C936" s="662" t="s">
        <v>69</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333</v>
      </c>
      <c r="Z936" s="663"/>
      <c r="AA936" s="663"/>
      <c r="AB936" s="663"/>
      <c r="AC936" s="407" t="s">
        <v>283</v>
      </c>
      <c r="AD936" s="407"/>
      <c r="AE936" s="407"/>
      <c r="AF936" s="407"/>
      <c r="AG936" s="407"/>
      <c r="AH936" s="663" t="s">
        <v>382</v>
      </c>
      <c r="AI936" s="662"/>
      <c r="AJ936" s="662"/>
      <c r="AK936" s="662"/>
      <c r="AL936" s="662" t="s">
        <v>17</v>
      </c>
      <c r="AM936" s="662"/>
      <c r="AN936" s="662"/>
      <c r="AO936" s="238"/>
      <c r="AP936" s="407" t="s">
        <v>337</v>
      </c>
      <c r="AQ936" s="407"/>
      <c r="AR936" s="407"/>
      <c r="AS936" s="407"/>
      <c r="AT936" s="407"/>
      <c r="AU936" s="407"/>
      <c r="AV936" s="407"/>
      <c r="AW936" s="407"/>
      <c r="AX936" s="407"/>
    </row>
    <row r="937" spans="1:50" ht="30" hidden="1" customHeight="1">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2"/>
      <c r="B969" s="662"/>
      <c r="C969" s="662" t="s">
        <v>69</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333</v>
      </c>
      <c r="Z969" s="663"/>
      <c r="AA969" s="663"/>
      <c r="AB969" s="663"/>
      <c r="AC969" s="407" t="s">
        <v>283</v>
      </c>
      <c r="AD969" s="407"/>
      <c r="AE969" s="407"/>
      <c r="AF969" s="407"/>
      <c r="AG969" s="407"/>
      <c r="AH969" s="663" t="s">
        <v>382</v>
      </c>
      <c r="AI969" s="662"/>
      <c r="AJ969" s="662"/>
      <c r="AK969" s="662"/>
      <c r="AL969" s="662" t="s">
        <v>17</v>
      </c>
      <c r="AM969" s="662"/>
      <c r="AN969" s="662"/>
      <c r="AO969" s="238"/>
      <c r="AP969" s="407" t="s">
        <v>337</v>
      </c>
      <c r="AQ969" s="407"/>
      <c r="AR969" s="407"/>
      <c r="AS969" s="407"/>
      <c r="AT969" s="407"/>
      <c r="AU969" s="407"/>
      <c r="AV969" s="407"/>
      <c r="AW969" s="407"/>
      <c r="AX969" s="407"/>
    </row>
    <row r="970" spans="1:50" ht="30" hidden="1" customHeight="1">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2"/>
      <c r="B1002" s="662"/>
      <c r="C1002" s="662" t="s">
        <v>69</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333</v>
      </c>
      <c r="Z1002" s="663"/>
      <c r="AA1002" s="663"/>
      <c r="AB1002" s="663"/>
      <c r="AC1002" s="407" t="s">
        <v>283</v>
      </c>
      <c r="AD1002" s="407"/>
      <c r="AE1002" s="407"/>
      <c r="AF1002" s="407"/>
      <c r="AG1002" s="407"/>
      <c r="AH1002" s="663" t="s">
        <v>382</v>
      </c>
      <c r="AI1002" s="662"/>
      <c r="AJ1002" s="662"/>
      <c r="AK1002" s="662"/>
      <c r="AL1002" s="662" t="s">
        <v>17</v>
      </c>
      <c r="AM1002" s="662"/>
      <c r="AN1002" s="662"/>
      <c r="AO1002" s="238"/>
      <c r="AP1002" s="407" t="s">
        <v>337</v>
      </c>
      <c r="AQ1002" s="407"/>
      <c r="AR1002" s="407"/>
      <c r="AS1002" s="407"/>
      <c r="AT1002" s="407"/>
      <c r="AU1002" s="407"/>
      <c r="AV1002" s="407"/>
      <c r="AW1002" s="407"/>
      <c r="AX1002" s="407"/>
    </row>
    <row r="1003" spans="1:50" ht="30" hidden="1" customHeight="1">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2"/>
      <c r="B1035" s="662"/>
      <c r="C1035" s="662" t="s">
        <v>69</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333</v>
      </c>
      <c r="Z1035" s="663"/>
      <c r="AA1035" s="663"/>
      <c r="AB1035" s="663"/>
      <c r="AC1035" s="407" t="s">
        <v>283</v>
      </c>
      <c r="AD1035" s="407"/>
      <c r="AE1035" s="407"/>
      <c r="AF1035" s="407"/>
      <c r="AG1035" s="407"/>
      <c r="AH1035" s="663" t="s">
        <v>382</v>
      </c>
      <c r="AI1035" s="662"/>
      <c r="AJ1035" s="662"/>
      <c r="AK1035" s="662"/>
      <c r="AL1035" s="662" t="s">
        <v>17</v>
      </c>
      <c r="AM1035" s="662"/>
      <c r="AN1035" s="662"/>
      <c r="AO1035" s="238"/>
      <c r="AP1035" s="407" t="s">
        <v>337</v>
      </c>
      <c r="AQ1035" s="407"/>
      <c r="AR1035" s="407"/>
      <c r="AS1035" s="407"/>
      <c r="AT1035" s="407"/>
      <c r="AU1035" s="407"/>
      <c r="AV1035" s="407"/>
      <c r="AW1035" s="407"/>
      <c r="AX1035" s="407"/>
    </row>
    <row r="1036" spans="1:50" ht="30" hidden="1" customHeight="1">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2"/>
      <c r="B1068" s="662"/>
      <c r="C1068" s="662" t="s">
        <v>69</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333</v>
      </c>
      <c r="Z1068" s="663"/>
      <c r="AA1068" s="663"/>
      <c r="AB1068" s="663"/>
      <c r="AC1068" s="407" t="s">
        <v>283</v>
      </c>
      <c r="AD1068" s="407"/>
      <c r="AE1068" s="407"/>
      <c r="AF1068" s="407"/>
      <c r="AG1068" s="407"/>
      <c r="AH1068" s="663" t="s">
        <v>382</v>
      </c>
      <c r="AI1068" s="662"/>
      <c r="AJ1068" s="662"/>
      <c r="AK1068" s="662"/>
      <c r="AL1068" s="662" t="s">
        <v>17</v>
      </c>
      <c r="AM1068" s="662"/>
      <c r="AN1068" s="662"/>
      <c r="AO1068" s="238"/>
      <c r="AP1068" s="407" t="s">
        <v>337</v>
      </c>
      <c r="AQ1068" s="407"/>
      <c r="AR1068" s="407"/>
      <c r="AS1068" s="407"/>
      <c r="AT1068" s="407"/>
      <c r="AU1068" s="407"/>
      <c r="AV1068" s="407"/>
      <c r="AW1068" s="407"/>
      <c r="AX1068" s="407"/>
    </row>
    <row r="1069" spans="1:50" ht="30" hidden="1" customHeight="1">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370</v>
      </c>
      <c r="AM1099" s="683"/>
      <c r="AN1099" s="68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4"/>
      <c r="B1102" s="664"/>
      <c r="C1102" s="407" t="s">
        <v>4</v>
      </c>
      <c r="D1102" s="407"/>
      <c r="E1102" s="407" t="s">
        <v>293</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291</v>
      </c>
      <c r="Z1102" s="407"/>
      <c r="AA1102" s="407"/>
      <c r="AB1102" s="407"/>
      <c r="AC1102" s="407" t="s">
        <v>294</v>
      </c>
      <c r="AD1102" s="407"/>
      <c r="AE1102" s="407"/>
      <c r="AF1102" s="407"/>
      <c r="AG1102" s="407"/>
      <c r="AH1102" s="663" t="s">
        <v>312</v>
      </c>
      <c r="AI1102" s="663"/>
      <c r="AJ1102" s="663"/>
      <c r="AK1102" s="663"/>
      <c r="AL1102" s="663" t="s">
        <v>17</v>
      </c>
      <c r="AM1102" s="663"/>
      <c r="AN1102" s="663"/>
      <c r="AO1102" s="684"/>
      <c r="AP1102" s="407" t="s">
        <v>364</v>
      </c>
      <c r="AQ1102" s="407"/>
      <c r="AR1102" s="407"/>
      <c r="AS1102" s="407"/>
      <c r="AT1102" s="407"/>
      <c r="AU1102" s="407"/>
      <c r="AV1102" s="407"/>
      <c r="AW1102" s="407"/>
      <c r="AX1102" s="407"/>
    </row>
    <row r="1103" spans="1:50" ht="30" hidden="1" customHeight="1">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29">
      <formula>IF(RIGHT(TEXT(P14,"0.#"),1)=".",FALSE,TRUE)</formula>
    </cfRule>
    <cfRule type="expression" dxfId="2098" priority="14030">
      <formula>IF(RIGHT(TEXT(P14,"0.#"),1)=".",TRUE,FALSE)</formula>
    </cfRule>
  </conditionalFormatting>
  <conditionalFormatting sqref="P18:AX18">
    <cfRule type="expression" dxfId="2097" priority="13905">
      <formula>IF(RIGHT(TEXT(P18,"0.#"),1)=".",FALSE,TRUE)</formula>
    </cfRule>
    <cfRule type="expression" dxfId="2096" priority="13906">
      <formula>IF(RIGHT(TEXT(P18,"0.#"),1)=".",TRUE,FALSE)</formula>
    </cfRule>
  </conditionalFormatting>
  <conditionalFormatting sqref="Y783">
    <cfRule type="expression" dxfId="2095" priority="13901">
      <formula>IF(RIGHT(TEXT(Y783,"0.#"),1)=".",FALSE,TRUE)</formula>
    </cfRule>
    <cfRule type="expression" dxfId="2094" priority="13902">
      <formula>IF(RIGHT(TEXT(Y783,"0.#"),1)=".",TRUE,FALSE)</formula>
    </cfRule>
  </conditionalFormatting>
  <conditionalFormatting sqref="Y792">
    <cfRule type="expression" dxfId="2093" priority="13897">
      <formula>IF(RIGHT(TEXT(Y792,"0.#"),1)=".",FALSE,TRUE)</formula>
    </cfRule>
    <cfRule type="expression" dxfId="2092" priority="13898">
      <formula>IF(RIGHT(TEXT(Y792,"0.#"),1)=".",TRUE,FALSE)</formula>
    </cfRule>
  </conditionalFormatting>
  <conditionalFormatting sqref="Y823:Y830 Y821 Y810:Y817 Y808 Y797:Y804 Y795">
    <cfRule type="expression" dxfId="2091" priority="13679">
      <formula>IF(RIGHT(TEXT(Y795,"0.#"),1)=".",FALSE,TRUE)</formula>
    </cfRule>
    <cfRule type="expression" dxfId="2090" priority="13680">
      <formula>IF(RIGHT(TEXT(Y795,"0.#"),1)=".",TRUE,FALSE)</formula>
    </cfRule>
  </conditionalFormatting>
  <conditionalFormatting sqref="P16:AQ17 P15:AX15 P13:AX13">
    <cfRule type="expression" dxfId="2089" priority="13727">
      <formula>IF(RIGHT(TEXT(P13,"0.#"),1)=".",FALSE,TRUE)</formula>
    </cfRule>
    <cfRule type="expression" dxfId="2088" priority="13728">
      <formula>IF(RIGHT(TEXT(P13,"0.#"),1)=".",TRUE,FALSE)</formula>
    </cfRule>
  </conditionalFormatting>
  <conditionalFormatting sqref="P19:AJ19">
    <cfRule type="expression" dxfId="2087" priority="13725">
      <formula>IF(RIGHT(TEXT(P19,"0.#"),1)=".",FALSE,TRUE)</formula>
    </cfRule>
    <cfRule type="expression" dxfId="2086" priority="13726">
      <formula>IF(RIGHT(TEXT(P19,"0.#"),1)=".",TRUE,FALSE)</formula>
    </cfRule>
  </conditionalFormatting>
  <conditionalFormatting sqref="AE101 AQ101">
    <cfRule type="expression" dxfId="2085" priority="13717">
      <formula>IF(RIGHT(TEXT(AE101,"0.#"),1)=".",FALSE,TRUE)</formula>
    </cfRule>
    <cfRule type="expression" dxfId="2084" priority="13718">
      <formula>IF(RIGHT(TEXT(AE101,"0.#"),1)=".",TRUE,FALSE)</formula>
    </cfRule>
  </conditionalFormatting>
  <conditionalFormatting sqref="Y784:Y791 Y782">
    <cfRule type="expression" dxfId="2083" priority="13703">
      <formula>IF(RIGHT(TEXT(Y782,"0.#"),1)=".",FALSE,TRUE)</formula>
    </cfRule>
    <cfRule type="expression" dxfId="2082" priority="13704">
      <formula>IF(RIGHT(TEXT(Y782,"0.#"),1)=".",TRUE,FALSE)</formula>
    </cfRule>
  </conditionalFormatting>
  <conditionalFormatting sqref="AU783">
    <cfRule type="expression" dxfId="2081" priority="13701">
      <formula>IF(RIGHT(TEXT(AU783,"0.#"),1)=".",FALSE,TRUE)</formula>
    </cfRule>
    <cfRule type="expression" dxfId="2080" priority="13702">
      <formula>IF(RIGHT(TEXT(AU783,"0.#"),1)=".",TRUE,FALSE)</formula>
    </cfRule>
  </conditionalFormatting>
  <conditionalFormatting sqref="AU792">
    <cfRule type="expression" dxfId="2079" priority="13699">
      <formula>IF(RIGHT(TEXT(AU792,"0.#"),1)=".",FALSE,TRUE)</formula>
    </cfRule>
    <cfRule type="expression" dxfId="2078" priority="13700">
      <formula>IF(RIGHT(TEXT(AU792,"0.#"),1)=".",TRUE,FALSE)</formula>
    </cfRule>
  </conditionalFormatting>
  <conditionalFormatting sqref="AU784:AU791 AU782">
    <cfRule type="expression" dxfId="2077" priority="13697">
      <formula>IF(RIGHT(TEXT(AU782,"0.#"),1)=".",FALSE,TRUE)</formula>
    </cfRule>
    <cfRule type="expression" dxfId="2076" priority="13698">
      <formula>IF(RIGHT(TEXT(AU782,"0.#"),1)=".",TRUE,FALSE)</formula>
    </cfRule>
  </conditionalFormatting>
  <conditionalFormatting sqref="Y822 Y809 Y796">
    <cfRule type="expression" dxfId="2075" priority="13683">
      <formula>IF(RIGHT(TEXT(Y796,"0.#"),1)=".",FALSE,TRUE)</formula>
    </cfRule>
    <cfRule type="expression" dxfId="2074" priority="13684">
      <formula>IF(RIGHT(TEXT(Y796,"0.#"),1)=".",TRUE,FALSE)</formula>
    </cfRule>
  </conditionalFormatting>
  <conditionalFormatting sqref="Y831 Y818 Y805">
    <cfRule type="expression" dxfId="2073" priority="13681">
      <formula>IF(RIGHT(TEXT(Y805,"0.#"),1)=".",FALSE,TRUE)</formula>
    </cfRule>
    <cfRule type="expression" dxfId="2072" priority="13682">
      <formula>IF(RIGHT(TEXT(Y805,"0.#"),1)=".",TRUE,FALSE)</formula>
    </cfRule>
  </conditionalFormatting>
  <conditionalFormatting sqref="AU822 AU809 AU796">
    <cfRule type="expression" dxfId="2071" priority="13677">
      <formula>IF(RIGHT(TEXT(AU796,"0.#"),1)=".",FALSE,TRUE)</formula>
    </cfRule>
    <cfRule type="expression" dxfId="2070" priority="13678">
      <formula>IF(RIGHT(TEXT(AU796,"0.#"),1)=".",TRUE,FALSE)</formula>
    </cfRule>
  </conditionalFormatting>
  <conditionalFormatting sqref="AU831 AU818 AU805">
    <cfRule type="expression" dxfId="2069" priority="13675">
      <formula>IF(RIGHT(TEXT(AU805,"0.#"),1)=".",FALSE,TRUE)</formula>
    </cfRule>
    <cfRule type="expression" dxfId="2068" priority="13676">
      <formula>IF(RIGHT(TEXT(AU805,"0.#"),1)=".",TRUE,FALSE)</formula>
    </cfRule>
  </conditionalFormatting>
  <conditionalFormatting sqref="AU823:AU830 AU821 AU810:AU817 AU808 AU797:AU804 AU795">
    <cfRule type="expression" dxfId="2067" priority="13673">
      <formula>IF(RIGHT(TEXT(AU795,"0.#"),1)=".",FALSE,TRUE)</formula>
    </cfRule>
    <cfRule type="expression" dxfId="2066" priority="13674">
      <formula>IF(RIGHT(TEXT(AU795,"0.#"),1)=".",TRUE,FALSE)</formula>
    </cfRule>
  </conditionalFormatting>
  <conditionalFormatting sqref="AM87">
    <cfRule type="expression" dxfId="2065" priority="13327">
      <formula>IF(RIGHT(TEXT(AM87,"0.#"),1)=".",FALSE,TRUE)</formula>
    </cfRule>
    <cfRule type="expression" dxfId="2064" priority="13328">
      <formula>IF(RIGHT(TEXT(AM87,"0.#"),1)=".",TRUE,FALSE)</formula>
    </cfRule>
  </conditionalFormatting>
  <conditionalFormatting sqref="AE55">
    <cfRule type="expression" dxfId="2063" priority="13395">
      <formula>IF(RIGHT(TEXT(AE55,"0.#"),1)=".",FALSE,TRUE)</formula>
    </cfRule>
    <cfRule type="expression" dxfId="2062" priority="13396">
      <formula>IF(RIGHT(TEXT(AE55,"0.#"),1)=".",TRUE,FALSE)</formula>
    </cfRule>
  </conditionalFormatting>
  <conditionalFormatting sqref="AI55">
    <cfRule type="expression" dxfId="2061" priority="13393">
      <formula>IF(RIGHT(TEXT(AI55,"0.#"),1)=".",FALSE,TRUE)</formula>
    </cfRule>
    <cfRule type="expression" dxfId="2060" priority="13394">
      <formula>IF(RIGHT(TEXT(AI55,"0.#"),1)=".",TRUE,FALSE)</formula>
    </cfRule>
  </conditionalFormatting>
  <conditionalFormatting sqref="AM34">
    <cfRule type="expression" dxfId="2059" priority="13473">
      <formula>IF(RIGHT(TEXT(AM34,"0.#"),1)=".",FALSE,TRUE)</formula>
    </cfRule>
    <cfRule type="expression" dxfId="2058" priority="13474">
      <formula>IF(RIGHT(TEXT(AM34,"0.#"),1)=".",TRUE,FALSE)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M33">
    <cfRule type="expression" dxfId="2055" priority="13475">
      <formula>IF(RIGHT(TEXT(AM33,"0.#"),1)=".",FALSE,TRUE)</formula>
    </cfRule>
    <cfRule type="expression" dxfId="2054" priority="13476">
      <formula>IF(RIGHT(TEXT(AM33,"0.#"),1)=".",TRUE,FALSE)</formula>
    </cfRule>
  </conditionalFormatting>
  <conditionalFormatting sqref="AQ32:AQ34">
    <cfRule type="expression" dxfId="2053" priority="13467">
      <formula>IF(RIGHT(TEXT(AQ32,"0.#"),1)=".",FALSE,TRUE)</formula>
    </cfRule>
    <cfRule type="expression" dxfId="2052" priority="13468">
      <formula>IF(RIGHT(TEXT(AQ32,"0.#"),1)=".",TRUE,FALSE)</formula>
    </cfRule>
  </conditionalFormatting>
  <conditionalFormatting sqref="AU32:AU34">
    <cfRule type="expression" dxfId="2051" priority="13465">
      <formula>IF(RIGHT(TEXT(AU32,"0.#"),1)=".",FALSE,TRUE)</formula>
    </cfRule>
    <cfRule type="expression" dxfId="2050" priority="13466">
      <formula>IF(RIGHT(TEXT(AU32,"0.#"),1)=".",TRUE,FALSE)</formula>
    </cfRule>
  </conditionalFormatting>
  <conditionalFormatting sqref="AE53">
    <cfRule type="expression" dxfId="2049" priority="13399">
      <formula>IF(RIGHT(TEXT(AE53,"0.#"),1)=".",FALSE,TRUE)</formula>
    </cfRule>
    <cfRule type="expression" dxfId="2048" priority="13400">
      <formula>IF(RIGHT(TEXT(AE53,"0.#"),1)=".",TRUE,FALSE)</formula>
    </cfRule>
  </conditionalFormatting>
  <conditionalFormatting sqref="AE54">
    <cfRule type="expression" dxfId="2047" priority="13397">
      <formula>IF(RIGHT(TEXT(AE54,"0.#"),1)=".",FALSE,TRUE)</formula>
    </cfRule>
    <cfRule type="expression" dxfId="2046" priority="13398">
      <formula>IF(RIGHT(TEXT(AE54,"0.#"),1)=".",TRUE,FALSE)</formula>
    </cfRule>
  </conditionalFormatting>
  <conditionalFormatting sqref="AI54">
    <cfRule type="expression" dxfId="2045" priority="13391">
      <formula>IF(RIGHT(TEXT(AI54,"0.#"),1)=".",FALSE,TRUE)</formula>
    </cfRule>
    <cfRule type="expression" dxfId="2044" priority="13392">
      <formula>IF(RIGHT(TEXT(AI54,"0.#"),1)=".",TRUE,FALSE)</formula>
    </cfRule>
  </conditionalFormatting>
  <conditionalFormatting sqref="AI53">
    <cfRule type="expression" dxfId="2043" priority="13389">
      <formula>IF(RIGHT(TEXT(AI53,"0.#"),1)=".",FALSE,TRUE)</formula>
    </cfRule>
    <cfRule type="expression" dxfId="2042" priority="13390">
      <formula>IF(RIGHT(TEXT(AI53,"0.#"),1)=".",TRUE,FALSE)</formula>
    </cfRule>
  </conditionalFormatting>
  <conditionalFormatting sqref="AM53">
    <cfRule type="expression" dxfId="2041" priority="13387">
      <formula>IF(RIGHT(TEXT(AM53,"0.#"),1)=".",FALSE,TRUE)</formula>
    </cfRule>
    <cfRule type="expression" dxfId="2040" priority="13388">
      <formula>IF(RIGHT(TEXT(AM53,"0.#"),1)=".",TRUE,FALSE)</formula>
    </cfRule>
  </conditionalFormatting>
  <conditionalFormatting sqref="AM54">
    <cfRule type="expression" dxfId="2039" priority="13385">
      <formula>IF(RIGHT(TEXT(AM54,"0.#"),1)=".",FALSE,TRUE)</formula>
    </cfRule>
    <cfRule type="expression" dxfId="2038" priority="13386">
      <formula>IF(RIGHT(TEXT(AM54,"0.#"),1)=".",TRUE,FALSE)</formula>
    </cfRule>
  </conditionalFormatting>
  <conditionalFormatting sqref="AM55">
    <cfRule type="expression" dxfId="2037" priority="13383">
      <formula>IF(RIGHT(TEXT(AM55,"0.#"),1)=".",FALSE,TRUE)</formula>
    </cfRule>
    <cfRule type="expression" dxfId="2036" priority="13384">
      <formula>IF(RIGHT(TEXT(AM55,"0.#"),1)=".",TRUE,FALSE)</formula>
    </cfRule>
  </conditionalFormatting>
  <conditionalFormatting sqref="AE60">
    <cfRule type="expression" dxfId="2035" priority="13369">
      <formula>IF(RIGHT(TEXT(AE60,"0.#"),1)=".",FALSE,TRUE)</formula>
    </cfRule>
    <cfRule type="expression" dxfId="2034" priority="13370">
      <formula>IF(RIGHT(TEXT(AE60,"0.#"),1)=".",TRUE,FALSE)</formula>
    </cfRule>
  </conditionalFormatting>
  <conditionalFormatting sqref="AE61">
    <cfRule type="expression" dxfId="2033" priority="13367">
      <formula>IF(RIGHT(TEXT(AE61,"0.#"),1)=".",FALSE,TRUE)</formula>
    </cfRule>
    <cfRule type="expression" dxfId="2032" priority="13368">
      <formula>IF(RIGHT(TEXT(AE61,"0.#"),1)=".",TRUE,FALSE)</formula>
    </cfRule>
  </conditionalFormatting>
  <conditionalFormatting sqref="AE62">
    <cfRule type="expression" dxfId="2031" priority="13365">
      <formula>IF(RIGHT(TEXT(AE62,"0.#"),1)=".",FALSE,TRUE)</formula>
    </cfRule>
    <cfRule type="expression" dxfId="2030" priority="13366">
      <formula>IF(RIGHT(TEXT(AE62,"0.#"),1)=".",TRUE,FALSE)</formula>
    </cfRule>
  </conditionalFormatting>
  <conditionalFormatting sqref="AI62">
    <cfRule type="expression" dxfId="2029" priority="13363">
      <formula>IF(RIGHT(TEXT(AI62,"0.#"),1)=".",FALSE,TRUE)</formula>
    </cfRule>
    <cfRule type="expression" dxfId="2028" priority="13364">
      <formula>IF(RIGHT(TEXT(AI62,"0.#"),1)=".",TRUE,FALSE)</formula>
    </cfRule>
  </conditionalFormatting>
  <conditionalFormatting sqref="AI61">
    <cfRule type="expression" dxfId="2027" priority="13361">
      <formula>IF(RIGHT(TEXT(AI61,"0.#"),1)=".",FALSE,TRUE)</formula>
    </cfRule>
    <cfRule type="expression" dxfId="2026" priority="13362">
      <formula>IF(RIGHT(TEXT(AI61,"0.#"),1)=".",TRUE,FALSE)</formula>
    </cfRule>
  </conditionalFormatting>
  <conditionalFormatting sqref="AI60">
    <cfRule type="expression" dxfId="2025" priority="13359">
      <formula>IF(RIGHT(TEXT(AI60,"0.#"),1)=".",FALSE,TRUE)</formula>
    </cfRule>
    <cfRule type="expression" dxfId="2024" priority="13360">
      <formula>IF(RIGHT(TEXT(AI60,"0.#"),1)=".",TRUE,FALSE)</formula>
    </cfRule>
  </conditionalFormatting>
  <conditionalFormatting sqref="AM60">
    <cfRule type="expression" dxfId="2023" priority="13357">
      <formula>IF(RIGHT(TEXT(AM60,"0.#"),1)=".",FALSE,TRUE)</formula>
    </cfRule>
    <cfRule type="expression" dxfId="2022" priority="13358">
      <formula>IF(RIGHT(TEXT(AM60,"0.#"),1)=".",TRUE,FALSE)</formula>
    </cfRule>
  </conditionalFormatting>
  <conditionalFormatting sqref="AM61">
    <cfRule type="expression" dxfId="2021" priority="13355">
      <formula>IF(RIGHT(TEXT(AM61,"0.#"),1)=".",FALSE,TRUE)</formula>
    </cfRule>
    <cfRule type="expression" dxfId="2020" priority="13356">
      <formula>IF(RIGHT(TEXT(AM61,"0.#"),1)=".",TRUE,FALSE)</formula>
    </cfRule>
  </conditionalFormatting>
  <conditionalFormatting sqref="AM62">
    <cfRule type="expression" dxfId="2019" priority="13353">
      <formula>IF(RIGHT(TEXT(AM62,"0.#"),1)=".",FALSE,TRUE)</formula>
    </cfRule>
    <cfRule type="expression" dxfId="2018" priority="13354">
      <formula>IF(RIGHT(TEXT(AM62,"0.#"),1)=".",TRUE,FALSE)</formula>
    </cfRule>
  </conditionalFormatting>
  <conditionalFormatting sqref="AE87">
    <cfRule type="expression" dxfId="2017" priority="13339">
      <formula>IF(RIGHT(TEXT(AE87,"0.#"),1)=".",FALSE,TRUE)</formula>
    </cfRule>
    <cfRule type="expression" dxfId="2016" priority="13340">
      <formula>IF(RIGHT(TEXT(AE87,"0.#"),1)=".",TRUE,FALSE)</formula>
    </cfRule>
  </conditionalFormatting>
  <conditionalFormatting sqref="AE88">
    <cfRule type="expression" dxfId="2015" priority="13337">
      <formula>IF(RIGHT(TEXT(AE88,"0.#"),1)=".",FALSE,TRUE)</formula>
    </cfRule>
    <cfRule type="expression" dxfId="2014" priority="13338">
      <formula>IF(RIGHT(TEXT(AE88,"0.#"),1)=".",TRUE,FALSE)</formula>
    </cfRule>
  </conditionalFormatting>
  <conditionalFormatting sqref="AE89">
    <cfRule type="expression" dxfId="2013" priority="13335">
      <formula>IF(RIGHT(TEXT(AE89,"0.#"),1)=".",FALSE,TRUE)</formula>
    </cfRule>
    <cfRule type="expression" dxfId="2012" priority="13336">
      <formula>IF(RIGHT(TEXT(AE89,"0.#"),1)=".",TRUE,FALSE)</formula>
    </cfRule>
  </conditionalFormatting>
  <conditionalFormatting sqref="AI89">
    <cfRule type="expression" dxfId="2011" priority="13333">
      <formula>IF(RIGHT(TEXT(AI89,"0.#"),1)=".",FALSE,TRUE)</formula>
    </cfRule>
    <cfRule type="expression" dxfId="2010" priority="13334">
      <formula>IF(RIGHT(TEXT(AI89,"0.#"),1)=".",TRUE,FALSE)</formula>
    </cfRule>
  </conditionalFormatting>
  <conditionalFormatting sqref="AI88">
    <cfRule type="expression" dxfId="2009" priority="13331">
      <formula>IF(RIGHT(TEXT(AI88,"0.#"),1)=".",FALSE,TRUE)</formula>
    </cfRule>
    <cfRule type="expression" dxfId="2008" priority="13332">
      <formula>IF(RIGHT(TEXT(AI88,"0.#"),1)=".",TRUE,FALSE)</formula>
    </cfRule>
  </conditionalFormatting>
  <conditionalFormatting sqref="AI87">
    <cfRule type="expression" dxfId="2007" priority="13329">
      <formula>IF(RIGHT(TEXT(AI87,"0.#"),1)=".",FALSE,TRUE)</formula>
    </cfRule>
    <cfRule type="expression" dxfId="2006" priority="13330">
      <formula>IF(RIGHT(TEXT(AI87,"0.#"),1)=".",TRUE,FALSE)</formula>
    </cfRule>
  </conditionalFormatting>
  <conditionalFormatting sqref="AM88">
    <cfRule type="expression" dxfId="2005" priority="13325">
      <formula>IF(RIGHT(TEXT(AM88,"0.#"),1)=".",FALSE,TRUE)</formula>
    </cfRule>
    <cfRule type="expression" dxfId="2004" priority="13326">
      <formula>IF(RIGHT(TEXT(AM88,"0.#"),1)=".",TRUE,FALSE)</formula>
    </cfRule>
  </conditionalFormatting>
  <conditionalFormatting sqref="AM89">
    <cfRule type="expression" dxfId="2003" priority="13323">
      <formula>IF(RIGHT(TEXT(AM89,"0.#"),1)=".",FALSE,TRUE)</formula>
    </cfRule>
    <cfRule type="expression" dxfId="2002" priority="13324">
      <formula>IF(RIGHT(TEXT(AM89,"0.#"),1)=".",TRUE,FALSE)</formula>
    </cfRule>
  </conditionalFormatting>
  <conditionalFormatting sqref="AE92">
    <cfRule type="expression" dxfId="2001" priority="13309">
      <formula>IF(RIGHT(TEXT(AE92,"0.#"),1)=".",FALSE,TRUE)</formula>
    </cfRule>
    <cfRule type="expression" dxfId="2000" priority="13310">
      <formula>IF(RIGHT(TEXT(AE92,"0.#"),1)=".",TRUE,FALSE)</formula>
    </cfRule>
  </conditionalFormatting>
  <conditionalFormatting sqref="AE93">
    <cfRule type="expression" dxfId="1999" priority="13307">
      <formula>IF(RIGHT(TEXT(AE93,"0.#"),1)=".",FALSE,TRUE)</formula>
    </cfRule>
    <cfRule type="expression" dxfId="1998" priority="13308">
      <formula>IF(RIGHT(TEXT(AE93,"0.#"),1)=".",TRUE,FALSE)</formula>
    </cfRule>
  </conditionalFormatting>
  <conditionalFormatting sqref="AE94">
    <cfRule type="expression" dxfId="1997" priority="13305">
      <formula>IF(RIGHT(TEXT(AE94,"0.#"),1)=".",FALSE,TRUE)</formula>
    </cfRule>
    <cfRule type="expression" dxfId="1996" priority="13306">
      <formula>IF(RIGHT(TEXT(AE94,"0.#"),1)=".",TRUE,FALSE)</formula>
    </cfRule>
  </conditionalFormatting>
  <conditionalFormatting sqref="AI94">
    <cfRule type="expression" dxfId="1995" priority="13303">
      <formula>IF(RIGHT(TEXT(AI94,"0.#"),1)=".",FALSE,TRUE)</formula>
    </cfRule>
    <cfRule type="expression" dxfId="1994" priority="13304">
      <formula>IF(RIGHT(TEXT(AI94,"0.#"),1)=".",TRUE,FALSE)</formula>
    </cfRule>
  </conditionalFormatting>
  <conditionalFormatting sqref="AI93">
    <cfRule type="expression" dxfId="1993" priority="13301">
      <formula>IF(RIGHT(TEXT(AI93,"0.#"),1)=".",FALSE,TRUE)</formula>
    </cfRule>
    <cfRule type="expression" dxfId="1992" priority="13302">
      <formula>IF(RIGHT(TEXT(AI93,"0.#"),1)=".",TRUE,FALSE)</formula>
    </cfRule>
  </conditionalFormatting>
  <conditionalFormatting sqref="AI92">
    <cfRule type="expression" dxfId="1991" priority="13299">
      <formula>IF(RIGHT(TEXT(AI92,"0.#"),1)=".",FALSE,TRUE)</formula>
    </cfRule>
    <cfRule type="expression" dxfId="1990" priority="13300">
      <formula>IF(RIGHT(TEXT(AI92,"0.#"),1)=".",TRUE,FALSE)</formula>
    </cfRule>
  </conditionalFormatting>
  <conditionalFormatting sqref="AM92">
    <cfRule type="expression" dxfId="1989" priority="13297">
      <formula>IF(RIGHT(TEXT(AM92,"0.#"),1)=".",FALSE,TRUE)</formula>
    </cfRule>
    <cfRule type="expression" dxfId="1988" priority="13298">
      <formula>IF(RIGHT(TEXT(AM92,"0.#"),1)=".",TRUE,FALSE)</formula>
    </cfRule>
  </conditionalFormatting>
  <conditionalFormatting sqref="AM93">
    <cfRule type="expression" dxfId="1987" priority="13295">
      <formula>IF(RIGHT(TEXT(AM93,"0.#"),1)=".",FALSE,TRUE)</formula>
    </cfRule>
    <cfRule type="expression" dxfId="1986" priority="13296">
      <formula>IF(RIGHT(TEXT(AM93,"0.#"),1)=".",TRUE,FALSE)</formula>
    </cfRule>
  </conditionalFormatting>
  <conditionalFormatting sqref="AM94">
    <cfRule type="expression" dxfId="1985" priority="13293">
      <formula>IF(RIGHT(TEXT(AM94,"0.#"),1)=".",FALSE,TRUE)</formula>
    </cfRule>
    <cfRule type="expression" dxfId="1984" priority="13294">
      <formula>IF(RIGHT(TEXT(AM94,"0.#"),1)=".",TRUE,FALSE)</formula>
    </cfRule>
  </conditionalFormatting>
  <conditionalFormatting sqref="AE97">
    <cfRule type="expression" dxfId="1983" priority="13279">
      <formula>IF(RIGHT(TEXT(AE97,"0.#"),1)=".",FALSE,TRUE)</formula>
    </cfRule>
    <cfRule type="expression" dxfId="1982" priority="13280">
      <formula>IF(RIGHT(TEXT(AE97,"0.#"),1)=".",TRUE,FALSE)</formula>
    </cfRule>
  </conditionalFormatting>
  <conditionalFormatting sqref="AE98">
    <cfRule type="expression" dxfId="1981" priority="13277">
      <formula>IF(RIGHT(TEXT(AE98,"0.#"),1)=".",FALSE,TRUE)</formula>
    </cfRule>
    <cfRule type="expression" dxfId="1980" priority="13278">
      <formula>IF(RIGHT(TEXT(AE98,"0.#"),1)=".",TRUE,FALSE)</formula>
    </cfRule>
  </conditionalFormatting>
  <conditionalFormatting sqref="AE99">
    <cfRule type="expression" dxfId="1979" priority="13275">
      <formula>IF(RIGHT(TEXT(AE99,"0.#"),1)=".",FALSE,TRUE)</formula>
    </cfRule>
    <cfRule type="expression" dxfId="1978" priority="13276">
      <formula>IF(RIGHT(TEXT(AE99,"0.#"),1)=".",TRUE,FALSE)</formula>
    </cfRule>
  </conditionalFormatting>
  <conditionalFormatting sqref="AI99">
    <cfRule type="expression" dxfId="1977" priority="13273">
      <formula>IF(RIGHT(TEXT(AI99,"0.#"),1)=".",FALSE,TRUE)</formula>
    </cfRule>
    <cfRule type="expression" dxfId="1976" priority="13274">
      <formula>IF(RIGHT(TEXT(AI99,"0.#"),1)=".",TRUE,FALSE)</formula>
    </cfRule>
  </conditionalFormatting>
  <conditionalFormatting sqref="AI98">
    <cfRule type="expression" dxfId="1975" priority="13271">
      <formula>IF(RIGHT(TEXT(AI98,"0.#"),1)=".",FALSE,TRUE)</formula>
    </cfRule>
    <cfRule type="expression" dxfId="1974" priority="13272">
      <formula>IF(RIGHT(TEXT(AI98,"0.#"),1)=".",TRUE,FALSE)</formula>
    </cfRule>
  </conditionalFormatting>
  <conditionalFormatting sqref="AI97">
    <cfRule type="expression" dxfId="1973" priority="13269">
      <formula>IF(RIGHT(TEXT(AI97,"0.#"),1)=".",FALSE,TRUE)</formula>
    </cfRule>
    <cfRule type="expression" dxfId="1972" priority="13270">
      <formula>IF(RIGHT(TEXT(AI97,"0.#"),1)=".",TRUE,FALSE)</formula>
    </cfRule>
  </conditionalFormatting>
  <conditionalFormatting sqref="AM97">
    <cfRule type="expression" dxfId="1971" priority="13267">
      <formula>IF(RIGHT(TEXT(AM97,"0.#"),1)=".",FALSE,TRUE)</formula>
    </cfRule>
    <cfRule type="expression" dxfId="1970" priority="13268">
      <formula>IF(RIGHT(TEXT(AM97,"0.#"),1)=".",TRUE,FALSE)</formula>
    </cfRule>
  </conditionalFormatting>
  <conditionalFormatting sqref="AM98">
    <cfRule type="expression" dxfId="1969" priority="13265">
      <formula>IF(RIGHT(TEXT(AM98,"0.#"),1)=".",FALSE,TRUE)</formula>
    </cfRule>
    <cfRule type="expression" dxfId="1968" priority="13266">
      <formula>IF(RIGHT(TEXT(AM98,"0.#"),1)=".",TRUE,FALSE)</formula>
    </cfRule>
  </conditionalFormatting>
  <conditionalFormatting sqref="AM99">
    <cfRule type="expression" dxfId="1967" priority="13263">
      <formula>IF(RIGHT(TEXT(AM99,"0.#"),1)=".",FALSE,TRUE)</formula>
    </cfRule>
    <cfRule type="expression" dxfId="1966" priority="13264">
      <formula>IF(RIGHT(TEXT(AM99,"0.#"),1)=".",TRUE,FALSE)</formula>
    </cfRule>
  </conditionalFormatting>
  <conditionalFormatting sqref="AI101">
    <cfRule type="expression" dxfId="1965" priority="13249">
      <formula>IF(RIGHT(TEXT(AI101,"0.#"),1)=".",FALSE,TRUE)</formula>
    </cfRule>
    <cfRule type="expression" dxfId="1964" priority="13250">
      <formula>IF(RIGHT(TEXT(AI101,"0.#"),1)=".",TRUE,FALSE)</formula>
    </cfRule>
  </conditionalFormatting>
  <conditionalFormatting sqref="AM101">
    <cfRule type="expression" dxfId="1963" priority="13247">
      <formula>IF(RIGHT(TEXT(AM101,"0.#"),1)=".",FALSE,TRUE)</formula>
    </cfRule>
    <cfRule type="expression" dxfId="1962" priority="13248">
      <formula>IF(RIGHT(TEXT(AM101,"0.#"),1)=".",TRUE,FALSE)</formula>
    </cfRule>
  </conditionalFormatting>
  <conditionalFormatting sqref="AE102">
    <cfRule type="expression" dxfId="1961" priority="13245">
      <formula>IF(RIGHT(TEXT(AE102,"0.#"),1)=".",FALSE,TRUE)</formula>
    </cfRule>
    <cfRule type="expression" dxfId="1960" priority="13246">
      <formula>IF(RIGHT(TEXT(AE102,"0.#"),1)=".",TRUE,FALSE)</formula>
    </cfRule>
  </conditionalFormatting>
  <conditionalFormatting sqref="AI102">
    <cfRule type="expression" dxfId="1959" priority="13243">
      <formula>IF(RIGHT(TEXT(AI102,"0.#"),1)=".",FALSE,TRUE)</formula>
    </cfRule>
    <cfRule type="expression" dxfId="1958" priority="13244">
      <formula>IF(RIGHT(TEXT(AI102,"0.#"),1)=".",TRUE,FALSE)</formula>
    </cfRule>
  </conditionalFormatting>
  <conditionalFormatting sqref="AM102">
    <cfRule type="expression" dxfId="1957" priority="13241">
      <formula>IF(RIGHT(TEXT(AM102,"0.#"),1)=".",FALSE,TRUE)</formula>
    </cfRule>
    <cfRule type="expression" dxfId="1956" priority="13242">
      <formula>IF(RIGHT(TEXT(AM102,"0.#"),1)=".",TRUE,FALSE)</formula>
    </cfRule>
  </conditionalFormatting>
  <conditionalFormatting sqref="AQ102">
    <cfRule type="expression" dxfId="1955" priority="13239">
      <formula>IF(RIGHT(TEXT(AQ102,"0.#"),1)=".",FALSE,TRUE)</formula>
    </cfRule>
    <cfRule type="expression" dxfId="1954" priority="13240">
      <formula>IF(RIGHT(TEXT(AQ102,"0.#"),1)=".",TRUE,FALSE)</formula>
    </cfRule>
  </conditionalFormatting>
  <conditionalFormatting sqref="AE104">
    <cfRule type="expression" dxfId="1953" priority="13237">
      <formula>IF(RIGHT(TEXT(AE104,"0.#"),1)=".",FALSE,TRUE)</formula>
    </cfRule>
    <cfRule type="expression" dxfId="1952" priority="13238">
      <formula>IF(RIGHT(TEXT(AE104,"0.#"),1)=".",TRUE,FALSE)</formula>
    </cfRule>
  </conditionalFormatting>
  <conditionalFormatting sqref="AI104">
    <cfRule type="expression" dxfId="1951" priority="13235">
      <formula>IF(RIGHT(TEXT(AI104,"0.#"),1)=".",FALSE,TRUE)</formula>
    </cfRule>
    <cfRule type="expression" dxfId="1950" priority="13236">
      <formula>IF(RIGHT(TEXT(AI104,"0.#"),1)=".",TRUE,FALSE)</formula>
    </cfRule>
  </conditionalFormatting>
  <conditionalFormatting sqref="AM104">
    <cfRule type="expression" dxfId="1949" priority="13233">
      <formula>IF(RIGHT(TEXT(AM104,"0.#"),1)=".",FALSE,TRUE)</formula>
    </cfRule>
    <cfRule type="expression" dxfId="1948" priority="13234">
      <formula>IF(RIGHT(TEXT(AM104,"0.#"),1)=".",TRUE,FALSE)</formula>
    </cfRule>
  </conditionalFormatting>
  <conditionalFormatting sqref="AE105">
    <cfRule type="expression" dxfId="1947" priority="13231">
      <formula>IF(RIGHT(TEXT(AE105,"0.#"),1)=".",FALSE,TRUE)</formula>
    </cfRule>
    <cfRule type="expression" dxfId="1946" priority="13232">
      <formula>IF(RIGHT(TEXT(AE105,"0.#"),1)=".",TRUE,FALSE)</formula>
    </cfRule>
  </conditionalFormatting>
  <conditionalFormatting sqref="AI105">
    <cfRule type="expression" dxfId="1945" priority="13229">
      <formula>IF(RIGHT(TEXT(AI105,"0.#"),1)=".",FALSE,TRUE)</formula>
    </cfRule>
    <cfRule type="expression" dxfId="1944" priority="13230">
      <formula>IF(RIGHT(TEXT(AI105,"0.#"),1)=".",TRUE,FALSE)</formula>
    </cfRule>
  </conditionalFormatting>
  <conditionalFormatting sqref="AM105">
    <cfRule type="expression" dxfId="1943" priority="13227">
      <formula>IF(RIGHT(TEXT(AM105,"0.#"),1)=".",FALSE,TRUE)</formula>
    </cfRule>
    <cfRule type="expression" dxfId="1942" priority="13228">
      <formula>IF(RIGHT(TEXT(AM105,"0.#"),1)=".",TRUE,FALSE)</formula>
    </cfRule>
  </conditionalFormatting>
  <conditionalFormatting sqref="AE107">
    <cfRule type="expression" dxfId="1941" priority="13223">
      <formula>IF(RIGHT(TEXT(AE107,"0.#"),1)=".",FALSE,TRUE)</formula>
    </cfRule>
    <cfRule type="expression" dxfId="1940" priority="13224">
      <formula>IF(RIGHT(TEXT(AE107,"0.#"),1)=".",TRUE,FALSE)</formula>
    </cfRule>
  </conditionalFormatting>
  <conditionalFormatting sqref="AI107">
    <cfRule type="expression" dxfId="1939" priority="13221">
      <formula>IF(RIGHT(TEXT(AI107,"0.#"),1)=".",FALSE,TRUE)</formula>
    </cfRule>
    <cfRule type="expression" dxfId="1938" priority="13222">
      <formula>IF(RIGHT(TEXT(AI107,"0.#"),1)=".",TRUE,FALSE)</formula>
    </cfRule>
  </conditionalFormatting>
  <conditionalFormatting sqref="AM107">
    <cfRule type="expression" dxfId="1937" priority="13219">
      <formula>IF(RIGHT(TEXT(AM107,"0.#"),1)=".",FALSE,TRUE)</formula>
    </cfRule>
    <cfRule type="expression" dxfId="1936" priority="13220">
      <formula>IF(RIGHT(TEXT(AM107,"0.#"),1)=".",TRUE,FALSE)</formula>
    </cfRule>
  </conditionalFormatting>
  <conditionalFormatting sqref="AE108">
    <cfRule type="expression" dxfId="1935" priority="13217">
      <formula>IF(RIGHT(TEXT(AE108,"0.#"),1)=".",FALSE,TRUE)</formula>
    </cfRule>
    <cfRule type="expression" dxfId="1934" priority="13218">
      <formula>IF(RIGHT(TEXT(AE108,"0.#"),1)=".",TRUE,FALSE)</formula>
    </cfRule>
  </conditionalFormatting>
  <conditionalFormatting sqref="AI108">
    <cfRule type="expression" dxfId="1933" priority="13215">
      <formula>IF(RIGHT(TEXT(AI108,"0.#"),1)=".",FALSE,TRUE)</formula>
    </cfRule>
    <cfRule type="expression" dxfId="1932" priority="13216">
      <formula>IF(RIGHT(TEXT(AI108,"0.#"),1)=".",TRUE,FALSE)</formula>
    </cfRule>
  </conditionalFormatting>
  <conditionalFormatting sqref="AM108">
    <cfRule type="expression" dxfId="1931" priority="13213">
      <formula>IF(RIGHT(TEXT(AM108,"0.#"),1)=".",FALSE,TRUE)</formula>
    </cfRule>
    <cfRule type="expression" dxfId="1930" priority="13214">
      <formula>IF(RIGHT(TEXT(AM108,"0.#"),1)=".",TRUE,FALSE)</formula>
    </cfRule>
  </conditionalFormatting>
  <conditionalFormatting sqref="AE110">
    <cfRule type="expression" dxfId="1929" priority="13209">
      <formula>IF(RIGHT(TEXT(AE110,"0.#"),1)=".",FALSE,TRUE)</formula>
    </cfRule>
    <cfRule type="expression" dxfId="1928" priority="13210">
      <formula>IF(RIGHT(TEXT(AE110,"0.#"),1)=".",TRUE,FALSE)</formula>
    </cfRule>
  </conditionalFormatting>
  <conditionalFormatting sqref="AI110">
    <cfRule type="expression" dxfId="1927" priority="13207">
      <formula>IF(RIGHT(TEXT(AI110,"0.#"),1)=".",FALSE,TRUE)</formula>
    </cfRule>
    <cfRule type="expression" dxfId="1926" priority="13208">
      <formula>IF(RIGHT(TEXT(AI110,"0.#"),1)=".",TRUE,FALSE)</formula>
    </cfRule>
  </conditionalFormatting>
  <conditionalFormatting sqref="AM110">
    <cfRule type="expression" dxfId="1925" priority="13205">
      <formula>IF(RIGHT(TEXT(AM110,"0.#"),1)=".",FALSE,TRUE)</formula>
    </cfRule>
    <cfRule type="expression" dxfId="1924" priority="13206">
      <formula>IF(RIGHT(TEXT(AM110,"0.#"),1)=".",TRUE,FALSE)</formula>
    </cfRule>
  </conditionalFormatting>
  <conditionalFormatting sqref="AE111">
    <cfRule type="expression" dxfId="1923" priority="13203">
      <formula>IF(RIGHT(TEXT(AE111,"0.#"),1)=".",FALSE,TRUE)</formula>
    </cfRule>
    <cfRule type="expression" dxfId="1922" priority="13204">
      <formula>IF(RIGHT(TEXT(AE111,"0.#"),1)=".",TRUE,FALSE)</formula>
    </cfRule>
  </conditionalFormatting>
  <conditionalFormatting sqref="AI111">
    <cfRule type="expression" dxfId="1921" priority="13201">
      <formula>IF(RIGHT(TEXT(AI111,"0.#"),1)=".",FALSE,TRUE)</formula>
    </cfRule>
    <cfRule type="expression" dxfId="1920" priority="13202">
      <formula>IF(RIGHT(TEXT(AI111,"0.#"),1)=".",TRUE,FALSE)</formula>
    </cfRule>
  </conditionalFormatting>
  <conditionalFormatting sqref="AM111">
    <cfRule type="expression" dxfId="1919" priority="13199">
      <formula>IF(RIGHT(TEXT(AM111,"0.#"),1)=".",FALSE,TRUE)</formula>
    </cfRule>
    <cfRule type="expression" dxfId="1918" priority="13200">
      <formula>IF(RIGHT(TEXT(AM111,"0.#"),1)=".",TRUE,FALSE)</formula>
    </cfRule>
  </conditionalFormatting>
  <conditionalFormatting sqref="AE113">
    <cfRule type="expression" dxfId="1917" priority="13195">
      <formula>IF(RIGHT(TEXT(AE113,"0.#"),1)=".",FALSE,TRUE)</formula>
    </cfRule>
    <cfRule type="expression" dxfId="1916" priority="13196">
      <formula>IF(RIGHT(TEXT(AE113,"0.#"),1)=".",TRUE,FALSE)</formula>
    </cfRule>
  </conditionalFormatting>
  <conditionalFormatting sqref="AI113">
    <cfRule type="expression" dxfId="1915" priority="13193">
      <formula>IF(RIGHT(TEXT(AI113,"0.#"),1)=".",FALSE,TRUE)</formula>
    </cfRule>
    <cfRule type="expression" dxfId="1914" priority="13194">
      <formula>IF(RIGHT(TEXT(AI113,"0.#"),1)=".",TRUE,FALSE)</formula>
    </cfRule>
  </conditionalFormatting>
  <conditionalFormatting sqref="AM113">
    <cfRule type="expression" dxfId="1913" priority="13191">
      <formula>IF(RIGHT(TEXT(AM113,"0.#"),1)=".",FALSE,TRUE)</formula>
    </cfRule>
    <cfRule type="expression" dxfId="1912" priority="13192">
      <formula>IF(RIGHT(TEXT(AM113,"0.#"),1)=".",TRUE,FALSE)</formula>
    </cfRule>
  </conditionalFormatting>
  <conditionalFormatting sqref="AE114">
    <cfRule type="expression" dxfId="1911" priority="13189">
      <formula>IF(RIGHT(TEXT(AE114,"0.#"),1)=".",FALSE,TRUE)</formula>
    </cfRule>
    <cfRule type="expression" dxfId="1910" priority="13190">
      <formula>IF(RIGHT(TEXT(AE114,"0.#"),1)=".",TRUE,FALSE)</formula>
    </cfRule>
  </conditionalFormatting>
  <conditionalFormatting sqref="AI114">
    <cfRule type="expression" dxfId="1909" priority="13187">
      <formula>IF(RIGHT(TEXT(AI114,"0.#"),1)=".",FALSE,TRUE)</formula>
    </cfRule>
    <cfRule type="expression" dxfId="1908" priority="13188">
      <formula>IF(RIGHT(TEXT(AI114,"0.#"),1)=".",TRUE,FALSE)</formula>
    </cfRule>
  </conditionalFormatting>
  <conditionalFormatting sqref="AM114">
    <cfRule type="expression" dxfId="1907" priority="13185">
      <formula>IF(RIGHT(TEXT(AM114,"0.#"),1)=".",FALSE,TRUE)</formula>
    </cfRule>
    <cfRule type="expression" dxfId="1906" priority="13186">
      <formula>IF(RIGHT(TEXT(AM114,"0.#"),1)=".",TRUE,FALSE)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IF(AND(AL1103&gt;=0,RIGHT(TEXT(AL1103,"0.#"),1)&lt;&gt;"."),TRUE,FALSE)</formula>
    </cfRule>
    <cfRule type="expression" dxfId="1718" priority="2886">
      <formula>IF(AND(AL1103&gt;=0,RIGHT(TEXT(AL1103,"0.#"),1)="."),TRUE,FALSE)</formula>
    </cfRule>
    <cfRule type="expression" dxfId="1717" priority="2887">
      <formula>IF(AND(AL1103&lt;0,RIGHT(TEXT(AL1103,"0.#"),1)&lt;&gt;"."),TRUE,FALSE)</formula>
    </cfRule>
    <cfRule type="expression" dxfId="1716" priority="2888">
      <formula>IF(AND(AL1103&lt;0,RIGHT(TEXT(AL1103,"0.#"),1)="."),TRUE,FALSE)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IF(AND(AL838&gt;=0,RIGHT(TEXT(AL838,"0.#"),1)&lt;&gt;"."),TRUE,FALSE)</formula>
    </cfRule>
    <cfRule type="expression" dxfId="1704" priority="2838">
      <formula>IF(AND(AL838&gt;=0,RIGHT(TEXT(AL838,"0.#"),1)="."),TRUE,FALSE)</formula>
    </cfRule>
    <cfRule type="expression" dxfId="1703" priority="2839">
      <formula>IF(AND(AL838&lt;0,RIGHT(TEXT(AL838,"0.#"),1)&lt;&gt;"."),TRUE,FALSE)</formula>
    </cfRule>
    <cfRule type="expression" dxfId="1702" priority="2840">
      <formula>IF(AND(AL838&lt;0,RIGHT(TEXT(AL838,"0.#"),1)="."),TRUE,FALSE)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1:AO872">
    <cfRule type="expression" dxfId="1281" priority="2091">
      <formula>IF(AND(AL871&gt;=0,RIGHT(TEXT(AL871,"0.#"),1)&lt;&gt;"."),TRUE,FALSE)</formula>
    </cfRule>
    <cfRule type="expression" dxfId="1280" priority="2092">
      <formula>IF(AND(AL871&gt;=0,RIGHT(TEXT(AL871,"0.#"),1)="."),TRUE,FALSE)</formula>
    </cfRule>
    <cfRule type="expression" dxfId="1279" priority="2093">
      <formula>IF(AND(AL871&lt;0,RIGHT(TEXT(AL871,"0.#"),1)&lt;&gt;"."),TRUE,FALSE)</formula>
    </cfRule>
    <cfRule type="expression" dxfId="1278" priority="2094">
      <formula>IF(AND(AL871&lt;0,RIGHT(TEXT(AL871,"0.#"),1)="."),TRUE,FALSE)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I33">
    <cfRule type="expression" dxfId="19" priority="19">
      <formula>IF(RIGHT(TEXT(AI33,"0.#"),1)=".",FALSE,TRUE)</formula>
    </cfRule>
    <cfRule type="expression" dxfId="18" priority="20">
      <formula>IF(RIGHT(TEXT(AI33,"0.#"),1)=".",TRUE,FALSE)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E117 AM117">
    <cfRule type="expression" dxfId="7" priority="7">
      <formula>IF(RIGHT(TEXT(AE117,"0.#"),1)=".",FALSE,TRUE)</formula>
    </cfRule>
    <cfRule type="expression" dxfId="6" priority="8">
      <formula>IF(RIGHT(TEXT(AE117,"0.#"),1)=".",TRUE,FALSE)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35" max="49" man="1"/>
    <brk id="834"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140</v>
      </c>
      <c r="B1" s="52" t="s">
        <v>125</v>
      </c>
      <c r="F1" s="59" t="s">
        <v>23</v>
      </c>
      <c r="G1" s="59" t="s">
        <v>125</v>
      </c>
      <c r="K1" s="64" t="s">
        <v>163</v>
      </c>
      <c r="L1" s="52" t="s">
        <v>125</v>
      </c>
      <c r="O1" s="49"/>
      <c r="P1" s="59" t="s">
        <v>18</v>
      </c>
      <c r="Q1" s="59" t="s">
        <v>125</v>
      </c>
      <c r="T1" s="49"/>
      <c r="U1" s="65" t="s">
        <v>254</v>
      </c>
      <c r="W1" s="65" t="s">
        <v>253</v>
      </c>
      <c r="Y1" s="65" t="s">
        <v>26</v>
      </c>
      <c r="Z1" s="67"/>
      <c r="AA1" s="65" t="s">
        <v>135</v>
      </c>
      <c r="AB1" s="69"/>
      <c r="AC1" s="65" t="s">
        <v>63</v>
      </c>
      <c r="AD1" s="50"/>
      <c r="AE1" s="65" t="s">
        <v>101</v>
      </c>
      <c r="AF1" s="67"/>
      <c r="AG1" s="71" t="s">
        <v>294</v>
      </c>
      <c r="AI1" s="71" t="s">
        <v>305</v>
      </c>
      <c r="AK1" s="71" t="s">
        <v>313</v>
      </c>
      <c r="AM1" s="74"/>
      <c r="AN1" s="74"/>
      <c r="AP1" s="50" t="s">
        <v>377</v>
      </c>
    </row>
    <row r="2" spans="1:42" ht="13.5" customHeight="1">
      <c r="A2" s="53" t="s">
        <v>141</v>
      </c>
      <c r="B2" s="56"/>
      <c r="C2" s="49" t="str">
        <f t="shared" ref="C2:C24" si="0">IF(B2="","",A2)</f>
        <v/>
      </c>
      <c r="D2" s="49" t="str">
        <f>IF(C2="","",IF(D1&lt;&gt;"",CONCATENATE(D1,"、",C2),C2))</f>
        <v/>
      </c>
      <c r="F2" s="60" t="s">
        <v>121</v>
      </c>
      <c r="G2" s="62" t="s">
        <v>497</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126</v>
      </c>
      <c r="Q2" s="62" t="s">
        <v>497</v>
      </c>
      <c r="R2" s="49" t="str">
        <f t="shared" ref="R2:R8" si="3">IF(Q2="","",P2)</f>
        <v>直接実施</v>
      </c>
      <c r="S2" s="49" t="str">
        <f>IF(R2="","",IF(S1&lt;&gt;"",CONCATENATE(S1,"、",R2),R2))</f>
        <v>直接実施</v>
      </c>
      <c r="T2" s="49"/>
      <c r="U2" s="66" t="s">
        <v>249</v>
      </c>
      <c r="W2" s="66" t="s">
        <v>178</v>
      </c>
      <c r="Y2" s="66" t="s">
        <v>118</v>
      </c>
      <c r="Z2" s="67"/>
      <c r="AA2" s="66" t="s">
        <v>336</v>
      </c>
      <c r="AB2" s="69"/>
      <c r="AC2" s="70" t="s">
        <v>212</v>
      </c>
      <c r="AD2" s="50"/>
      <c r="AE2" s="66" t="s">
        <v>157</v>
      </c>
      <c r="AF2" s="67"/>
      <c r="AG2" s="72" t="s">
        <v>20</v>
      </c>
      <c r="AI2" s="71" t="s">
        <v>406</v>
      </c>
      <c r="AK2" s="71" t="s">
        <v>315</v>
      </c>
      <c r="AM2" s="74"/>
      <c r="AN2" s="74"/>
      <c r="AP2" s="72" t="s">
        <v>20</v>
      </c>
    </row>
    <row r="3" spans="1:42" ht="13.5" customHeight="1">
      <c r="A3" s="53" t="s">
        <v>143</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127</v>
      </c>
      <c r="Q3" s="62" t="s">
        <v>497</v>
      </c>
      <c r="R3" s="49" t="str">
        <f t="shared" si="3"/>
        <v>委託・請負</v>
      </c>
      <c r="S3" s="49" t="str">
        <f t="shared" ref="S3:S8" si="7">IF(R3="",S2,IF(S2&lt;&gt;"",CONCATENATE(S2,"、",R3),R3))</f>
        <v>直接実施、委託・請負</v>
      </c>
      <c r="T3" s="49"/>
      <c r="U3" s="66" t="s">
        <v>408</v>
      </c>
      <c r="W3" s="66" t="s">
        <v>224</v>
      </c>
      <c r="Y3" s="66" t="s">
        <v>119</v>
      </c>
      <c r="Z3" s="67"/>
      <c r="AA3" s="66" t="s">
        <v>474</v>
      </c>
      <c r="AB3" s="69"/>
      <c r="AC3" s="70" t="s">
        <v>203</v>
      </c>
      <c r="AD3" s="50"/>
      <c r="AE3" s="66" t="s">
        <v>256</v>
      </c>
      <c r="AF3" s="67"/>
      <c r="AG3" s="72" t="s">
        <v>338</v>
      </c>
      <c r="AI3" s="71" t="s">
        <v>115</v>
      </c>
      <c r="AK3" s="71" t="str">
        <f t="shared" ref="AK3:AK27" si="8">CHAR(CODE(AK2)+1)</f>
        <v>B</v>
      </c>
      <c r="AM3" s="74"/>
      <c r="AN3" s="74"/>
      <c r="AP3" s="72" t="s">
        <v>338</v>
      </c>
    </row>
    <row r="4" spans="1:42" ht="13.5" customHeight="1">
      <c r="A4" s="53" t="s">
        <v>145</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130</v>
      </c>
      <c r="Q4" s="62"/>
      <c r="R4" s="49" t="str">
        <f t="shared" si="3"/>
        <v/>
      </c>
      <c r="S4" s="49" t="str">
        <f t="shared" si="7"/>
        <v>直接実施、委託・請負</v>
      </c>
      <c r="T4" s="49"/>
      <c r="U4" s="66" t="s">
        <v>165</v>
      </c>
      <c r="W4" s="66" t="s">
        <v>226</v>
      </c>
      <c r="Y4" s="66" t="s">
        <v>9</v>
      </c>
      <c r="Z4" s="67"/>
      <c r="AA4" s="66" t="s">
        <v>109</v>
      </c>
      <c r="AB4" s="69"/>
      <c r="AC4" s="66" t="s">
        <v>184</v>
      </c>
      <c r="AD4" s="50"/>
      <c r="AE4" s="66" t="s">
        <v>216</v>
      </c>
      <c r="AF4" s="67"/>
      <c r="AG4" s="72" t="s">
        <v>193</v>
      </c>
      <c r="AI4" s="71" t="s">
        <v>307</v>
      </c>
      <c r="AK4" s="71" t="str">
        <f t="shared" si="8"/>
        <v>C</v>
      </c>
      <c r="AM4" s="74"/>
      <c r="AN4" s="74"/>
      <c r="AP4" s="72" t="s">
        <v>193</v>
      </c>
    </row>
    <row r="5" spans="1:42" ht="13.5" customHeight="1">
      <c r="A5" s="53" t="s">
        <v>147</v>
      </c>
      <c r="B5" s="56" t="s">
        <v>497</v>
      </c>
      <c r="C5" s="49" t="str">
        <f t="shared" si="0"/>
        <v>海洋政策</v>
      </c>
      <c r="D5" s="49" t="str">
        <f t="shared" si="4"/>
        <v>海洋政策</v>
      </c>
      <c r="F5" s="61" t="s">
        <v>56</v>
      </c>
      <c r="G5" s="62"/>
      <c r="H5" s="49" t="str">
        <f t="shared" si="1"/>
        <v/>
      </c>
      <c r="I5" s="49" t="str">
        <f t="shared" si="5"/>
        <v>一般会計</v>
      </c>
      <c r="K5" s="53" t="s">
        <v>171</v>
      </c>
      <c r="L5" s="56"/>
      <c r="M5" s="49" t="str">
        <f t="shared" si="2"/>
        <v/>
      </c>
      <c r="N5" s="49" t="str">
        <f t="shared" si="6"/>
        <v/>
      </c>
      <c r="O5" s="49"/>
      <c r="P5" s="60" t="s">
        <v>131</v>
      </c>
      <c r="Q5" s="62"/>
      <c r="R5" s="49" t="str">
        <f t="shared" si="3"/>
        <v/>
      </c>
      <c r="S5" s="49" t="str">
        <f t="shared" si="7"/>
        <v>直接実施、委託・請負</v>
      </c>
      <c r="T5" s="49"/>
      <c r="W5" s="66" t="s">
        <v>363</v>
      </c>
      <c r="Y5" s="66" t="s">
        <v>318</v>
      </c>
      <c r="Z5" s="67"/>
      <c r="AA5" s="66" t="s">
        <v>237</v>
      </c>
      <c r="AB5" s="69"/>
      <c r="AC5" s="66" t="s">
        <v>33</v>
      </c>
      <c r="AD5" s="69"/>
      <c r="AE5" s="66" t="s">
        <v>383</v>
      </c>
      <c r="AF5" s="67"/>
      <c r="AG5" s="72" t="s">
        <v>326</v>
      </c>
      <c r="AI5" s="71" t="s">
        <v>355</v>
      </c>
      <c r="AK5" s="71" t="str">
        <f t="shared" si="8"/>
        <v>D</v>
      </c>
      <c r="AP5" s="72" t="s">
        <v>326</v>
      </c>
    </row>
    <row r="6" spans="1:42" ht="13.5" customHeight="1">
      <c r="A6" s="53" t="s">
        <v>148</v>
      </c>
      <c r="B6" s="56"/>
      <c r="C6" s="49" t="str">
        <f t="shared" si="0"/>
        <v/>
      </c>
      <c r="D6" s="49" t="str">
        <f t="shared" si="4"/>
        <v>海洋政策</v>
      </c>
      <c r="F6" s="61" t="s">
        <v>183</v>
      </c>
      <c r="G6" s="62"/>
      <c r="H6" s="49" t="str">
        <f t="shared" si="1"/>
        <v/>
      </c>
      <c r="I6" s="49" t="str">
        <f t="shared" si="5"/>
        <v>一般会計</v>
      </c>
      <c r="K6" s="53" t="s">
        <v>174</v>
      </c>
      <c r="L6" s="56"/>
      <c r="M6" s="49" t="str">
        <f t="shared" si="2"/>
        <v/>
      </c>
      <c r="N6" s="49" t="str">
        <f t="shared" si="6"/>
        <v/>
      </c>
      <c r="O6" s="49"/>
      <c r="P6" s="60" t="s">
        <v>132</v>
      </c>
      <c r="Q6" s="62"/>
      <c r="R6" s="49" t="str">
        <f t="shared" si="3"/>
        <v/>
      </c>
      <c r="S6" s="49" t="str">
        <f t="shared" si="7"/>
        <v>直接実施、委託・請負</v>
      </c>
      <c r="T6" s="49"/>
      <c r="U6" s="66" t="s">
        <v>395</v>
      </c>
      <c r="W6" s="66" t="s">
        <v>227</v>
      </c>
      <c r="Y6" s="66" t="s">
        <v>417</v>
      </c>
      <c r="Z6" s="67"/>
      <c r="AA6" s="66" t="s">
        <v>286</v>
      </c>
      <c r="AB6" s="69"/>
      <c r="AC6" s="66" t="s">
        <v>213</v>
      </c>
      <c r="AD6" s="69"/>
      <c r="AE6" s="66" t="s">
        <v>389</v>
      </c>
      <c r="AF6" s="67"/>
      <c r="AG6" s="72" t="s">
        <v>387</v>
      </c>
      <c r="AI6" s="71" t="s">
        <v>409</v>
      </c>
      <c r="AK6" s="71" t="str">
        <f t="shared" si="8"/>
        <v>E</v>
      </c>
      <c r="AP6" s="72" t="s">
        <v>387</v>
      </c>
    </row>
    <row r="7" spans="1:42" ht="13.5" customHeight="1">
      <c r="A7" s="53" t="s">
        <v>108</v>
      </c>
      <c r="B7" s="56"/>
      <c r="C7" s="49" t="str">
        <f t="shared" si="0"/>
        <v/>
      </c>
      <c r="D7" s="49" t="str">
        <f t="shared" si="4"/>
        <v>海洋政策</v>
      </c>
      <c r="F7" s="61" t="s">
        <v>40</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直接実施、委託・請負</v>
      </c>
      <c r="T7" s="49"/>
      <c r="U7" s="66" t="s">
        <v>249</v>
      </c>
      <c r="W7" s="66" t="s">
        <v>228</v>
      </c>
      <c r="Y7" s="66" t="s">
        <v>385</v>
      </c>
      <c r="Z7" s="67"/>
      <c r="AA7" s="66" t="s">
        <v>343</v>
      </c>
      <c r="AB7" s="69"/>
      <c r="AC7" s="69"/>
      <c r="AD7" s="69"/>
      <c r="AE7" s="66" t="s">
        <v>213</v>
      </c>
      <c r="AF7" s="67"/>
      <c r="AG7" s="72" t="s">
        <v>366</v>
      </c>
      <c r="AH7" s="75"/>
      <c r="AI7" s="72" t="s">
        <v>269</v>
      </c>
      <c r="AK7" s="71" t="str">
        <f t="shared" si="8"/>
        <v>F</v>
      </c>
      <c r="AP7" s="72" t="s">
        <v>366</v>
      </c>
    </row>
    <row r="8" spans="1:42" ht="13.5" customHeight="1">
      <c r="A8" s="53" t="s">
        <v>60</v>
      </c>
      <c r="B8" s="56"/>
      <c r="C8" s="49" t="str">
        <f t="shared" si="0"/>
        <v/>
      </c>
      <c r="D8" s="49" t="str">
        <f t="shared" si="4"/>
        <v>海洋政策</v>
      </c>
      <c r="F8" s="61" t="s">
        <v>185</v>
      </c>
      <c r="G8" s="62"/>
      <c r="H8" s="49" t="str">
        <f t="shared" si="1"/>
        <v/>
      </c>
      <c r="I8" s="49" t="str">
        <f t="shared" si="5"/>
        <v>一般会計</v>
      </c>
      <c r="K8" s="53" t="s">
        <v>175</v>
      </c>
      <c r="L8" s="56"/>
      <c r="M8" s="49" t="str">
        <f t="shared" si="2"/>
        <v/>
      </c>
      <c r="N8" s="49" t="str">
        <f t="shared" si="6"/>
        <v/>
      </c>
      <c r="O8" s="49"/>
      <c r="P8" s="60" t="s">
        <v>134</v>
      </c>
      <c r="Q8" s="62"/>
      <c r="R8" s="49" t="str">
        <f t="shared" si="3"/>
        <v/>
      </c>
      <c r="S8" s="49" t="str">
        <f t="shared" si="7"/>
        <v>直接実施、委託・請負</v>
      </c>
      <c r="T8" s="49"/>
      <c r="U8" s="66" t="s">
        <v>356</v>
      </c>
      <c r="W8" s="66" t="s">
        <v>230</v>
      </c>
      <c r="Y8" s="66" t="s">
        <v>418</v>
      </c>
      <c r="Z8" s="67"/>
      <c r="AA8" s="66" t="s">
        <v>475</v>
      </c>
      <c r="AB8" s="69"/>
      <c r="AC8" s="69"/>
      <c r="AD8" s="69"/>
      <c r="AE8" s="69"/>
      <c r="AF8" s="67"/>
      <c r="AG8" s="72" t="s">
        <v>232</v>
      </c>
      <c r="AI8" s="71" t="s">
        <v>351</v>
      </c>
      <c r="AK8" s="71" t="str">
        <f t="shared" si="8"/>
        <v>G</v>
      </c>
      <c r="AP8" s="72" t="s">
        <v>232</v>
      </c>
    </row>
    <row r="9" spans="1:42" ht="13.5" customHeight="1">
      <c r="A9" s="53" t="s">
        <v>149</v>
      </c>
      <c r="B9" s="56"/>
      <c r="C9" s="49" t="str">
        <f t="shared" si="0"/>
        <v/>
      </c>
      <c r="D9" s="49" t="str">
        <f t="shared" si="4"/>
        <v>海洋政策</v>
      </c>
      <c r="F9" s="61" t="s">
        <v>341</v>
      </c>
      <c r="G9" s="62"/>
      <c r="H9" s="49" t="str">
        <f t="shared" si="1"/>
        <v/>
      </c>
      <c r="I9" s="49" t="str">
        <f t="shared" si="5"/>
        <v>一般会計</v>
      </c>
      <c r="K9" s="53" t="s">
        <v>177</v>
      </c>
      <c r="L9" s="56"/>
      <c r="M9" s="49" t="str">
        <f t="shared" si="2"/>
        <v/>
      </c>
      <c r="N9" s="49" t="str">
        <f t="shared" si="6"/>
        <v/>
      </c>
      <c r="O9" s="49"/>
      <c r="P9" s="49"/>
      <c r="Q9" s="63"/>
      <c r="T9" s="49"/>
      <c r="U9" s="66" t="s">
        <v>401</v>
      </c>
      <c r="W9" s="66" t="s">
        <v>231</v>
      </c>
      <c r="Y9" s="66" t="s">
        <v>332</v>
      </c>
      <c r="Z9" s="67"/>
      <c r="AA9" s="66" t="s">
        <v>476</v>
      </c>
      <c r="AB9" s="69"/>
      <c r="AC9" s="69"/>
      <c r="AD9" s="69"/>
      <c r="AE9" s="69"/>
      <c r="AF9" s="67"/>
      <c r="AG9" s="72" t="s">
        <v>388</v>
      </c>
      <c r="AI9" s="73"/>
      <c r="AK9" s="71" t="str">
        <f t="shared" si="8"/>
        <v>H</v>
      </c>
      <c r="AP9" s="72" t="s">
        <v>388</v>
      </c>
    </row>
    <row r="10" spans="1:42" ht="13.5" customHeight="1">
      <c r="A10" s="53" t="s">
        <v>250</v>
      </c>
      <c r="B10" s="56"/>
      <c r="C10" s="49" t="str">
        <f t="shared" si="0"/>
        <v/>
      </c>
      <c r="D10" s="49" t="str">
        <f t="shared" si="4"/>
        <v>海洋政策</v>
      </c>
      <c r="F10" s="61" t="s">
        <v>186</v>
      </c>
      <c r="G10" s="62"/>
      <c r="H10" s="49" t="str">
        <f t="shared" si="1"/>
        <v/>
      </c>
      <c r="I10" s="49" t="str">
        <f t="shared" si="5"/>
        <v>一般会計</v>
      </c>
      <c r="K10" s="53" t="s">
        <v>365</v>
      </c>
      <c r="L10" s="56"/>
      <c r="M10" s="49" t="str">
        <f t="shared" si="2"/>
        <v/>
      </c>
      <c r="N10" s="49" t="str">
        <f t="shared" si="6"/>
        <v/>
      </c>
      <c r="O10" s="49"/>
      <c r="P10" s="49" t="str">
        <f>S8</f>
        <v>直接実施、委託・請負</v>
      </c>
      <c r="Q10" s="63"/>
      <c r="T10" s="49"/>
      <c r="W10" s="66" t="s">
        <v>233</v>
      </c>
      <c r="Y10" s="66" t="s">
        <v>419</v>
      </c>
      <c r="Z10" s="67"/>
      <c r="AA10" s="66" t="s">
        <v>477</v>
      </c>
      <c r="AB10" s="69"/>
      <c r="AC10" s="69"/>
      <c r="AD10" s="69"/>
      <c r="AE10" s="69"/>
      <c r="AF10" s="67"/>
      <c r="AG10" s="72" t="s">
        <v>380</v>
      </c>
      <c r="AK10" s="71" t="str">
        <f t="shared" si="8"/>
        <v>I</v>
      </c>
      <c r="AP10" s="71" t="s">
        <v>134</v>
      </c>
    </row>
    <row r="11" spans="1:42" ht="13.5" customHeight="1">
      <c r="A11" s="53" t="s">
        <v>152</v>
      </c>
      <c r="B11" s="56"/>
      <c r="C11" s="49" t="str">
        <f t="shared" si="0"/>
        <v/>
      </c>
      <c r="D11" s="49" t="str">
        <f t="shared" si="4"/>
        <v>海洋政策</v>
      </c>
      <c r="F11" s="61" t="s">
        <v>187</v>
      </c>
      <c r="G11" s="62"/>
      <c r="H11" s="49" t="str">
        <f t="shared" si="1"/>
        <v/>
      </c>
      <c r="I11" s="49" t="str">
        <f t="shared" si="5"/>
        <v>一般会計</v>
      </c>
      <c r="K11" s="53" t="s">
        <v>179</v>
      </c>
      <c r="L11" s="56" t="s">
        <v>497</v>
      </c>
      <c r="M11" s="49" t="str">
        <f t="shared" si="2"/>
        <v>その他の事項経費</v>
      </c>
      <c r="N11" s="49" t="str">
        <f t="shared" si="6"/>
        <v>その他の事項経費</v>
      </c>
      <c r="O11" s="49"/>
      <c r="P11" s="49"/>
      <c r="Q11" s="63"/>
      <c r="T11" s="49"/>
      <c r="W11" s="66" t="s">
        <v>236</v>
      </c>
      <c r="Y11" s="66" t="s">
        <v>112</v>
      </c>
      <c r="Z11" s="67"/>
      <c r="AA11" s="66" t="s">
        <v>478</v>
      </c>
      <c r="AB11" s="69"/>
      <c r="AC11" s="69"/>
      <c r="AD11" s="69"/>
      <c r="AE11" s="69"/>
      <c r="AF11" s="67"/>
      <c r="AG11" s="71" t="s">
        <v>381</v>
      </c>
      <c r="AK11" s="71" t="str">
        <f t="shared" si="8"/>
        <v>J</v>
      </c>
    </row>
    <row r="12" spans="1:42" ht="13.5" customHeight="1">
      <c r="A12" s="53" t="s">
        <v>154</v>
      </c>
      <c r="B12" s="56"/>
      <c r="C12" s="49" t="str">
        <f t="shared" si="0"/>
        <v/>
      </c>
      <c r="D12" s="49" t="str">
        <f t="shared" si="4"/>
        <v>海洋政策</v>
      </c>
      <c r="F12" s="61" t="s">
        <v>58</v>
      </c>
      <c r="G12" s="62"/>
      <c r="H12" s="49" t="str">
        <f t="shared" si="1"/>
        <v/>
      </c>
      <c r="I12" s="49" t="str">
        <f t="shared" si="5"/>
        <v>一般会計</v>
      </c>
      <c r="K12" s="49"/>
      <c r="L12" s="49"/>
      <c r="O12" s="49"/>
      <c r="P12" s="49"/>
      <c r="Q12" s="63"/>
      <c r="T12" s="49"/>
      <c r="W12" s="66" t="s">
        <v>139</v>
      </c>
      <c r="Y12" s="66" t="s">
        <v>422</v>
      </c>
      <c r="Z12" s="67"/>
      <c r="AA12" s="66" t="s">
        <v>479</v>
      </c>
      <c r="AB12" s="69"/>
      <c r="AC12" s="69"/>
      <c r="AD12" s="69"/>
      <c r="AE12" s="69"/>
      <c r="AF12" s="67"/>
      <c r="AG12" s="71" t="s">
        <v>328</v>
      </c>
      <c r="AK12" s="71" t="str">
        <f t="shared" si="8"/>
        <v>K</v>
      </c>
    </row>
    <row r="13" spans="1:42" ht="13.5" customHeight="1">
      <c r="A13" s="53" t="s">
        <v>158</v>
      </c>
      <c r="B13" s="56"/>
      <c r="C13" s="49" t="str">
        <f t="shared" si="0"/>
        <v/>
      </c>
      <c r="D13" s="49" t="str">
        <f t="shared" si="4"/>
        <v>海洋政策</v>
      </c>
      <c r="F13" s="61" t="s">
        <v>190</v>
      </c>
      <c r="G13" s="62"/>
      <c r="H13" s="49" t="str">
        <f t="shared" si="1"/>
        <v/>
      </c>
      <c r="I13" s="49" t="str">
        <f t="shared" si="5"/>
        <v>一般会計</v>
      </c>
      <c r="K13" s="49" t="str">
        <f>N11</f>
        <v>その他の事項経費</v>
      </c>
      <c r="L13" s="49"/>
      <c r="O13" s="49"/>
      <c r="P13" s="49"/>
      <c r="Q13" s="63"/>
      <c r="T13" s="49"/>
      <c r="W13" s="66" t="s">
        <v>238</v>
      </c>
      <c r="Y13" s="66" t="s">
        <v>423</v>
      </c>
      <c r="Z13" s="67"/>
      <c r="AA13" s="66" t="s">
        <v>434</v>
      </c>
      <c r="AB13" s="69"/>
      <c r="AC13" s="69"/>
      <c r="AD13" s="69"/>
      <c r="AE13" s="69"/>
      <c r="AF13" s="67"/>
      <c r="AG13" s="71" t="s">
        <v>134</v>
      </c>
      <c r="AK13" s="71" t="str">
        <f t="shared" si="8"/>
        <v>L</v>
      </c>
    </row>
    <row r="14" spans="1:42" ht="13.5" customHeight="1">
      <c r="A14" s="53" t="s">
        <v>11</v>
      </c>
      <c r="B14" s="56"/>
      <c r="C14" s="49" t="str">
        <f t="shared" si="0"/>
        <v/>
      </c>
      <c r="D14" s="49" t="str">
        <f t="shared" si="4"/>
        <v>海洋政策</v>
      </c>
      <c r="F14" s="61" t="s">
        <v>191</v>
      </c>
      <c r="G14" s="62"/>
      <c r="H14" s="49" t="str">
        <f t="shared" si="1"/>
        <v/>
      </c>
      <c r="I14" s="49" t="str">
        <f t="shared" si="5"/>
        <v>一般会計</v>
      </c>
      <c r="K14" s="49"/>
      <c r="L14" s="49"/>
      <c r="O14" s="49"/>
      <c r="P14" s="49"/>
      <c r="Q14" s="63"/>
      <c r="T14" s="49"/>
      <c r="W14" s="66" t="s">
        <v>239</v>
      </c>
      <c r="Y14" s="66" t="s">
        <v>424</v>
      </c>
      <c r="Z14" s="67"/>
      <c r="AA14" s="66" t="s">
        <v>470</v>
      </c>
      <c r="AB14" s="69"/>
      <c r="AC14" s="69"/>
      <c r="AD14" s="69"/>
      <c r="AE14" s="69"/>
      <c r="AF14" s="67"/>
      <c r="AG14" s="73"/>
      <c r="AK14" s="71" t="str">
        <f t="shared" si="8"/>
        <v>M</v>
      </c>
    </row>
    <row r="15" spans="1:42" ht="13.5" customHeight="1">
      <c r="A15" s="53" t="s">
        <v>160</v>
      </c>
      <c r="B15" s="56"/>
      <c r="C15" s="49" t="str">
        <f t="shared" si="0"/>
        <v/>
      </c>
      <c r="D15" s="49" t="str">
        <f t="shared" si="4"/>
        <v>海洋政策</v>
      </c>
      <c r="F15" s="61" t="s">
        <v>192</v>
      </c>
      <c r="G15" s="62"/>
      <c r="H15" s="49" t="str">
        <f t="shared" si="1"/>
        <v/>
      </c>
      <c r="I15" s="49" t="str">
        <f t="shared" si="5"/>
        <v>一般会計</v>
      </c>
      <c r="K15" s="49"/>
      <c r="L15" s="49"/>
      <c r="O15" s="49"/>
      <c r="P15" s="49"/>
      <c r="Q15" s="63"/>
      <c r="T15" s="49"/>
      <c r="W15" s="66" t="s">
        <v>240</v>
      </c>
      <c r="Y15" s="66" t="s">
        <v>195</v>
      </c>
      <c r="Z15" s="67"/>
      <c r="AA15" s="66" t="s">
        <v>480</v>
      </c>
      <c r="AB15" s="69"/>
      <c r="AC15" s="69"/>
      <c r="AD15" s="69"/>
      <c r="AE15" s="69"/>
      <c r="AF15" s="67"/>
      <c r="AG15" s="74"/>
      <c r="AK15" s="71" t="str">
        <f t="shared" si="8"/>
        <v>N</v>
      </c>
    </row>
    <row r="16" spans="1:42" ht="13.5" customHeight="1">
      <c r="A16" s="53" t="s">
        <v>161</v>
      </c>
      <c r="B16" s="56" t="s">
        <v>497</v>
      </c>
      <c r="C16" s="49" t="str">
        <f t="shared" si="0"/>
        <v>地球温暖化対策</v>
      </c>
      <c r="D16" s="49" t="str">
        <f t="shared" si="4"/>
        <v>海洋政策、地球温暖化対策</v>
      </c>
      <c r="F16" s="61" t="s">
        <v>196</v>
      </c>
      <c r="G16" s="62"/>
      <c r="H16" s="49" t="str">
        <f t="shared" si="1"/>
        <v/>
      </c>
      <c r="I16" s="49" t="str">
        <f t="shared" si="5"/>
        <v>一般会計</v>
      </c>
      <c r="K16" s="49"/>
      <c r="L16" s="49"/>
      <c r="O16" s="49"/>
      <c r="P16" s="49"/>
      <c r="Q16" s="63"/>
      <c r="T16" s="49"/>
      <c r="W16" s="66" t="s">
        <v>242</v>
      </c>
      <c r="Y16" s="66" t="s">
        <v>94</v>
      </c>
      <c r="Z16" s="67"/>
      <c r="AA16" s="66" t="s">
        <v>481</v>
      </c>
      <c r="AB16" s="69"/>
      <c r="AC16" s="69"/>
      <c r="AD16" s="69"/>
      <c r="AE16" s="69"/>
      <c r="AF16" s="67"/>
      <c r="AG16" s="74"/>
      <c r="AK16" s="71" t="str">
        <f t="shared" si="8"/>
        <v>O</v>
      </c>
    </row>
    <row r="17" spans="1:37" ht="13.5" customHeight="1">
      <c r="A17" s="53" t="s">
        <v>0</v>
      </c>
      <c r="B17" s="56"/>
      <c r="C17" s="49" t="str">
        <f t="shared" si="0"/>
        <v/>
      </c>
      <c r="D17" s="49" t="str">
        <f t="shared" si="4"/>
        <v>海洋政策、地球温暖化対策</v>
      </c>
      <c r="F17" s="61" t="s">
        <v>198</v>
      </c>
      <c r="G17" s="62"/>
      <c r="H17" s="49" t="str">
        <f t="shared" si="1"/>
        <v/>
      </c>
      <c r="I17" s="49" t="str">
        <f t="shared" si="5"/>
        <v>一般会計</v>
      </c>
      <c r="K17" s="49"/>
      <c r="L17" s="49"/>
      <c r="O17" s="49"/>
      <c r="P17" s="49"/>
      <c r="Q17" s="63"/>
      <c r="T17" s="49"/>
      <c r="W17" s="66" t="s">
        <v>243</v>
      </c>
      <c r="Y17" s="66" t="s">
        <v>425</v>
      </c>
      <c r="Z17" s="67"/>
      <c r="AA17" s="66" t="s">
        <v>264</v>
      </c>
      <c r="AB17" s="69"/>
      <c r="AC17" s="69"/>
      <c r="AD17" s="69"/>
      <c r="AE17" s="69"/>
      <c r="AF17" s="67"/>
      <c r="AG17" s="74"/>
      <c r="AK17" s="71" t="str">
        <f t="shared" si="8"/>
        <v>P</v>
      </c>
    </row>
    <row r="18" spans="1:37" ht="13.5" customHeight="1">
      <c r="A18" s="53" t="s">
        <v>162</v>
      </c>
      <c r="B18" s="56"/>
      <c r="C18" s="49" t="str">
        <f t="shared" si="0"/>
        <v/>
      </c>
      <c r="D18" s="49" t="str">
        <f t="shared" si="4"/>
        <v>海洋政策、地球温暖化対策</v>
      </c>
      <c r="F18" s="61" t="s">
        <v>201</v>
      </c>
      <c r="G18" s="62"/>
      <c r="H18" s="49" t="str">
        <f t="shared" si="1"/>
        <v/>
      </c>
      <c r="I18" s="49" t="str">
        <f t="shared" si="5"/>
        <v>一般会計</v>
      </c>
      <c r="K18" s="49"/>
      <c r="L18" s="49"/>
      <c r="O18" s="49"/>
      <c r="P18" s="49"/>
      <c r="Q18" s="63"/>
      <c r="T18" s="49"/>
      <c r="W18" s="66" t="s">
        <v>24</v>
      </c>
      <c r="Y18" s="66" t="s">
        <v>398</v>
      </c>
      <c r="Z18" s="67"/>
      <c r="AA18" s="66" t="s">
        <v>482</v>
      </c>
      <c r="AB18" s="69"/>
      <c r="AC18" s="69"/>
      <c r="AD18" s="69"/>
      <c r="AE18" s="69"/>
      <c r="AF18" s="67"/>
      <c r="AK18" s="71" t="str">
        <f t="shared" si="8"/>
        <v>Q</v>
      </c>
    </row>
    <row r="19" spans="1:37" ht="13.5" customHeight="1">
      <c r="A19" s="53" t="s">
        <v>142</v>
      </c>
      <c r="B19" s="56"/>
      <c r="C19" s="49" t="str">
        <f t="shared" si="0"/>
        <v/>
      </c>
      <c r="D19" s="49" t="str">
        <f t="shared" si="4"/>
        <v>海洋政策、地球温暖化対策</v>
      </c>
      <c r="F19" s="61" t="s">
        <v>202</v>
      </c>
      <c r="G19" s="62"/>
      <c r="H19" s="49" t="str">
        <f t="shared" si="1"/>
        <v/>
      </c>
      <c r="I19" s="49" t="str">
        <f t="shared" si="5"/>
        <v>一般会計</v>
      </c>
      <c r="K19" s="49"/>
      <c r="L19" s="49"/>
      <c r="O19" s="49"/>
      <c r="P19" s="49"/>
      <c r="Q19" s="63"/>
      <c r="T19" s="49"/>
      <c r="W19" s="66" t="s">
        <v>245</v>
      </c>
      <c r="Y19" s="66" t="s">
        <v>303</v>
      </c>
      <c r="Z19" s="67"/>
      <c r="AA19" s="66" t="s">
        <v>483</v>
      </c>
      <c r="AB19" s="69"/>
      <c r="AC19" s="69"/>
      <c r="AD19" s="69"/>
      <c r="AE19" s="69"/>
      <c r="AF19" s="67"/>
      <c r="AK19" s="71" t="str">
        <f t="shared" si="8"/>
        <v>R</v>
      </c>
    </row>
    <row r="20" spans="1:37" ht="13.5" customHeight="1">
      <c r="A20" s="53" t="s">
        <v>279</v>
      </c>
      <c r="B20" s="56"/>
      <c r="C20" s="49" t="str">
        <f t="shared" si="0"/>
        <v/>
      </c>
      <c r="D20" s="49" t="str">
        <f t="shared" si="4"/>
        <v>海洋政策、地球温暖化対策</v>
      </c>
      <c r="F20" s="61" t="s">
        <v>22</v>
      </c>
      <c r="G20" s="62"/>
      <c r="H20" s="49" t="str">
        <f t="shared" si="1"/>
        <v/>
      </c>
      <c r="I20" s="49" t="str">
        <f t="shared" si="5"/>
        <v>一般会計</v>
      </c>
      <c r="K20" s="49"/>
      <c r="L20" s="49"/>
      <c r="O20" s="49"/>
      <c r="P20" s="49"/>
      <c r="Q20" s="63"/>
      <c r="T20" s="49"/>
      <c r="W20" s="66" t="s">
        <v>247</v>
      </c>
      <c r="Y20" s="66" t="s">
        <v>244</v>
      </c>
      <c r="Z20" s="67"/>
      <c r="AA20" s="66" t="s">
        <v>484</v>
      </c>
      <c r="AB20" s="69"/>
      <c r="AC20" s="69"/>
      <c r="AD20" s="69"/>
      <c r="AE20" s="69"/>
      <c r="AF20" s="67"/>
      <c r="AK20" s="71" t="str">
        <f t="shared" si="8"/>
        <v>S</v>
      </c>
    </row>
    <row r="21" spans="1:37" ht="13.5" customHeight="1">
      <c r="A21" s="53" t="s">
        <v>349</v>
      </c>
      <c r="B21" s="56"/>
      <c r="C21" s="49" t="str">
        <f t="shared" si="0"/>
        <v/>
      </c>
      <c r="D21" s="49" t="str">
        <f t="shared" si="4"/>
        <v>海洋政策、地球温暖化対策</v>
      </c>
      <c r="F21" s="61" t="s">
        <v>204</v>
      </c>
      <c r="G21" s="62"/>
      <c r="H21" s="49" t="str">
        <f t="shared" si="1"/>
        <v/>
      </c>
      <c r="I21" s="49" t="str">
        <f t="shared" si="5"/>
        <v>一般会計</v>
      </c>
      <c r="K21" s="49"/>
      <c r="L21" s="49"/>
      <c r="O21" s="49"/>
      <c r="P21" s="49"/>
      <c r="Q21" s="63"/>
      <c r="T21" s="49"/>
      <c r="W21" s="66" t="s">
        <v>86</v>
      </c>
      <c r="Y21" s="66" t="s">
        <v>297</v>
      </c>
      <c r="Z21" s="67"/>
      <c r="AA21" s="66" t="s">
        <v>485</v>
      </c>
      <c r="AB21" s="69"/>
      <c r="AC21" s="69"/>
      <c r="AD21" s="69"/>
      <c r="AE21" s="69"/>
      <c r="AF21" s="67"/>
      <c r="AK21" s="71" t="str">
        <f t="shared" si="8"/>
        <v>T</v>
      </c>
    </row>
    <row r="22" spans="1:37" ht="13.5" customHeight="1">
      <c r="A22" s="53" t="s">
        <v>350</v>
      </c>
      <c r="B22" s="56"/>
      <c r="C22" s="49" t="str">
        <f t="shared" si="0"/>
        <v/>
      </c>
      <c r="D22" s="49" t="str">
        <f t="shared" si="4"/>
        <v>海洋政策、地球温暖化対策</v>
      </c>
      <c r="F22" s="61" t="s">
        <v>122</v>
      </c>
      <c r="G22" s="62"/>
      <c r="H22" s="49" t="str">
        <f t="shared" si="1"/>
        <v/>
      </c>
      <c r="I22" s="49" t="str">
        <f t="shared" si="5"/>
        <v>一般会計</v>
      </c>
      <c r="K22" s="49"/>
      <c r="L22" s="49"/>
      <c r="O22" s="49"/>
      <c r="P22" s="49"/>
      <c r="Q22" s="63"/>
      <c r="T22" s="49"/>
      <c r="W22" s="66" t="s">
        <v>248</v>
      </c>
      <c r="Y22" s="66" t="s">
        <v>426</v>
      </c>
      <c r="Z22" s="67"/>
      <c r="AA22" s="66" t="s">
        <v>79</v>
      </c>
      <c r="AB22" s="69"/>
      <c r="AC22" s="69"/>
      <c r="AD22" s="69"/>
      <c r="AE22" s="69"/>
      <c r="AF22" s="67"/>
      <c r="AK22" s="71" t="str">
        <f t="shared" si="8"/>
        <v>U</v>
      </c>
    </row>
    <row r="23" spans="1:37" ht="13.5" customHeight="1">
      <c r="A23" s="53" t="s">
        <v>353</v>
      </c>
      <c r="B23" s="56"/>
      <c r="C23" s="49" t="str">
        <f t="shared" si="0"/>
        <v/>
      </c>
      <c r="D23" s="49" t="str">
        <f t="shared" si="4"/>
        <v>海洋政策、地球温暖化対策</v>
      </c>
      <c r="F23" s="61" t="s">
        <v>128</v>
      </c>
      <c r="G23" s="62"/>
      <c r="H23" s="49" t="str">
        <f t="shared" si="1"/>
        <v/>
      </c>
      <c r="I23" s="49" t="str">
        <f t="shared" si="5"/>
        <v>一般会計</v>
      </c>
      <c r="K23" s="49"/>
      <c r="L23" s="49"/>
      <c r="O23" s="49"/>
      <c r="P23" s="49"/>
      <c r="Q23" s="63"/>
      <c r="T23" s="49"/>
      <c r="Y23" s="66" t="s">
        <v>427</v>
      </c>
      <c r="Z23" s="67"/>
      <c r="AA23" s="66" t="s">
        <v>486</v>
      </c>
      <c r="AB23" s="69"/>
      <c r="AC23" s="69"/>
      <c r="AD23" s="69"/>
      <c r="AE23" s="69"/>
      <c r="AF23" s="67"/>
      <c r="AK23" s="71" t="str">
        <f t="shared" si="8"/>
        <v>V</v>
      </c>
    </row>
    <row r="24" spans="1:37" ht="13.5" customHeight="1">
      <c r="A24" s="53" t="s">
        <v>405</v>
      </c>
      <c r="B24" s="56"/>
      <c r="C24" s="49" t="str">
        <f t="shared" si="0"/>
        <v/>
      </c>
      <c r="D24" s="49" t="str">
        <f t="shared" si="4"/>
        <v>海洋政策、地球温暖化対策</v>
      </c>
      <c r="F24" s="61" t="s">
        <v>251</v>
      </c>
      <c r="G24" s="62"/>
      <c r="H24" s="49" t="str">
        <f t="shared" si="1"/>
        <v/>
      </c>
      <c r="I24" s="49" t="str">
        <f t="shared" si="5"/>
        <v>一般会計</v>
      </c>
      <c r="K24" s="49"/>
      <c r="L24" s="49"/>
      <c r="O24" s="49"/>
      <c r="P24" s="49"/>
      <c r="Q24" s="63"/>
      <c r="T24" s="49"/>
      <c r="Y24" s="66" t="s">
        <v>428</v>
      </c>
      <c r="Z24" s="67"/>
      <c r="AA24" s="66" t="s">
        <v>487</v>
      </c>
      <c r="AB24" s="69"/>
      <c r="AC24" s="69"/>
      <c r="AD24" s="69"/>
      <c r="AE24" s="69"/>
      <c r="AF24" s="67"/>
      <c r="AK24" s="71" t="str">
        <f t="shared" si="8"/>
        <v>W</v>
      </c>
    </row>
    <row r="25" spans="1:37" ht="13.5" customHeight="1">
      <c r="A25" s="54"/>
      <c r="B25" s="57"/>
      <c r="F25" s="61" t="s">
        <v>205</v>
      </c>
      <c r="G25" s="62"/>
      <c r="H25" s="49" t="str">
        <f t="shared" si="1"/>
        <v/>
      </c>
      <c r="I25" s="49" t="str">
        <f t="shared" si="5"/>
        <v>一般会計</v>
      </c>
      <c r="K25" s="49"/>
      <c r="L25" s="49"/>
      <c r="O25" s="49"/>
      <c r="P25" s="49"/>
      <c r="Q25" s="63"/>
      <c r="T25" s="49"/>
      <c r="Y25" s="66" t="s">
        <v>429</v>
      </c>
      <c r="Z25" s="67"/>
      <c r="AA25" s="66" t="s">
        <v>488</v>
      </c>
      <c r="AB25" s="69"/>
      <c r="AC25" s="69"/>
      <c r="AD25" s="69"/>
      <c r="AE25" s="69"/>
      <c r="AF25" s="67"/>
      <c r="AK25" s="71" t="str">
        <f t="shared" si="8"/>
        <v>X</v>
      </c>
    </row>
    <row r="26" spans="1:37" ht="13.5" customHeight="1">
      <c r="A26" s="55"/>
      <c r="B26" s="58"/>
      <c r="F26" s="61" t="s">
        <v>206</v>
      </c>
      <c r="G26" s="62"/>
      <c r="H26" s="49" t="str">
        <f t="shared" si="1"/>
        <v/>
      </c>
      <c r="I26" s="49" t="str">
        <f t="shared" si="5"/>
        <v>一般会計</v>
      </c>
      <c r="K26" s="49"/>
      <c r="L26" s="49"/>
      <c r="O26" s="49"/>
      <c r="P26" s="49"/>
      <c r="Q26" s="63"/>
      <c r="T26" s="49"/>
      <c r="Y26" s="66" t="s">
        <v>430</v>
      </c>
      <c r="Z26" s="67"/>
      <c r="AA26" s="66" t="s">
        <v>489</v>
      </c>
      <c r="AB26" s="69"/>
      <c r="AC26" s="69"/>
      <c r="AD26" s="69"/>
      <c r="AE26" s="69"/>
      <c r="AF26" s="67"/>
      <c r="AK26" s="71" t="str">
        <f t="shared" si="8"/>
        <v>Y</v>
      </c>
    </row>
    <row r="27" spans="1:37" ht="13.5" customHeight="1">
      <c r="A27" s="49" t="str">
        <f>IF(D24="","-",D24)</f>
        <v>海洋政策、地球温暖化対策</v>
      </c>
      <c r="B27" s="49"/>
      <c r="F27" s="61" t="s">
        <v>207</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c r="B28" s="49"/>
      <c r="F28" s="61" t="s">
        <v>209</v>
      </c>
      <c r="G28" s="62"/>
      <c r="H28" s="49" t="str">
        <f t="shared" si="1"/>
        <v/>
      </c>
      <c r="I28" s="49" t="str">
        <f t="shared" si="5"/>
        <v>一般会計</v>
      </c>
      <c r="K28" s="49"/>
      <c r="L28" s="49"/>
      <c r="O28" s="49"/>
      <c r="P28" s="49"/>
      <c r="Q28" s="63"/>
      <c r="T28" s="49"/>
      <c r="Y28" s="66" t="s">
        <v>420</v>
      </c>
      <c r="Z28" s="67"/>
      <c r="AA28" s="66" t="s">
        <v>490</v>
      </c>
      <c r="AB28" s="69"/>
      <c r="AC28" s="69"/>
      <c r="AD28" s="69"/>
      <c r="AE28" s="69"/>
      <c r="AF28" s="67"/>
      <c r="AK28" s="71" t="s">
        <v>274</v>
      </c>
    </row>
    <row r="29" spans="1:37" ht="13.5" customHeight="1">
      <c r="A29" s="49"/>
      <c r="B29" s="49"/>
      <c r="F29" s="61" t="s">
        <v>199</v>
      </c>
      <c r="G29" s="62"/>
      <c r="H29" s="49" t="str">
        <f t="shared" si="1"/>
        <v/>
      </c>
      <c r="I29" s="49" t="str">
        <f t="shared" si="5"/>
        <v>一般会計</v>
      </c>
      <c r="K29" s="49"/>
      <c r="L29" s="49"/>
      <c r="O29" s="49"/>
      <c r="P29" s="49"/>
      <c r="Q29" s="63"/>
      <c r="T29" s="49"/>
      <c r="Y29" s="66" t="s">
        <v>298</v>
      </c>
      <c r="Z29" s="67"/>
      <c r="AA29" s="66" t="s">
        <v>491</v>
      </c>
      <c r="AB29" s="69"/>
      <c r="AC29" s="69"/>
      <c r="AD29" s="69"/>
      <c r="AE29" s="69"/>
      <c r="AF29" s="67"/>
      <c r="AK29" s="71" t="str">
        <f t="shared" ref="AK29:AK49" si="9">CHAR(CODE(AK28)+1)</f>
        <v>b</v>
      </c>
    </row>
    <row r="30" spans="1:37" ht="13.5" customHeight="1">
      <c r="A30" s="49"/>
      <c r="B30" s="49"/>
      <c r="F30" s="61" t="s">
        <v>117</v>
      </c>
      <c r="G30" s="62"/>
      <c r="H30" s="49" t="str">
        <f t="shared" si="1"/>
        <v/>
      </c>
      <c r="I30" s="49" t="str">
        <f t="shared" si="5"/>
        <v>一般会計</v>
      </c>
      <c r="K30" s="49"/>
      <c r="L30" s="49"/>
      <c r="O30" s="49"/>
      <c r="P30" s="49"/>
      <c r="Q30" s="63"/>
      <c r="T30" s="49"/>
      <c r="Y30" s="66" t="s">
        <v>360</v>
      </c>
      <c r="Z30" s="67"/>
      <c r="AA30" s="66" t="s">
        <v>492</v>
      </c>
      <c r="AB30" s="69"/>
      <c r="AC30" s="69"/>
      <c r="AD30" s="69"/>
      <c r="AE30" s="69"/>
      <c r="AF30" s="67"/>
      <c r="AK30" s="71" t="str">
        <f t="shared" si="9"/>
        <v>c</v>
      </c>
    </row>
    <row r="31" spans="1:37" ht="13.5" customHeight="1">
      <c r="A31" s="49"/>
      <c r="B31" s="49"/>
      <c r="F31" s="61" t="s">
        <v>173</v>
      </c>
      <c r="G31" s="62"/>
      <c r="H31" s="49" t="str">
        <f t="shared" si="1"/>
        <v/>
      </c>
      <c r="I31" s="49" t="str">
        <f t="shared" si="5"/>
        <v>一般会計</v>
      </c>
      <c r="K31" s="49"/>
      <c r="L31" s="49"/>
      <c r="O31" s="49"/>
      <c r="P31" s="49"/>
      <c r="Q31" s="63"/>
      <c r="T31" s="49"/>
      <c r="Y31" s="66" t="s">
        <v>48</v>
      </c>
      <c r="Z31" s="67"/>
      <c r="AA31" s="66" t="s">
        <v>447</v>
      </c>
      <c r="AB31" s="69"/>
      <c r="AC31" s="69"/>
      <c r="AD31" s="69"/>
      <c r="AE31" s="69"/>
      <c r="AF31" s="67"/>
      <c r="AK31" s="71" t="str">
        <f t="shared" si="9"/>
        <v>d</v>
      </c>
    </row>
    <row r="32" spans="1:37" ht="13.5" customHeight="1">
      <c r="A32" s="49"/>
      <c r="B32" s="49"/>
      <c r="F32" s="61" t="s">
        <v>342</v>
      </c>
      <c r="G32" s="62"/>
      <c r="H32" s="49" t="str">
        <f t="shared" si="1"/>
        <v/>
      </c>
      <c r="I32" s="49" t="str">
        <f t="shared" si="5"/>
        <v>一般会計</v>
      </c>
      <c r="K32" s="49"/>
      <c r="L32" s="49"/>
      <c r="O32" s="49"/>
      <c r="P32" s="49"/>
      <c r="Q32" s="63"/>
      <c r="T32" s="49"/>
      <c r="Y32" s="66" t="s">
        <v>268</v>
      </c>
      <c r="Z32" s="67"/>
      <c r="AA32" s="66" t="s">
        <v>27</v>
      </c>
      <c r="AB32" s="69"/>
      <c r="AC32" s="69"/>
      <c r="AD32" s="69"/>
      <c r="AE32" s="69"/>
      <c r="AF32" s="67"/>
      <c r="AK32" s="71" t="str">
        <f t="shared" si="9"/>
        <v>e</v>
      </c>
    </row>
    <row r="33" spans="1:37" ht="13.5" customHeight="1">
      <c r="A33" s="49"/>
      <c r="B33" s="49"/>
      <c r="F33" s="61" t="s">
        <v>331</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c r="A34" s="49"/>
      <c r="B34" s="49"/>
      <c r="F34" s="61" t="s">
        <v>344</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c r="A35" s="49"/>
      <c r="B35" s="49"/>
      <c r="F35" s="61" t="s">
        <v>346</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c r="A36" s="49"/>
      <c r="B36" s="49"/>
      <c r="F36" s="61" t="s">
        <v>347</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c r="A38" s="49"/>
      <c r="B38" s="49"/>
      <c r="F38" s="49"/>
      <c r="G38" s="63"/>
      <c r="K38" s="49"/>
      <c r="L38" s="49"/>
      <c r="O38" s="49"/>
      <c r="P38" s="49"/>
      <c r="Q38" s="63"/>
      <c r="T38" s="49"/>
      <c r="Y38" s="66" t="s">
        <v>421</v>
      </c>
      <c r="Z38" s="67"/>
      <c r="AF38" s="67"/>
      <c r="AK38" s="71" t="str">
        <f t="shared" si="9"/>
        <v>k</v>
      </c>
    </row>
    <row r="39" spans="1:37">
      <c r="A39" s="49"/>
      <c r="B39" s="49"/>
      <c r="F39" s="49" t="str">
        <f>I37</f>
        <v>一般会計</v>
      </c>
      <c r="G39" s="63"/>
      <c r="K39" s="49"/>
      <c r="L39" s="49"/>
      <c r="O39" s="49"/>
      <c r="P39" s="49"/>
      <c r="Q39" s="63"/>
      <c r="T39" s="49"/>
      <c r="Y39" s="66" t="s">
        <v>439</v>
      </c>
      <c r="Z39" s="67"/>
      <c r="AF39" s="67"/>
      <c r="AK39" s="71" t="str">
        <f t="shared" si="9"/>
        <v>l</v>
      </c>
    </row>
    <row r="40" spans="1:37">
      <c r="A40" s="49"/>
      <c r="B40" s="49"/>
      <c r="F40" s="49"/>
      <c r="G40" s="63"/>
      <c r="K40" s="49"/>
      <c r="L40" s="49"/>
      <c r="O40" s="49"/>
      <c r="P40" s="49"/>
      <c r="Q40" s="63"/>
      <c r="T40" s="49"/>
      <c r="Y40" s="66" t="s">
        <v>440</v>
      </c>
      <c r="Z40" s="67"/>
      <c r="AF40" s="67"/>
      <c r="AK40" s="71" t="str">
        <f t="shared" si="9"/>
        <v>m</v>
      </c>
    </row>
    <row r="41" spans="1:37">
      <c r="A41" s="49"/>
      <c r="B41" s="49"/>
      <c r="F41" s="49"/>
      <c r="G41" s="63"/>
      <c r="K41" s="49"/>
      <c r="L41" s="49"/>
      <c r="O41" s="49"/>
      <c r="P41" s="49"/>
      <c r="Q41" s="63"/>
      <c r="T41" s="49"/>
      <c r="Y41" s="66" t="s">
        <v>275</v>
      </c>
      <c r="Z41" s="67"/>
      <c r="AF41" s="67"/>
      <c r="AK41" s="71" t="str">
        <f t="shared" si="9"/>
        <v>n</v>
      </c>
    </row>
    <row r="42" spans="1:37">
      <c r="A42" s="49"/>
      <c r="B42" s="49"/>
      <c r="F42" s="49"/>
      <c r="G42" s="63"/>
      <c r="K42" s="49"/>
      <c r="L42" s="49"/>
      <c r="O42" s="49"/>
      <c r="P42" s="49"/>
      <c r="Q42" s="63"/>
      <c r="T42" s="49"/>
      <c r="Y42" s="66" t="s">
        <v>441</v>
      </c>
      <c r="Z42" s="67"/>
      <c r="AF42" s="67"/>
      <c r="AK42" s="71" t="str">
        <f t="shared" si="9"/>
        <v>o</v>
      </c>
    </row>
    <row r="43" spans="1:37">
      <c r="A43" s="49"/>
      <c r="B43" s="49"/>
      <c r="F43" s="49"/>
      <c r="G43" s="63"/>
      <c r="K43" s="49"/>
      <c r="L43" s="49"/>
      <c r="O43" s="49"/>
      <c r="P43" s="49"/>
      <c r="Q43" s="63"/>
      <c r="T43" s="49"/>
      <c r="Y43" s="66" t="s">
        <v>412</v>
      </c>
      <c r="Z43" s="67"/>
      <c r="AF43" s="67"/>
      <c r="AK43" s="71" t="str">
        <f t="shared" si="9"/>
        <v>p</v>
      </c>
    </row>
    <row r="44" spans="1:37">
      <c r="A44" s="49"/>
      <c r="B44" s="49"/>
      <c r="F44" s="49"/>
      <c r="G44" s="63"/>
      <c r="K44" s="49"/>
      <c r="L44" s="49"/>
      <c r="O44" s="49"/>
      <c r="P44" s="49"/>
      <c r="Q44" s="63"/>
      <c r="T44" s="49"/>
      <c r="Y44" s="66" t="s">
        <v>442</v>
      </c>
      <c r="Z44" s="67"/>
      <c r="AF44" s="67"/>
      <c r="AK44" s="71" t="str">
        <f t="shared" si="9"/>
        <v>q</v>
      </c>
    </row>
    <row r="45" spans="1:37">
      <c r="A45" s="49"/>
      <c r="B45" s="49"/>
      <c r="F45" s="49"/>
      <c r="G45" s="63"/>
      <c r="K45" s="49"/>
      <c r="L45" s="49"/>
      <c r="O45" s="49"/>
      <c r="P45" s="49"/>
      <c r="Q45" s="63"/>
      <c r="T45" s="49"/>
      <c r="Y45" s="66" t="s">
        <v>255</v>
      </c>
      <c r="Z45" s="67"/>
      <c r="AF45" s="67"/>
      <c r="AK45" s="71" t="str">
        <f t="shared" si="9"/>
        <v>r</v>
      </c>
    </row>
    <row r="46" spans="1:37">
      <c r="A46" s="49"/>
      <c r="B46" s="49"/>
      <c r="F46" s="49"/>
      <c r="G46" s="63"/>
      <c r="K46" s="49"/>
      <c r="L46" s="49"/>
      <c r="O46" s="49"/>
      <c r="P46" s="49"/>
      <c r="Q46" s="63"/>
      <c r="T46" s="49"/>
      <c r="Y46" s="66" t="s">
        <v>325</v>
      </c>
      <c r="Z46" s="67"/>
      <c r="AF46" s="67"/>
      <c r="AK46" s="71" t="str">
        <f t="shared" si="9"/>
        <v>s</v>
      </c>
    </row>
    <row r="47" spans="1:37">
      <c r="A47" s="49"/>
      <c r="B47" s="49"/>
      <c r="F47" s="49"/>
      <c r="G47" s="63"/>
      <c r="K47" s="49"/>
      <c r="L47" s="49"/>
      <c r="O47" s="49"/>
      <c r="P47" s="49"/>
      <c r="Q47" s="63"/>
      <c r="T47" s="49"/>
      <c r="Y47" s="66" t="s">
        <v>208</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444</v>
      </c>
      <c r="Z49" s="67"/>
      <c r="AF49" s="67"/>
      <c r="AK49" s="71" t="str">
        <f t="shared" si="9"/>
        <v>v</v>
      </c>
    </row>
    <row r="50" spans="1:37">
      <c r="A50" s="49"/>
      <c r="B50" s="49"/>
      <c r="F50" s="49"/>
      <c r="G50" s="63"/>
      <c r="K50" s="49"/>
      <c r="L50" s="49"/>
      <c r="O50" s="49"/>
      <c r="P50" s="49"/>
      <c r="Q50" s="63"/>
      <c r="T50" s="49"/>
      <c r="Y50" s="66" t="s">
        <v>445</v>
      </c>
      <c r="Z50" s="67"/>
      <c r="AF50" s="67"/>
    </row>
    <row r="51" spans="1:37">
      <c r="A51" s="49"/>
      <c r="B51" s="49"/>
      <c r="F51" s="49"/>
      <c r="G51" s="63"/>
      <c r="K51" s="49"/>
      <c r="L51" s="49"/>
      <c r="O51" s="49"/>
      <c r="P51" s="49"/>
      <c r="Q51" s="63"/>
      <c r="T51" s="49"/>
      <c r="Y51" s="66" t="s">
        <v>446</v>
      </c>
      <c r="Z51" s="67"/>
      <c r="AF51" s="67"/>
    </row>
    <row r="52" spans="1:37">
      <c r="A52" s="49"/>
      <c r="B52" s="49"/>
      <c r="F52" s="49"/>
      <c r="G52" s="63"/>
      <c r="K52" s="49"/>
      <c r="L52" s="49"/>
      <c r="O52" s="49"/>
      <c r="P52" s="49"/>
      <c r="Q52" s="63"/>
      <c r="T52" s="49"/>
      <c r="Y52" s="66" t="s">
        <v>448</v>
      </c>
      <c r="Z52" s="67"/>
      <c r="AF52" s="67"/>
    </row>
    <row r="53" spans="1:37">
      <c r="A53" s="49"/>
      <c r="B53" s="49"/>
      <c r="F53" s="49"/>
      <c r="G53" s="63"/>
      <c r="K53" s="49"/>
      <c r="L53" s="49"/>
      <c r="O53" s="49"/>
      <c r="P53" s="49"/>
      <c r="Q53" s="63"/>
      <c r="T53" s="49"/>
      <c r="Y53" s="66" t="s">
        <v>260</v>
      </c>
      <c r="Z53" s="67"/>
      <c r="AF53" s="67"/>
    </row>
    <row r="54" spans="1:37">
      <c r="A54" s="49"/>
      <c r="B54" s="49"/>
      <c r="F54" s="49"/>
      <c r="G54" s="63"/>
      <c r="K54" s="49"/>
      <c r="L54" s="49"/>
      <c r="O54" s="49"/>
      <c r="P54" s="55"/>
      <c r="Q54" s="63"/>
      <c r="T54" s="49"/>
      <c r="Y54" s="66" t="s">
        <v>277</v>
      </c>
      <c r="Z54" s="67"/>
      <c r="AF54" s="67"/>
    </row>
    <row r="55" spans="1:37">
      <c r="A55" s="49"/>
      <c r="B55" s="49"/>
      <c r="F55" s="49"/>
      <c r="G55" s="63"/>
      <c r="K55" s="49"/>
      <c r="L55" s="49"/>
      <c r="O55" s="49"/>
      <c r="P55" s="49"/>
      <c r="Q55" s="63"/>
      <c r="T55" s="49"/>
      <c r="Y55" s="66" t="s">
        <v>449</v>
      </c>
      <c r="Z55" s="67"/>
      <c r="AF55" s="67"/>
    </row>
    <row r="56" spans="1:37">
      <c r="A56" s="49"/>
      <c r="B56" s="49"/>
      <c r="F56" s="49"/>
      <c r="G56" s="63"/>
      <c r="K56" s="49"/>
      <c r="L56" s="49"/>
      <c r="O56" s="49"/>
      <c r="P56" s="49"/>
      <c r="Q56" s="63"/>
      <c r="T56" s="49"/>
      <c r="Y56" s="66" t="s">
        <v>452</v>
      </c>
      <c r="Z56" s="67"/>
      <c r="AF56" s="67"/>
    </row>
    <row r="57" spans="1:37">
      <c r="A57" s="49"/>
      <c r="B57" s="49"/>
      <c r="F57" s="49"/>
      <c r="G57" s="63"/>
      <c r="K57" s="49"/>
      <c r="L57" s="49"/>
      <c r="O57" s="49"/>
      <c r="P57" s="49"/>
      <c r="Q57" s="63"/>
      <c r="T57" s="49"/>
      <c r="Y57" s="66" t="s">
        <v>451</v>
      </c>
      <c r="Z57" s="67"/>
      <c r="AF57" s="67"/>
    </row>
    <row r="58" spans="1:37">
      <c r="A58" s="49"/>
      <c r="B58" s="49"/>
      <c r="F58" s="49"/>
      <c r="G58" s="63"/>
      <c r="K58" s="49"/>
      <c r="L58" s="49"/>
      <c r="O58" s="49"/>
      <c r="P58" s="49"/>
      <c r="Q58" s="63"/>
      <c r="T58" s="49"/>
      <c r="Y58" s="66" t="s">
        <v>453</v>
      </c>
      <c r="Z58" s="67"/>
      <c r="AF58" s="67"/>
    </row>
    <row r="59" spans="1:37">
      <c r="A59" s="49"/>
      <c r="B59" s="49"/>
      <c r="F59" s="49"/>
      <c r="G59" s="63"/>
      <c r="K59" s="49"/>
      <c r="L59" s="49"/>
      <c r="O59" s="49"/>
      <c r="P59" s="49"/>
      <c r="Q59" s="63"/>
      <c r="T59" s="49"/>
      <c r="Y59" s="66" t="s">
        <v>454</v>
      </c>
      <c r="Z59" s="67"/>
      <c r="AF59" s="67"/>
    </row>
    <row r="60" spans="1:37">
      <c r="A60" s="49"/>
      <c r="B60" s="49"/>
      <c r="F60" s="49"/>
      <c r="G60" s="63"/>
      <c r="K60" s="49"/>
      <c r="L60" s="49"/>
      <c r="O60" s="49"/>
      <c r="P60" s="49"/>
      <c r="Q60" s="63"/>
      <c r="T60" s="49"/>
      <c r="Y60" s="66" t="s">
        <v>378</v>
      </c>
      <c r="Z60" s="67"/>
      <c r="AF60" s="67"/>
    </row>
    <row r="61" spans="1:37">
      <c r="A61" s="49"/>
      <c r="B61" s="49"/>
      <c r="F61" s="49"/>
      <c r="G61" s="63"/>
      <c r="K61" s="49"/>
      <c r="L61" s="49"/>
      <c r="O61" s="49"/>
      <c r="P61" s="49"/>
      <c r="Q61" s="63"/>
      <c r="T61" s="49"/>
      <c r="Y61" s="66" t="s">
        <v>28</v>
      </c>
      <c r="Z61" s="67"/>
      <c r="AF61" s="67"/>
    </row>
    <row r="62" spans="1:37">
      <c r="A62" s="49"/>
      <c r="B62" s="49"/>
      <c r="F62" s="49"/>
      <c r="G62" s="63"/>
      <c r="K62" s="49"/>
      <c r="L62" s="49"/>
      <c r="O62" s="49"/>
      <c r="P62" s="49"/>
      <c r="Q62" s="63"/>
      <c r="T62" s="49"/>
      <c r="Y62" s="66" t="s">
        <v>65</v>
      </c>
      <c r="Z62" s="67"/>
      <c r="AF62" s="67"/>
    </row>
    <row r="63" spans="1:37">
      <c r="A63" s="49"/>
      <c r="B63" s="49"/>
      <c r="F63" s="49"/>
      <c r="G63" s="63"/>
      <c r="K63" s="49"/>
      <c r="L63" s="49"/>
      <c r="O63" s="49"/>
      <c r="P63" s="49"/>
      <c r="Q63" s="63"/>
      <c r="T63" s="49"/>
      <c r="Y63" s="66" t="s">
        <v>219</v>
      </c>
      <c r="Z63" s="67"/>
      <c r="AF63" s="67"/>
    </row>
    <row r="64" spans="1:37">
      <c r="A64" s="49"/>
      <c r="B64" s="49"/>
      <c r="F64" s="49"/>
      <c r="G64" s="63"/>
      <c r="K64" s="49"/>
      <c r="L64" s="49"/>
      <c r="O64" s="49"/>
      <c r="P64" s="49"/>
      <c r="Q64" s="63"/>
      <c r="T64" s="49"/>
      <c r="Y64" s="66" t="s">
        <v>321</v>
      </c>
      <c r="Z64" s="67"/>
      <c r="AF64" s="67"/>
    </row>
    <row r="65" spans="1:32">
      <c r="A65" s="49"/>
      <c r="B65" s="49"/>
      <c r="F65" s="49"/>
      <c r="G65" s="63"/>
      <c r="K65" s="49"/>
      <c r="L65" s="49"/>
      <c r="O65" s="49"/>
      <c r="P65" s="49"/>
      <c r="Q65" s="63"/>
      <c r="T65" s="49"/>
      <c r="Y65" s="66" t="s">
        <v>413</v>
      </c>
      <c r="Z65" s="67"/>
      <c r="AF65" s="67"/>
    </row>
    <row r="66" spans="1:32">
      <c r="A66" s="49"/>
      <c r="B66" s="49"/>
      <c r="F66" s="49"/>
      <c r="G66" s="63"/>
      <c r="K66" s="49"/>
      <c r="L66" s="49"/>
      <c r="O66" s="49"/>
      <c r="P66" s="49"/>
      <c r="Q66" s="63"/>
      <c r="T66" s="49"/>
      <c r="Y66" s="66" t="s">
        <v>120</v>
      </c>
      <c r="Z66" s="67"/>
      <c r="AF66" s="67"/>
    </row>
    <row r="67" spans="1:32">
      <c r="A67" s="49"/>
      <c r="B67" s="49"/>
      <c r="F67" s="49"/>
      <c r="G67" s="63"/>
      <c r="K67" s="49"/>
      <c r="L67" s="49"/>
      <c r="O67" s="49"/>
      <c r="P67" s="49"/>
      <c r="Q67" s="63"/>
      <c r="T67" s="49"/>
      <c r="Y67" s="66" t="s">
        <v>455</v>
      </c>
      <c r="Z67" s="67"/>
      <c r="AF67" s="67"/>
    </row>
    <row r="68" spans="1:32">
      <c r="A68" s="49"/>
      <c r="B68" s="49"/>
      <c r="F68" s="49"/>
      <c r="G68" s="63"/>
      <c r="K68" s="49"/>
      <c r="L68" s="49"/>
      <c r="O68" s="49"/>
      <c r="P68" s="49"/>
      <c r="Q68" s="63"/>
      <c r="T68" s="49"/>
      <c r="Y68" s="66" t="s">
        <v>306</v>
      </c>
      <c r="Z68" s="67"/>
      <c r="AF68" s="67"/>
    </row>
    <row r="69" spans="1:32">
      <c r="A69" s="49"/>
      <c r="B69" s="49"/>
      <c r="F69" s="49"/>
      <c r="G69" s="63"/>
      <c r="K69" s="49"/>
      <c r="L69" s="49"/>
      <c r="O69" s="49"/>
      <c r="P69" s="49"/>
      <c r="Q69" s="63"/>
      <c r="T69" s="49"/>
      <c r="Y69" s="66" t="s">
        <v>392</v>
      </c>
      <c r="Z69" s="67"/>
      <c r="AF69" s="67"/>
    </row>
    <row r="70" spans="1:32">
      <c r="A70" s="49"/>
      <c r="B70" s="49"/>
      <c r="Y70" s="66" t="s">
        <v>103</v>
      </c>
    </row>
    <row r="71" spans="1:32">
      <c r="Y71" s="66" t="s">
        <v>456</v>
      </c>
    </row>
    <row r="72" spans="1:32">
      <c r="Y72" s="66" t="s">
        <v>457</v>
      </c>
    </row>
    <row r="73" spans="1:32">
      <c r="Y73" s="66" t="s">
        <v>435</v>
      </c>
    </row>
    <row r="74" spans="1:32">
      <c r="Y74" s="66" t="s">
        <v>324</v>
      </c>
    </row>
    <row r="75" spans="1:32">
      <c r="Y75" s="66" t="s">
        <v>374</v>
      </c>
    </row>
    <row r="76" spans="1:32">
      <c r="Y76" s="66" t="s">
        <v>458</v>
      </c>
    </row>
    <row r="77" spans="1:32">
      <c r="Y77" s="66" t="s">
        <v>459</v>
      </c>
    </row>
    <row r="78" spans="1:32">
      <c r="Y78" s="66" t="s">
        <v>443</v>
      </c>
    </row>
    <row r="79" spans="1:32">
      <c r="Y79" s="66" t="s">
        <v>461</v>
      </c>
    </row>
    <row r="80" spans="1:32">
      <c r="Y80" s="66" t="s">
        <v>462</v>
      </c>
    </row>
    <row r="81" spans="25:25">
      <c r="Y81" s="66" t="s">
        <v>89</v>
      </c>
    </row>
    <row r="82" spans="25:25">
      <c r="Y82" s="66" t="s">
        <v>339</v>
      </c>
    </row>
    <row r="83" spans="25:25">
      <c r="Y83" s="66" t="s">
        <v>166</v>
      </c>
    </row>
    <row r="84" spans="25:25">
      <c r="Y84" s="66" t="s">
        <v>463</v>
      </c>
    </row>
    <row r="85" spans="25:25">
      <c r="Y85" s="66" t="s">
        <v>465</v>
      </c>
    </row>
    <row r="86" spans="25:25">
      <c r="Y86" s="66" t="s">
        <v>467</v>
      </c>
    </row>
    <row r="87" spans="25:25">
      <c r="Y87" s="66" t="s">
        <v>468</v>
      </c>
    </row>
    <row r="88" spans="25:25">
      <c r="Y88" s="66" t="s">
        <v>469</v>
      </c>
    </row>
    <row r="89" spans="25:25">
      <c r="Y89" s="66" t="s">
        <v>311</v>
      </c>
    </row>
    <row r="90" spans="25:25">
      <c r="Y90" s="66" t="s">
        <v>471</v>
      </c>
    </row>
    <row r="91" spans="25:25">
      <c r="Y91" s="66" t="s">
        <v>217</v>
      </c>
    </row>
    <row r="92" spans="25:25">
      <c r="Y92" s="66" t="s">
        <v>438</v>
      </c>
    </row>
    <row r="93" spans="25:25">
      <c r="Y93" s="66" t="s">
        <v>330</v>
      </c>
    </row>
    <row r="94" spans="25:25">
      <c r="Y94" s="66" t="s">
        <v>136</v>
      </c>
    </row>
    <row r="95" spans="25:25">
      <c r="Y95" s="66" t="s">
        <v>352</v>
      </c>
    </row>
    <row r="96" spans="25:25">
      <c r="Y96" s="66" t="s">
        <v>61</v>
      </c>
    </row>
    <row r="97" spans="25:25">
      <c r="Y97" s="66" t="s">
        <v>472</v>
      </c>
    </row>
    <row r="98" spans="25:25">
      <c r="Y98" s="66" t="s">
        <v>473</v>
      </c>
    </row>
    <row r="121" spans="25:25">
      <c r="Y121" s="51" t="s">
        <v>249</v>
      </c>
    </row>
    <row r="122" spans="25:2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2020-09-23T10:36:22Z</cp:lastPrinted>
  <dcterms:created xsi:type="dcterms:W3CDTF">2012-03-13T00:50:25Z</dcterms:created>
  <dcterms:modified xsi:type="dcterms:W3CDTF">2020-09-25T05:16:49Z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2020-05-22T01:22:56Z</vt:filetime>
  </property>
</Properties>
</file>