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保存期間1年以上文書\0 技術政策課\02 予算執行\○行政事業レビュー\令和２年度行政事業レビュー\200914_最終公表に向けたレビューシート等の追記・修正等について（令和元年度分）\02_回答\"/>
    </mc:Choice>
  </mc:AlternateContent>
  <bookViews>
    <workbookView xWindow="750" yWindow="1455" windowWidth="11925"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<sst xmlns="http://schemas.openxmlformats.org/spreadsheetml/2006/main" count="2183" uniqueCount="574">
  <si>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</si>
  <si>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</si>
  <si>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</si>
  <si>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</si>
  <si>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</si>
  <si>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</si>
  <si>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</si>
  <si>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</si>
  <si>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</si>
  <si>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</si>
  <si>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</si>
  <si>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</si>
  <si>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</si>
  <si>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</si>
  <si>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</si>
  <si>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</si>
  <si>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</si>
  <si>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</si>
  <si>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</si>
  <si>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</si>
  <si>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</si>
  <si>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</si>
  <si>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</si>
  <si>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</si>
  <si>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</si>
  <si>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</si>
  <si>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</si>
  <si>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執行額（見込み計算に当たっては、予算額）／研究開発課題数　　　　　　　　</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</si>
  <si>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</si>
  <si>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</si>
  <si>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</si>
  <si>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</si>
  <si>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</si>
  <si>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</si>
  <si>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</si>
  <si>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</si>
  <si>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</si>
  <si>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</si>
  <si>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</si>
  <si>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</si>
  <si>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</si>
  <si>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</si>
  <si>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</si>
  <si>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</si>
  <si>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</si>
  <si>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</si>
  <si>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</si>
  <si>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</si>
  <si>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</si>
  <si>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</si>
  <si>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</si>
  <si>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</si>
  <si>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</si>
  <si>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</si>
  <si>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</si>
  <si>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</si>
  <si>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</si>
  <si>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</si>
  <si>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</si>
  <si>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</si>
  <si>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</si>
  <si>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</si>
  <si>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</si>
  <si>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</si>
  <si>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</si>
  <si>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</si>
  <si>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</si>
  <si>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</si>
  <si>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</si>
  <si>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</si>
  <si>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</si>
  <si>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</si>
  <si>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</si>
  <si>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</si>
  <si>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</si>
  <si>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研究開発の実施に必要なものに限定されている。</t>
    <rPh sb="0" eb="2">
      <t>ケンキュウ</t>
    </rPh>
    <rPh sb="2" eb="4">
      <t>カイハツ</t>
    </rPh>
    <rPh sb="5" eb="7">
      <t>ジッシ</t>
    </rPh>
    <rPh sb="8" eb="10">
      <t>ヒツヨウ</t>
    </rPh>
    <rPh sb="14" eb="16">
      <t>ゲンテイ</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</si>
  <si>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</si>
  <si>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</si>
  <si>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</si>
  <si>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</si>
  <si>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</si>
  <si>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</si>
  <si>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</si>
  <si>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</si>
  <si>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</si>
  <si>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</si>
  <si>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</si>
  <si>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</si>
  <si>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</si>
  <si>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</si>
  <si>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</si>
  <si>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</si>
  <si>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</si>
  <si>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</si>
  <si>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</si>
  <si>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</si>
  <si>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</si>
  <si>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</si>
  <si>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</si>
  <si>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</si>
  <si>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</si>
  <si>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</si>
  <si>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</si>
  <si>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</si>
  <si>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</si>
  <si>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</si>
  <si>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</si>
  <si>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</si>
  <si>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</si>
  <si>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</si>
  <si>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</si>
  <si>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</si>
  <si>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</si>
  <si>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</si>
  <si>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</si>
  <si>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</si>
  <si>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</si>
  <si>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</si>
  <si>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</si>
  <si>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</si>
  <si>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</si>
  <si>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</si>
  <si>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</si>
  <si>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</si>
  <si>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</si>
  <si>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</si>
  <si>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</si>
  <si>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</si>
  <si>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</si>
  <si>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</si>
  <si>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</si>
  <si>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</si>
  <si>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</si>
  <si>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</si>
  <si>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</si>
  <si>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</si>
  <si>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</si>
  <si>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</si>
  <si>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</si>
  <si>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</si>
  <si>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</si>
  <si>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</si>
  <si>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</si>
  <si>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</si>
  <si>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</si>
  <si>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</si>
  <si>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</si>
  <si>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</si>
  <si>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</si>
  <si>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</si>
  <si>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</si>
  <si>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</si>
  <si>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</si>
  <si>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</si>
  <si>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</si>
  <si>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</si>
  <si>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</si>
  <si>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</si>
  <si>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</si>
  <si>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</si>
  <si>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</si>
  <si>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</si>
  <si>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</si>
  <si>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</si>
  <si>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</si>
  <si>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</si>
  <si>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</si>
  <si>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</si>
  <si>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</si>
  <si>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</si>
  <si>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</si>
  <si>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</si>
  <si>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</si>
  <si>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</si>
  <si>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</si>
  <si>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</si>
  <si>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</si>
  <si>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</si>
  <si>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</si>
  <si>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</si>
  <si>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</si>
  <si>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</si>
  <si>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</si>
  <si>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</si>
  <si>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</si>
  <si>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</si>
  <si>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</si>
  <si>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</si>
  <si>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</si>
  <si>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</si>
  <si>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</si>
  <si>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</si>
  <si>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</si>
  <si>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</si>
  <si>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</si>
  <si>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</si>
  <si>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</si>
  <si>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</si>
  <si>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</si>
  <si>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</si>
  <si>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</si>
  <si>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</si>
  <si>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427</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</si>
  <si>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</si>
  <si>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</si>
  <si>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</si>
  <si>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</si>
  <si>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</si>
  <si>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</si>
  <si>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</si>
  <si>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</si>
  <si>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</si>
  <si>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</si>
  <si>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</si>
  <si>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</si>
  <si>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</si>
  <si>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</si>
  <si>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</si>
  <si>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</si>
  <si>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</si>
  <si>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</si>
  <si>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</si>
  <si>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</si>
  <si>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</si>
  <si>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</si>
  <si>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</si>
  <si>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</si>
  <si>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</si>
  <si>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</si>
  <si>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</si>
  <si>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</si>
  <si>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</si>
  <si>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</si>
  <si>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</si>
  <si>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</si>
  <si>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</si>
  <si>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</si>
  <si>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</si>
  <si>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</si>
  <si>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</si>
  <si>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見込みに見合った活動実績が出ている。</t>
    <rPh sb="0" eb="2">
      <t>ミコ</t>
    </rPh>
    <rPh sb="4" eb="6">
      <t>ミア</t>
    </rPh>
    <rPh sb="8" eb="10">
      <t>カツドウ</t>
    </rPh>
    <rPh sb="10" eb="12">
      <t>ジッセキ</t>
    </rPh>
    <rPh sb="13" eb="14">
      <t>デ</t>
    </rPh>
    <phoneticPr fontId="4"/>
  </si>
  <si>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</si>
  <si>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</si>
  <si>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</si>
  <si>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</si>
  <si>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</si>
  <si>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</si>
  <si>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</si>
  <si>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</si>
  <si>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</si>
  <si>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</si>
  <si>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</si>
  <si>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</si>
  <si>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</si>
  <si>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</si>
  <si>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</si>
  <si>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</si>
  <si>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</si>
  <si>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</si>
  <si>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</si>
  <si>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</si>
  <si>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</si>
  <si>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</si>
  <si>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</si>
  <si>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</si>
  <si>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</si>
  <si>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</si>
  <si>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</si>
  <si>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交通運輸技術開発推進制度</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</si>
  <si>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</si>
  <si>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</si>
  <si>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</si>
  <si>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</si>
  <si>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</si>
  <si>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</si>
  <si>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</si>
  <si>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各年度で実施している研究課題の案件数</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</si>
  <si>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</si>
  <si>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</si>
  <si>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</si>
  <si>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</si>
  <si>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</si>
  <si>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</si>
  <si>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</si>
  <si>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</si>
  <si>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</si>
  <si>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</si>
  <si>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</si>
  <si>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</si>
  <si>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</si>
  <si>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</si>
  <si>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</si>
  <si>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</si>
  <si>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</si>
  <si>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</si>
  <si>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</si>
  <si>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</si>
  <si>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</si>
  <si>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</si>
  <si>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</si>
  <si>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</si>
  <si>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</si>
  <si>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</si>
  <si>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</si>
  <si>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</si>
  <si>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</si>
  <si>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</si>
  <si>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</si>
  <si>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</si>
  <si>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</si>
  <si>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</si>
  <si>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</si>
  <si>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</si>
  <si>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</si>
  <si>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</si>
  <si>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</si>
  <si>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</si>
  <si>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</si>
  <si>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</si>
  <si>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</si>
  <si>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</si>
  <si>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</si>
  <si>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</si>
  <si>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執行額／
活動実績</t>
    <rPh sb="0" eb="2">
      <t>シッコウ</t>
    </rPh>
    <rPh sb="2" eb="3">
      <t>ガク</t>
    </rPh>
    <rPh sb="5" eb="7">
      <t>カツドウ</t>
    </rPh>
    <rPh sb="7" eb="9">
      <t>ジッセキ</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</si>
  <si>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</si>
  <si>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</si>
  <si>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</si>
  <si>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</si>
  <si>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</si>
  <si>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</si>
  <si>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</si>
  <si>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</si>
  <si>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</si>
  <si>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</si>
  <si>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</si>
  <si>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</si>
  <si>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</si>
  <si>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</si>
  <si>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</si>
  <si>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</si>
  <si>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</si>
  <si>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</si>
  <si>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</si>
  <si>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</si>
  <si>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</si>
  <si>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</si>
  <si>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</si>
  <si>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</si>
  <si>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</si>
  <si>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</si>
  <si>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平成２５年度</t>
    <rPh sb="0" eb="2">
      <t>ヘイセイ</t>
    </rPh>
    <rPh sb="4" eb="5">
      <t>ネン</t>
    </rPh>
    <rPh sb="5" eb="6">
      <t>ド</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</si>
  <si>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</si>
  <si>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</si>
  <si>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</si>
  <si>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</si>
  <si>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</si>
  <si>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</si>
  <si>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</si>
  <si>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</si>
  <si>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</si>
  <si>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</si>
  <si>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</si>
  <si>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</si>
  <si>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</si>
  <si>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</si>
  <si>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</si>
  <si>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</si>
  <si>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</si>
  <si>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</si>
  <si>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</si>
  <si>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</si>
  <si>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</si>
  <si>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</si>
  <si>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</si>
  <si>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</si>
  <si>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</si>
  <si>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</si>
  <si>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</si>
  <si>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</si>
  <si>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</si>
  <si>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</si>
  <si>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</si>
  <si>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</si>
  <si>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</si>
  <si>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</si>
  <si>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</si>
  <si>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</si>
  <si>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</si>
  <si>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</si>
  <si>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</si>
  <si>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</si>
  <si>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</si>
  <si>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</si>
  <si>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</si>
  <si>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</si>
  <si>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</si>
  <si>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</si>
  <si>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</si>
  <si>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</si>
  <si>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</si>
  <si>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</si>
  <si>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</si>
  <si>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</si>
  <si>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</si>
  <si>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</si>
  <si>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</si>
  <si>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</si>
  <si>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</si>
  <si>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</si>
  <si>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</si>
  <si>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</si>
  <si>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</si>
  <si>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</si>
  <si>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</si>
  <si>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</si>
  <si>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</si>
  <si>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</si>
  <si>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</si>
  <si>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</si>
  <si>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</si>
  <si>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</si>
  <si>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</si>
  <si>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</si>
  <si>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</si>
  <si>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</si>
  <si>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430</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</si>
  <si>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</si>
  <si>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</si>
  <si>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</si>
  <si>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</si>
  <si>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</si>
  <si>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</si>
  <si>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</si>
  <si>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</si>
  <si>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</si>
  <si>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</si>
  <si>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</si>
  <si>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</si>
  <si>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</si>
  <si>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</si>
  <si>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</si>
  <si>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</si>
  <si>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</si>
  <si>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目標に対して十分な実績を得ている。</t>
    <rPh sb="0" eb="2">
      <t>モクヒョウ</t>
    </rPh>
    <rPh sb="3" eb="4">
      <t>タイ</t>
    </rPh>
    <rPh sb="6" eb="8">
      <t>ジュウブン</t>
    </rPh>
    <rPh sb="9" eb="11">
      <t>ジッセキ</t>
    </rPh>
    <rPh sb="12" eb="13">
      <t>エ</t>
    </rPh>
    <phoneticPr fontId="4"/>
  </si>
  <si>
    <t>平成7年度</t>
    <rPh sb="0" eb="2">
      <t>ヘイセイ</t>
    </rPh>
    <rPh sb="3" eb="4">
      <t>ネン</t>
    </rPh>
    <rPh sb="4" eb="5">
      <t>ド</t>
    </rPh>
    <phoneticPr fontId="4"/>
  </si>
  <si>
    <t>平成11年度</t>
    <rPh sb="0" eb="2">
      <t>ヘイセイ</t>
    </rPh>
    <rPh sb="4" eb="5">
      <t>ネン</t>
    </rPh>
    <rPh sb="5" eb="6">
      <t>ド</t>
    </rPh>
    <phoneticPr fontId="4"/>
  </si>
  <si>
    <t>本制度では交通運輸分野の政策課題の解決に資する技術開発を推進しており、本制度により技術研究開発が推進される。（施策41）</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</si>
  <si>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</si>
  <si>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</si>
  <si>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</si>
  <si>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</si>
  <si>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</si>
  <si>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</si>
  <si>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</si>
  <si>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</si>
  <si>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</si>
  <si>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</si>
  <si>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</si>
  <si>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</si>
  <si>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</si>
  <si>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</si>
  <si>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</si>
  <si>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</si>
  <si>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</si>
  <si>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</si>
  <si>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</si>
  <si>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</si>
  <si>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</si>
  <si>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</si>
  <si>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</si>
  <si>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</si>
  <si>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</si>
  <si>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</si>
  <si>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</si>
  <si>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</si>
  <si>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</si>
  <si>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</si>
  <si>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</si>
  <si>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</si>
  <si>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</si>
  <si>
    <t>技術政策課</t>
    <rPh sb="0" eb="2">
      <t>ギジュツ</t>
    </rPh>
    <rPh sb="2" eb="5">
      <t>セイサクカ</t>
    </rPh>
    <phoneticPr fontId="4"/>
  </si>
  <si>
    <t>○</t>
  </si>
  <si>
    <t>技術研究開発委託費</t>
    <rPh sb="0" eb="2">
      <t>ギジュツ</t>
    </rPh>
    <rPh sb="2" eb="4">
      <t>ケンキュウ</t>
    </rPh>
    <rPh sb="4" eb="6">
      <t>カイハツ</t>
    </rPh>
    <rPh sb="6" eb="8">
      <t>イタク</t>
    </rPh>
    <rPh sb="8" eb="9">
      <t>ヒ</t>
    </rPh>
    <phoneticPr fontId="4"/>
  </si>
  <si>
    <t>技術研究開発調査費</t>
    <rPh sb="0" eb="2">
      <t>ギジュツ</t>
    </rPh>
    <rPh sb="2" eb="4">
      <t>ケンキュウ</t>
    </rPh>
    <rPh sb="4" eb="6">
      <t>カイハツ</t>
    </rPh>
    <rPh sb="6" eb="9">
      <t>チョウサヒ</t>
    </rPh>
    <phoneticPr fontId="4"/>
  </si>
  <si>
    <t>委員等旅費</t>
    <rPh sb="0" eb="2">
      <t>イイン</t>
    </rPh>
    <rPh sb="2" eb="3">
      <t>トウ</t>
    </rPh>
    <rPh sb="3" eb="5">
      <t>リョヒ</t>
    </rPh>
    <phoneticPr fontId="4"/>
  </si>
  <si>
    <t>諸謝金</t>
    <rPh sb="0" eb="3">
      <t>ショシャキン</t>
    </rPh>
    <phoneticPr fontId="4"/>
  </si>
  <si>
    <t>学会等での報告、論文等の掲載等の公表件数を１研究課題あたり年間３件以上とする。</t>
  </si>
  <si>
    <t>１研究課題あたりの年間公表件数</t>
    <rPh sb="1" eb="3">
      <t>ケンキュウ</t>
    </rPh>
    <rPh sb="3" eb="5">
      <t>カダイ</t>
    </rPh>
    <rPh sb="9" eb="11">
      <t>ネンカン</t>
    </rPh>
    <rPh sb="11" eb="13">
      <t>コウヒョウ</t>
    </rPh>
    <rPh sb="13" eb="15">
      <t>ケンスウ</t>
    </rPh>
    <phoneticPr fontId="4"/>
  </si>
  <si>
    <t>「交通運輸技術開発推進制度」の研究成果報告書</t>
  </si>
  <si>
    <t>件</t>
    <rPh sb="0" eb="1">
      <t>ケン</t>
    </rPh>
    <phoneticPr fontId="4"/>
  </si>
  <si>
    <t xml:space="preserve">百万円/件 </t>
    <rPh sb="0" eb="1">
      <t>ヒャク</t>
    </rPh>
    <rPh sb="1" eb="3">
      <t>マンエン</t>
    </rPh>
    <rPh sb="4" eb="5">
      <t>ケン</t>
    </rPh>
    <phoneticPr fontId="4"/>
  </si>
  <si>
    <t>11　ICTの利活用及び技術研究開発の推進</t>
    <rPh sb="7" eb="10">
      <t>リカツヨウ</t>
    </rPh>
    <rPh sb="10" eb="11">
      <t>オヨ</t>
    </rPh>
    <rPh sb="12" eb="14">
      <t>ギジュツ</t>
    </rPh>
    <rPh sb="14" eb="16">
      <t>ケンキュウ</t>
    </rPh>
    <rPh sb="16" eb="18">
      <t>カイハツ</t>
    </rPh>
    <rPh sb="19" eb="21">
      <t>スイシン</t>
    </rPh>
    <phoneticPr fontId="4"/>
  </si>
  <si>
    <t>41　技術研究開発を推進する</t>
    <rPh sb="3" eb="5">
      <t>ギジュツ</t>
    </rPh>
    <rPh sb="5" eb="7">
      <t>ケンキュウ</t>
    </rPh>
    <rPh sb="7" eb="9">
      <t>カイハツ</t>
    </rPh>
    <rPh sb="10" eb="12">
      <t>スイシン</t>
    </rPh>
    <phoneticPr fontId="4"/>
  </si>
  <si>
    <t>目標を達成した技術研究課題の割合</t>
    <rPh sb="0" eb="2">
      <t>モクヒョウ</t>
    </rPh>
    <rPh sb="3" eb="5">
      <t>タッセイ</t>
    </rPh>
    <rPh sb="7" eb="9">
      <t>ギジュツ</t>
    </rPh>
    <rPh sb="9" eb="11">
      <t>ケンキュウ</t>
    </rPh>
    <rPh sb="11" eb="13">
      <t>カダイ</t>
    </rPh>
    <rPh sb="14" eb="16">
      <t>ワリアイ</t>
    </rPh>
    <phoneticPr fontId="4"/>
  </si>
  <si>
    <t>有</t>
  </si>
  <si>
    <t>無</t>
  </si>
  <si>
    <t>研究成果報告会で情報発信するなど活用している。</t>
    <rPh sb="0" eb="4">
      <t>ケンキュウセイカ</t>
    </rPh>
    <rPh sb="4" eb="7">
      <t>ホウコクカイ</t>
    </rPh>
    <rPh sb="8" eb="10">
      <t>ジョウホウ</t>
    </rPh>
    <rPh sb="10" eb="12">
      <t>ハッシン</t>
    </rPh>
    <rPh sb="16" eb="18">
      <t>カツヨウ</t>
    </rPh>
    <phoneticPr fontId="4"/>
  </si>
  <si>
    <t>「国費投入の必要性」、「事業の効率性」、「事業の有効性」の各項目については、それぞれ妥当であると判断できる。</t>
  </si>
  <si>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</si>
  <si>
    <t xml:space="preserve">新25-59						</t>
  </si>
  <si>
    <t>408</t>
  </si>
  <si>
    <t>424</t>
  </si>
  <si>
    <t>438</t>
  </si>
  <si>
    <t>A.株式会社　日通総合研究所</t>
    <rPh sb="2" eb="4">
      <t>カブシキ</t>
    </rPh>
    <rPh sb="4" eb="6">
      <t>カイシャ</t>
    </rPh>
    <rPh sb="7" eb="9">
      <t>ニッツウ</t>
    </rPh>
    <rPh sb="9" eb="11">
      <t>ソウゴウ</t>
    </rPh>
    <rPh sb="11" eb="14">
      <t>ケンキュウジョ</t>
    </rPh>
    <phoneticPr fontId="4"/>
  </si>
  <si>
    <t>B.国立大学法人　神戸大学</t>
    <rPh sb="2" eb="4">
      <t>コクリツ</t>
    </rPh>
    <rPh sb="4" eb="6">
      <t>ダイガク</t>
    </rPh>
    <rPh sb="6" eb="8">
      <t>ホウジン</t>
    </rPh>
    <rPh sb="9" eb="11">
      <t>コウベ</t>
    </rPh>
    <rPh sb="11" eb="13">
      <t>ダイガク</t>
    </rPh>
    <phoneticPr fontId="4"/>
  </si>
  <si>
    <t>C.国立研究開発法人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4"/>
  </si>
  <si>
    <t>E.株式会社旅工房</t>
    <rPh sb="2" eb="4">
      <t>カブシキ</t>
    </rPh>
    <rPh sb="4" eb="6">
      <t>カイシャ</t>
    </rPh>
    <rPh sb="6" eb="7">
      <t>タビ</t>
    </rPh>
    <rPh sb="7" eb="9">
      <t>コウボウ</t>
    </rPh>
    <phoneticPr fontId="4"/>
  </si>
  <si>
    <t>諸経費</t>
    <rPh sb="0" eb="3">
      <t>ショケイヒ</t>
    </rPh>
    <phoneticPr fontId="33"/>
  </si>
  <si>
    <t>間接経費</t>
    <rPh sb="0" eb="2">
      <t>カンセツ</t>
    </rPh>
    <rPh sb="2" eb="4">
      <t>ケイヒ</t>
    </rPh>
    <phoneticPr fontId="33"/>
  </si>
  <si>
    <t>-</t>
    <phoneticPr fontId="33"/>
  </si>
  <si>
    <t>物品費</t>
    <rPh sb="0" eb="2">
      <t>ブッピン</t>
    </rPh>
    <rPh sb="2" eb="3">
      <t>ヒ</t>
    </rPh>
    <phoneticPr fontId="33"/>
  </si>
  <si>
    <t>測定機材（消耗品）等</t>
    <rPh sb="0" eb="2">
      <t>ソクテイ</t>
    </rPh>
    <rPh sb="2" eb="4">
      <t>キザイ</t>
    </rPh>
    <rPh sb="5" eb="8">
      <t>ショウモウヒン</t>
    </rPh>
    <rPh sb="9" eb="10">
      <t>トウ</t>
    </rPh>
    <phoneticPr fontId="33"/>
  </si>
  <si>
    <t>人件費</t>
    <rPh sb="0" eb="3">
      <t>ジンケンヒ</t>
    </rPh>
    <phoneticPr fontId="33"/>
  </si>
  <si>
    <t>研究者人件費、ヒアリング謝金</t>
    <rPh sb="0" eb="3">
      <t>ケンキュウシャ</t>
    </rPh>
    <rPh sb="3" eb="6">
      <t>ジンケンヒ</t>
    </rPh>
    <rPh sb="12" eb="14">
      <t>シャキン</t>
    </rPh>
    <phoneticPr fontId="33"/>
  </si>
  <si>
    <t>外注費（ＮＴＴドコモ：試作機改良）等</t>
    <rPh sb="0" eb="3">
      <t>ガイチュウヒ</t>
    </rPh>
    <rPh sb="11" eb="14">
      <t>シサクキ</t>
    </rPh>
    <rPh sb="14" eb="16">
      <t>カイリョウ</t>
    </rPh>
    <rPh sb="17" eb="18">
      <t>トウ</t>
    </rPh>
    <phoneticPr fontId="33"/>
  </si>
  <si>
    <t>研究者人件費、アドバイザー謝金</t>
    <rPh sb="0" eb="3">
      <t>ケンキュウシャ</t>
    </rPh>
    <rPh sb="3" eb="6">
      <t>ジンケンヒ</t>
    </rPh>
    <rPh sb="13" eb="15">
      <t>シャキン</t>
    </rPh>
    <phoneticPr fontId="33"/>
  </si>
  <si>
    <t>シミュレータ使用料</t>
    <rPh sb="6" eb="9">
      <t>シヨウリョウ</t>
    </rPh>
    <phoneticPr fontId="33"/>
  </si>
  <si>
    <t>旅費</t>
    <rPh sb="0" eb="2">
      <t>リョヒ</t>
    </rPh>
    <phoneticPr fontId="33"/>
  </si>
  <si>
    <t>打ち合わせ、成果発表等</t>
    <rPh sb="0" eb="1">
      <t>ウ</t>
    </rPh>
    <rPh sb="2" eb="3">
      <t>ア</t>
    </rPh>
    <rPh sb="6" eb="8">
      <t>セイカ</t>
    </rPh>
    <rPh sb="8" eb="10">
      <t>ハッピョウ</t>
    </rPh>
    <rPh sb="10" eb="11">
      <t>トウ</t>
    </rPh>
    <phoneticPr fontId="33"/>
  </si>
  <si>
    <t>解析用ソフトウェア</t>
    <rPh sb="0" eb="3">
      <t>カイセキヨウ</t>
    </rPh>
    <phoneticPr fontId="33"/>
  </si>
  <si>
    <t>諸経費</t>
    <rPh sb="0" eb="3">
      <t>ショケイヒ</t>
    </rPh>
    <phoneticPr fontId="4"/>
  </si>
  <si>
    <t>外注費（シミュレータ開発補助）</t>
    <rPh sb="0" eb="3">
      <t>ガイチュウヒ</t>
    </rPh>
    <rPh sb="10" eb="12">
      <t>カイハツ</t>
    </rPh>
    <rPh sb="12" eb="14">
      <t>ホジョ</t>
    </rPh>
    <phoneticPr fontId="4"/>
  </si>
  <si>
    <t>ヒアリング謝金、非常勤雇用</t>
    <rPh sb="5" eb="7">
      <t>シャキン</t>
    </rPh>
    <rPh sb="8" eb="11">
      <t>ヒジョウキン</t>
    </rPh>
    <rPh sb="11" eb="13">
      <t>コヨウ</t>
    </rPh>
    <phoneticPr fontId="33"/>
  </si>
  <si>
    <t>間接経費</t>
    <rPh sb="0" eb="2">
      <t>カンセツ</t>
    </rPh>
    <rPh sb="2" eb="4">
      <t>ケイヒ</t>
    </rPh>
    <phoneticPr fontId="4"/>
  </si>
  <si>
    <t>-</t>
    <phoneticPr fontId="4"/>
  </si>
  <si>
    <t>外注費（計測機器製作）</t>
    <rPh sb="0" eb="3">
      <t>ガイチュウヒ</t>
    </rPh>
    <rPh sb="4" eb="6">
      <t>ケイソク</t>
    </rPh>
    <rPh sb="6" eb="8">
      <t>キキ</t>
    </rPh>
    <rPh sb="8" eb="10">
      <t>セイサク</t>
    </rPh>
    <phoneticPr fontId="4"/>
  </si>
  <si>
    <t>会場費</t>
    <rPh sb="0" eb="3">
      <t>カイジョウヒ</t>
    </rPh>
    <phoneticPr fontId="33"/>
  </si>
  <si>
    <t>運営補助</t>
    <rPh sb="0" eb="2">
      <t>ウンエイ</t>
    </rPh>
    <rPh sb="2" eb="4">
      <t>ホジョ</t>
    </rPh>
    <phoneticPr fontId="33"/>
  </si>
  <si>
    <t>その他</t>
    <rPh sb="2" eb="3">
      <t>タ</t>
    </rPh>
    <phoneticPr fontId="33"/>
  </si>
  <si>
    <t>報告書作成</t>
    <rPh sb="0" eb="3">
      <t>ホウコクショ</t>
    </rPh>
    <rPh sb="3" eb="5">
      <t>サクセイ</t>
    </rPh>
    <phoneticPr fontId="33"/>
  </si>
  <si>
    <t>会場借料、備品等</t>
    <phoneticPr fontId="4"/>
  </si>
  <si>
    <t>株式会社日通総合研究所</t>
    <rPh sb="0" eb="2">
      <t>カブシキ</t>
    </rPh>
    <rPh sb="2" eb="4">
      <t>カイシャ</t>
    </rPh>
    <rPh sb="4" eb="8">
      <t>ニッツウソウゴウ</t>
    </rPh>
    <rPh sb="8" eb="11">
      <t>ケンキュウジョ</t>
    </rPh>
    <phoneticPr fontId="33"/>
  </si>
  <si>
    <t>三井Ｅ＆Ｓ造船株式会社</t>
    <rPh sb="0" eb="2">
      <t>ミツイ</t>
    </rPh>
    <rPh sb="5" eb="7">
      <t>ゾウセン</t>
    </rPh>
    <rPh sb="7" eb="9">
      <t>カブシキ</t>
    </rPh>
    <rPh sb="9" eb="11">
      <t>カイシャ</t>
    </rPh>
    <phoneticPr fontId="33"/>
  </si>
  <si>
    <t>東プレ株式会社</t>
    <rPh sb="0" eb="1">
      <t>トウ</t>
    </rPh>
    <rPh sb="3" eb="5">
      <t>カブシキ</t>
    </rPh>
    <rPh sb="5" eb="7">
      <t>カイシャ</t>
    </rPh>
    <phoneticPr fontId="33"/>
  </si>
  <si>
    <t>機械化技術の採用による点呼の精度向上の研究</t>
    <rPh sb="0" eb="3">
      <t>キカイカ</t>
    </rPh>
    <rPh sb="3" eb="5">
      <t>ギジュツ</t>
    </rPh>
    <rPh sb="6" eb="8">
      <t>サイヨウ</t>
    </rPh>
    <rPh sb="11" eb="13">
      <t>テンコ</t>
    </rPh>
    <rPh sb="14" eb="16">
      <t>セイド</t>
    </rPh>
    <rPh sb="16" eb="18">
      <t>コウジョウ</t>
    </rPh>
    <rPh sb="19" eb="21">
      <t>ケンキュウ</t>
    </rPh>
    <phoneticPr fontId="33"/>
  </si>
  <si>
    <t>自律型海上輸送システムの技術コンセプトの開発</t>
    <phoneticPr fontId="33"/>
  </si>
  <si>
    <t>随意契約
（公募）</t>
    <rPh sb="2" eb="4">
      <t>ケイヤク</t>
    </rPh>
    <rPh sb="6" eb="8">
      <t>コウボ</t>
    </rPh>
    <phoneticPr fontId="33"/>
  </si>
  <si>
    <t>新型航空保冷コンテナの開発による内際空路コールドチェーン網の構築</t>
    <phoneticPr fontId="33"/>
  </si>
  <si>
    <t>国立大学法人神戸大学</t>
    <rPh sb="0" eb="2">
      <t>コクリツ</t>
    </rPh>
    <rPh sb="2" eb="4">
      <t>ダイガク</t>
    </rPh>
    <rPh sb="4" eb="6">
      <t>ホウジン</t>
    </rPh>
    <rPh sb="6" eb="10">
      <t>コウベダイガク</t>
    </rPh>
    <phoneticPr fontId="33"/>
  </si>
  <si>
    <t>人工知能をコア技術とする内航船の操船支援システム開発</t>
    <rPh sb="0" eb="2">
      <t>ジンコウ</t>
    </rPh>
    <rPh sb="2" eb="4">
      <t>チノウ</t>
    </rPh>
    <rPh sb="7" eb="9">
      <t>ギジュツ</t>
    </rPh>
    <rPh sb="12" eb="15">
      <t>ナイコウセン</t>
    </rPh>
    <rPh sb="16" eb="18">
      <t>ソウセン</t>
    </rPh>
    <rPh sb="18" eb="20">
      <t>シエン</t>
    </rPh>
    <rPh sb="24" eb="26">
      <t>カイハツ</t>
    </rPh>
    <phoneticPr fontId="33"/>
  </si>
  <si>
    <t>-</t>
    <phoneticPr fontId="33"/>
  </si>
  <si>
    <t>国立大学法人名古屋大学</t>
    <rPh sb="0" eb="2">
      <t>コクリツ</t>
    </rPh>
    <rPh sb="2" eb="4">
      <t>ダイガク</t>
    </rPh>
    <rPh sb="4" eb="6">
      <t>ホウジン</t>
    </rPh>
    <rPh sb="6" eb="9">
      <t>ナゴヤ</t>
    </rPh>
    <rPh sb="9" eb="11">
      <t>ダイガク</t>
    </rPh>
    <phoneticPr fontId="33"/>
  </si>
  <si>
    <t>ジェットエンジン出力停止および航法計器異常を引き起こす高濃度氷晶雲の実態把握と検出法・予測法開発に関する基礎的研究</t>
    <phoneticPr fontId="4"/>
  </si>
  <si>
    <t>国立研究開発法人宇宙航空研究開発機構</t>
    <phoneticPr fontId="33"/>
  </si>
  <si>
    <t>安全で効率的な航空機の冬季運航を目指した滑走路雪氷モニタリングシステム技術の開発</t>
    <phoneticPr fontId="33"/>
  </si>
  <si>
    <t>-</t>
    <phoneticPr fontId="33"/>
  </si>
  <si>
    <t>国立研究開発法人海上・港湾・航空技術研究所</t>
    <rPh sb="8" eb="10">
      <t>カイジョウ</t>
    </rPh>
    <rPh sb="11" eb="13">
      <t>コウワン</t>
    </rPh>
    <rPh sb="14" eb="16">
      <t>コウクウ</t>
    </rPh>
    <rPh sb="16" eb="18">
      <t>ギジュツ</t>
    </rPh>
    <rPh sb="18" eb="21">
      <t>ケンキュウジョ</t>
    </rPh>
    <phoneticPr fontId="33"/>
  </si>
  <si>
    <t>大規模災害時における海上・航空輸送に関わるボトルネック解析</t>
    <phoneticPr fontId="4"/>
  </si>
  <si>
    <t>-</t>
    <phoneticPr fontId="4"/>
  </si>
  <si>
    <t>-</t>
    <phoneticPr fontId="4"/>
  </si>
  <si>
    <t>D.公益財団法人　鉄道総合技術研究所</t>
    <rPh sb="2" eb="4">
      <t>コウエキ</t>
    </rPh>
    <rPh sb="4" eb="6">
      <t>ザイダン</t>
    </rPh>
    <rPh sb="6" eb="8">
      <t>ホウジン</t>
    </rPh>
    <rPh sb="9" eb="11">
      <t>テツドウ</t>
    </rPh>
    <rPh sb="11" eb="13">
      <t>ソウゴウ</t>
    </rPh>
    <rPh sb="13" eb="15">
      <t>ギジュツ</t>
    </rPh>
    <rPh sb="15" eb="18">
      <t>ケンキュウジョ</t>
    </rPh>
    <phoneticPr fontId="4"/>
  </si>
  <si>
    <t>公益財団法人　鉄道総合技術研究所</t>
    <phoneticPr fontId="4"/>
  </si>
  <si>
    <t>常時微動計測による橋脚の固有振動数同定システムの開発</t>
    <phoneticPr fontId="4"/>
  </si>
  <si>
    <t>株式会社旅工房</t>
    <rPh sb="0" eb="2">
      <t>カブシキ</t>
    </rPh>
    <rPh sb="2" eb="4">
      <t>カイシャ</t>
    </rPh>
    <rPh sb="4" eb="5">
      <t>タビ</t>
    </rPh>
    <rPh sb="5" eb="7">
      <t>コウボウ</t>
    </rPh>
    <phoneticPr fontId="4"/>
  </si>
  <si>
    <t>交通運輸技術開発推進制度の研究成果発表会運営支援</t>
    <phoneticPr fontId="4"/>
  </si>
  <si>
    <t>-</t>
    <phoneticPr fontId="4"/>
  </si>
  <si>
    <t>-</t>
    <phoneticPr fontId="4"/>
  </si>
  <si>
    <t>株式会社内浦</t>
    <rPh sb="0" eb="2">
      <t>カブシキ</t>
    </rPh>
    <rPh sb="2" eb="4">
      <t>カイシャ</t>
    </rPh>
    <rPh sb="4" eb="6">
      <t>ウチウラ</t>
    </rPh>
    <phoneticPr fontId="4"/>
  </si>
  <si>
    <t>交通運輸技術開発推進制度の研究成果資料集等印刷・製作業務</t>
    <phoneticPr fontId="4"/>
  </si>
  <si>
    <t>課長　吉原　敬一</t>
    <rPh sb="0" eb="2">
      <t>カチョウ</t>
    </rPh>
    <rPh sb="3" eb="5">
      <t>ヨシハラ</t>
    </rPh>
    <rPh sb="6" eb="8">
      <t>ケイイチ</t>
    </rPh>
    <phoneticPr fontId="4"/>
  </si>
  <si>
    <t>99/7</t>
    <phoneticPr fontId="4"/>
  </si>
  <si>
    <t>135/9</t>
    <phoneticPr fontId="4"/>
  </si>
  <si>
    <t>120/8</t>
    <phoneticPr fontId="4"/>
  </si>
  <si>
    <t>155/8</t>
    <phoneticPr fontId="4"/>
  </si>
  <si>
    <t>本制度の外部有識者と相談し制度見直しを実施しており、引き続き改善を進めるとともに、政府全体の科学技術政策と整合するよう制度見直しに取り組む。</t>
    <rPh sb="0" eb="3">
      <t>ホンセイド</t>
    </rPh>
    <rPh sb="4" eb="6">
      <t>ガイブ</t>
    </rPh>
    <rPh sb="6" eb="9">
      <t>ユウシキシャ</t>
    </rPh>
    <rPh sb="10" eb="12">
      <t>ソウダン</t>
    </rPh>
    <rPh sb="13" eb="15">
      <t>セイド</t>
    </rPh>
    <rPh sb="15" eb="17">
      <t>ミナオ</t>
    </rPh>
    <rPh sb="19" eb="21">
      <t>ジッシ</t>
    </rPh>
    <rPh sb="26" eb="27">
      <t>ヒ</t>
    </rPh>
    <rPh sb="28" eb="29">
      <t>ツヅ</t>
    </rPh>
    <rPh sb="30" eb="32">
      <t>カイゼン</t>
    </rPh>
    <rPh sb="33" eb="34">
      <t>スス</t>
    </rPh>
    <rPh sb="41" eb="43">
      <t>セイフ</t>
    </rPh>
    <rPh sb="43" eb="45">
      <t>ゼンタイ</t>
    </rPh>
    <rPh sb="46" eb="48">
      <t>カガク</t>
    </rPh>
    <rPh sb="48" eb="50">
      <t>ギジュツ</t>
    </rPh>
    <rPh sb="50" eb="52">
      <t>セイサク</t>
    </rPh>
    <rPh sb="53" eb="55">
      <t>セイゴウ</t>
    </rPh>
    <rPh sb="59" eb="61">
      <t>セイド</t>
    </rPh>
    <rPh sb="61" eb="63">
      <t>ミナオ</t>
    </rPh>
    <rPh sb="65" eb="66">
      <t>ト</t>
    </rPh>
    <rPh sb="67" eb="68">
      <t>ク</t>
    </rPh>
    <phoneticPr fontId="4"/>
  </si>
  <si>
    <t>一者応募については、継続案件のみである。継続案件についても「参加者の有無を確認する公募手続き方式」を採用しており、透明性・競争性を確保して支出先を選定している。</t>
    <rPh sb="0" eb="1">
      <t>イッ</t>
    </rPh>
    <rPh sb="1" eb="2">
      <t>シャ</t>
    </rPh>
    <rPh sb="2" eb="4">
      <t>オウボ</t>
    </rPh>
    <rPh sb="10" eb="12">
      <t>ケイゾク</t>
    </rPh>
    <rPh sb="12" eb="14">
      <t>アンケン</t>
    </rPh>
    <rPh sb="20" eb="22">
      <t>ケイゾク</t>
    </rPh>
    <rPh sb="22" eb="24">
      <t>アンケン</t>
    </rPh>
    <rPh sb="57" eb="60">
      <t>トウメイセイ</t>
    </rPh>
    <rPh sb="61" eb="64">
      <t>キョウソウセイ</t>
    </rPh>
    <rPh sb="65" eb="67">
      <t>カクホ</t>
    </rPh>
    <rPh sb="69" eb="72">
      <t>シシュツサキ</t>
    </rPh>
    <rPh sb="73" eb="75">
      <t>センテイ</t>
    </rPh>
    <phoneticPr fontId="4"/>
  </si>
  <si>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4"/>
  </si>
  <si>
    <t>研究実施主体を公募し、外部有識者による審査等を経て採択しているため妥当である。</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4"/>
  </si>
  <si>
    <t>-</t>
    <phoneticPr fontId="4"/>
  </si>
  <si>
    <t>研究開発のテーマを社会のニーズに沿うよう設定するため、必要に応じて関係者からのヒアリング等を行うとともに、関係部局と連携し、適切な事業の実施に努めること。</t>
    <rPh sb="27" eb="29">
      <t>ヒツヨウ</t>
    </rPh>
    <rPh sb="30" eb="31">
      <t>オウ</t>
    </rPh>
    <phoneticPr fontId="4"/>
  </si>
  <si>
    <t>-</t>
    <phoneticPr fontId="4"/>
  </si>
  <si>
    <t>「新型コロナウイルス感染症への対応など緊要な経費の要望額」110</t>
    <phoneticPr fontId="4"/>
  </si>
  <si>
    <t>成長戦略実行計画（令和2年7月閣議決定）
統合イノベーション戦略2020 （令和2年7月閣議決定）
国土交通省技術基本計画（平成29年3月策定）
第５期科学技術基本計画（平成28年1月閣議決定）
社会資本整備重点計画（平成27年9月閣議決定）
交通政策基本計画（平成27年2月閣議決定）　等</t>
    <rPh sb="0" eb="2">
      <t>セイチョウ</t>
    </rPh>
    <rPh sb="2" eb="4">
      <t>センリャク</t>
    </rPh>
    <rPh sb="4" eb="6">
      <t>ジッコウ</t>
    </rPh>
    <rPh sb="6" eb="8">
      <t>ケイカク</t>
    </rPh>
    <rPh sb="9" eb="11">
      <t>レイワ</t>
    </rPh>
    <rPh sb="38" eb="40">
      <t>レイワ</t>
    </rPh>
    <phoneticPr fontId="4"/>
  </si>
  <si>
    <t>研究開発テーマの設定にあたっては、交通運輸技術開発推進外部有識者会合における議論や関係部局からのヒアリングに加え、交通政策審議会等での議論を考慮する。
また、適切な事業の実施にあたっては、研究課題毎に関係部局をメンバーとする連絡会を設置すること等を通じて連携する。</t>
    <rPh sb="0" eb="2">
      <t>ケンキュウ</t>
    </rPh>
    <rPh sb="2" eb="4">
      <t>カイハツ</t>
    </rPh>
    <rPh sb="8" eb="10">
      <t>セッテイ</t>
    </rPh>
    <rPh sb="38" eb="40">
      <t>ギロン</t>
    </rPh>
    <rPh sb="41" eb="43">
      <t>カンケイ</t>
    </rPh>
    <rPh sb="43" eb="45">
      <t>ブキョク</t>
    </rPh>
    <rPh sb="54" eb="55">
      <t>クワ</t>
    </rPh>
    <rPh sb="57" eb="59">
      <t>コウツウ</t>
    </rPh>
    <rPh sb="59" eb="61">
      <t>セイサク</t>
    </rPh>
    <rPh sb="61" eb="63">
      <t>シンギ</t>
    </rPh>
    <rPh sb="63" eb="64">
      <t>カイ</t>
    </rPh>
    <rPh sb="64" eb="65">
      <t>トウ</t>
    </rPh>
    <rPh sb="67" eb="69">
      <t>ギロン</t>
    </rPh>
    <rPh sb="70" eb="72">
      <t>コウリョ</t>
    </rPh>
    <rPh sb="79" eb="81">
      <t>テキセツ</t>
    </rPh>
    <rPh sb="82" eb="84">
      <t>ジギョウ</t>
    </rPh>
    <rPh sb="85" eb="87">
      <t>ジッシ</t>
    </rPh>
    <rPh sb="94" eb="96">
      <t>ケンキュウ</t>
    </rPh>
    <rPh sb="96" eb="98">
      <t>カダイ</t>
    </rPh>
    <rPh sb="98" eb="99">
      <t>ゴト</t>
    </rPh>
    <rPh sb="100" eb="102">
      <t>カンケイ</t>
    </rPh>
    <rPh sb="102" eb="104">
      <t>ブキョク</t>
    </rPh>
    <rPh sb="112" eb="114">
      <t>レンラク</t>
    </rPh>
    <rPh sb="114" eb="115">
      <t>カイ</t>
    </rPh>
    <rPh sb="116" eb="118">
      <t>セッチ</t>
    </rPh>
    <rPh sb="122" eb="123">
      <t>トウ</t>
    </rPh>
    <rPh sb="124" eb="125">
      <t>ツウ</t>
    </rPh>
    <rPh sb="127" eb="129">
      <t>レンケイ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</si>
</sst>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29" fillId="0" borderId="19" xfId="0" applyFont="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29" fillId="5" borderId="19"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28" fillId="0" borderId="62" xfId="0" applyFont="1" applyBorder="1" applyAlignment="1" applyProtection="1">
      <alignment horizontal="left" vertical="center" wrapText="1"/>
      <protection locked="0"/>
    </xf>
    <xf numFmtId="0" fontId="28" fillId="0" borderId="105"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151533</xdr:colOff>
      <xdr:row>741</xdr:row>
      <xdr:rowOff>203488</xdr:rowOff>
    </xdr:from>
    <xdr:to>
      <xdr:col>32</xdr:col>
      <xdr:colOff>82261</xdr:colOff>
      <xdr:row>743</xdr:row>
      <xdr:rowOff>272760</xdr:rowOff>
    </xdr:to>
    <xdr:sp macro="" textlink="">
      <xdr:nvSpPr>
        <xdr:cNvPr id="3" name="テキスト ボックス 2"/>
        <xdr:cNvSpPr txBox="1"/>
      </xdr:nvSpPr>
      <xdr:spPr>
        <a:xfrm>
          <a:off x="4845997" y="41324274"/>
          <a:ext cx="1767693" cy="7768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120</a:t>
          </a:r>
          <a:r>
            <a:rPr kumimoji="1" lang="ja-JP" altLang="en-US" sz="1100"/>
            <a:t>百万円</a:t>
          </a:r>
        </a:p>
      </xdr:txBody>
    </xdr:sp>
    <xdr:clientData/>
  </xdr:twoCellAnchor>
  <xdr:twoCellAnchor>
    <xdr:from>
      <xdr:col>39</xdr:col>
      <xdr:colOff>137339</xdr:colOff>
      <xdr:row>741</xdr:row>
      <xdr:rowOff>203488</xdr:rowOff>
    </xdr:from>
    <xdr:to>
      <xdr:col>47</xdr:col>
      <xdr:colOff>47719</xdr:colOff>
      <xdr:row>743</xdr:row>
      <xdr:rowOff>272760</xdr:rowOff>
    </xdr:to>
    <xdr:sp macro="" textlink="">
      <xdr:nvSpPr>
        <xdr:cNvPr id="4" name="テキスト ボックス 3"/>
        <xdr:cNvSpPr txBox="1"/>
      </xdr:nvSpPr>
      <xdr:spPr>
        <a:xfrm>
          <a:off x="8097518" y="41324274"/>
          <a:ext cx="1543237" cy="7768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39</xdr:col>
      <xdr:colOff>146958</xdr:colOff>
      <xdr:row>745</xdr:row>
      <xdr:rowOff>13607</xdr:rowOff>
    </xdr:from>
    <xdr:to>
      <xdr:col>47</xdr:col>
      <xdr:colOff>38100</xdr:colOff>
      <xdr:row>748</xdr:row>
      <xdr:rowOff>11206</xdr:rowOff>
    </xdr:to>
    <xdr:sp macro="" textlink="">
      <xdr:nvSpPr>
        <xdr:cNvPr id="5" name="テキスト ボックス 4"/>
        <xdr:cNvSpPr txBox="1"/>
      </xdr:nvSpPr>
      <xdr:spPr>
        <a:xfrm>
          <a:off x="8013487" y="44881960"/>
          <a:ext cx="1504789" cy="10397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p>
        <a:p>
          <a:pPr algn="ctr"/>
          <a:r>
            <a:rPr kumimoji="1" lang="en-US" altLang="ja-JP" sz="1100"/>
            <a:t>E.</a:t>
          </a:r>
          <a:r>
            <a:rPr kumimoji="1" lang="ja-JP" altLang="en-US" sz="1100"/>
            <a:t>民間企業</a:t>
          </a:r>
          <a:endParaRPr kumimoji="1" lang="en-US" altLang="ja-JP" sz="1100"/>
        </a:p>
        <a:p>
          <a:pPr algn="ctr"/>
          <a:r>
            <a:rPr kumimoji="1" lang="ja-JP" altLang="en-US" sz="1100"/>
            <a:t>２機関</a:t>
          </a:r>
          <a:endParaRPr kumimoji="1" lang="en-US" altLang="ja-JP" sz="1100"/>
        </a:p>
        <a:p>
          <a:pPr algn="ctr"/>
          <a:r>
            <a:rPr kumimoji="1" lang="ja-JP" altLang="en-US" sz="1100"/>
            <a:t>１百万円</a:t>
          </a:r>
          <a:endParaRPr kumimoji="1" lang="en-US" altLang="ja-JP" sz="1100"/>
        </a:p>
        <a:p>
          <a:pPr algn="ctr"/>
          <a:endParaRPr kumimoji="1" lang="ja-JP" altLang="en-US" sz="1100"/>
        </a:p>
      </xdr:txBody>
    </xdr:sp>
    <xdr:clientData/>
  </xdr:twoCellAnchor>
  <xdr:twoCellAnchor>
    <xdr:from>
      <xdr:col>13</xdr:col>
      <xdr:colOff>13608</xdr:colOff>
      <xdr:row>749</xdr:row>
      <xdr:rowOff>276225</xdr:rowOff>
    </xdr:from>
    <xdr:to>
      <xdr:col>20</xdr:col>
      <xdr:colOff>122463</xdr:colOff>
      <xdr:row>752</xdr:row>
      <xdr:rowOff>201706</xdr:rowOff>
    </xdr:to>
    <xdr:sp macro="" textlink="">
      <xdr:nvSpPr>
        <xdr:cNvPr id="7" name="テキスト ボックス 6"/>
        <xdr:cNvSpPr txBox="1"/>
      </xdr:nvSpPr>
      <xdr:spPr>
        <a:xfrm>
          <a:off x="2635784" y="46534107"/>
          <a:ext cx="1520797"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A.</a:t>
          </a:r>
          <a:r>
            <a:rPr kumimoji="1" lang="ja-JP" altLang="en-US" sz="1100"/>
            <a:t>民間企業</a:t>
          </a:r>
          <a:endParaRPr kumimoji="1" lang="en-US" altLang="ja-JP" sz="1100"/>
        </a:p>
        <a:p>
          <a:pPr algn="ctr"/>
          <a:r>
            <a:rPr kumimoji="1" lang="ja-JP" altLang="en-US" sz="1100"/>
            <a:t>３機関</a:t>
          </a:r>
          <a:endParaRPr kumimoji="1" lang="en-US" altLang="ja-JP" sz="1100"/>
        </a:p>
        <a:p>
          <a:pPr algn="ctr"/>
          <a:r>
            <a:rPr kumimoji="1" lang="ja-JP" altLang="en-US" sz="1100"/>
            <a:t>４６百万円</a:t>
          </a:r>
          <a:endParaRPr kumimoji="1" lang="en-US" altLang="ja-JP" sz="1100"/>
        </a:p>
        <a:p>
          <a:pPr algn="ctr"/>
          <a:endParaRPr kumimoji="1" lang="ja-JP" altLang="en-US" sz="1100"/>
        </a:p>
      </xdr:txBody>
    </xdr:sp>
    <xdr:clientData/>
  </xdr:twoCellAnchor>
  <xdr:twoCellAnchor>
    <xdr:from>
      <xdr:col>21</xdr:col>
      <xdr:colOff>182337</xdr:colOff>
      <xdr:row>749</xdr:row>
      <xdr:rowOff>276225</xdr:rowOff>
    </xdr:from>
    <xdr:to>
      <xdr:col>29</xdr:col>
      <xdr:colOff>97971</xdr:colOff>
      <xdr:row>752</xdr:row>
      <xdr:rowOff>201706</xdr:rowOff>
    </xdr:to>
    <xdr:sp macro="" textlink="">
      <xdr:nvSpPr>
        <xdr:cNvPr id="8" name="テキスト ボックス 7"/>
        <xdr:cNvSpPr txBox="1"/>
      </xdr:nvSpPr>
      <xdr:spPr>
        <a:xfrm>
          <a:off x="4418161" y="46534107"/>
          <a:ext cx="1529281"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B.</a:t>
          </a:r>
          <a:r>
            <a:rPr kumimoji="1" lang="ja-JP" altLang="en-US" sz="1100"/>
            <a:t>国立大学法人</a:t>
          </a:r>
          <a:endParaRPr kumimoji="1" lang="en-US" altLang="ja-JP" sz="1100"/>
        </a:p>
        <a:p>
          <a:pPr algn="ctr"/>
          <a:r>
            <a:rPr kumimoji="1" lang="ja-JP" altLang="en-US" sz="1100"/>
            <a:t>２機関</a:t>
          </a:r>
          <a:endParaRPr kumimoji="1" lang="en-US" altLang="ja-JP" sz="1100"/>
        </a:p>
        <a:p>
          <a:pPr algn="ctr"/>
          <a:r>
            <a:rPr kumimoji="1" lang="ja-JP" altLang="en-US" sz="1100"/>
            <a:t>２８百万円</a:t>
          </a:r>
          <a:endParaRPr kumimoji="1" lang="en-US" altLang="ja-JP" sz="1100"/>
        </a:p>
        <a:p>
          <a:pPr algn="ctr"/>
          <a:endParaRPr kumimoji="1" lang="ja-JP" altLang="en-US" sz="1100"/>
        </a:p>
      </xdr:txBody>
    </xdr:sp>
    <xdr:clientData/>
  </xdr:twoCellAnchor>
  <xdr:twoCellAnchor>
    <xdr:from>
      <xdr:col>30</xdr:col>
      <xdr:colOff>56991</xdr:colOff>
      <xdr:row>749</xdr:row>
      <xdr:rowOff>287431</xdr:rowOff>
    </xdr:from>
    <xdr:to>
      <xdr:col>38</xdr:col>
      <xdr:colOff>89646</xdr:colOff>
      <xdr:row>752</xdr:row>
      <xdr:rowOff>212912</xdr:rowOff>
    </xdr:to>
    <xdr:sp macro="" textlink="">
      <xdr:nvSpPr>
        <xdr:cNvPr id="9" name="テキスト ボックス 8"/>
        <xdr:cNvSpPr txBox="1"/>
      </xdr:nvSpPr>
      <xdr:spPr>
        <a:xfrm>
          <a:off x="6108167" y="46545313"/>
          <a:ext cx="164630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C.</a:t>
          </a:r>
          <a:r>
            <a:rPr kumimoji="1" lang="ja-JP" altLang="en-US" sz="1100"/>
            <a:t>国立研究開発法人</a:t>
          </a:r>
          <a:endParaRPr kumimoji="1" lang="en-US" altLang="ja-JP" sz="1100"/>
        </a:p>
        <a:p>
          <a:pPr algn="ctr"/>
          <a:r>
            <a:rPr kumimoji="1" lang="ja-JP" altLang="en-US" sz="1100"/>
            <a:t>２機関</a:t>
          </a:r>
          <a:endParaRPr kumimoji="1" lang="en-US" altLang="ja-JP" sz="1100"/>
        </a:p>
        <a:p>
          <a:pPr algn="ctr"/>
          <a:r>
            <a:rPr kumimoji="1" lang="ja-JP" altLang="en-US" sz="1100"/>
            <a:t>２９百万円</a:t>
          </a:r>
          <a:endParaRPr kumimoji="1" lang="en-US" altLang="ja-JP" sz="1100"/>
        </a:p>
        <a:p>
          <a:pPr algn="ctr"/>
          <a:endParaRPr kumimoji="1" lang="ja-JP" altLang="en-US" sz="1100"/>
        </a:p>
      </xdr:txBody>
    </xdr:sp>
    <xdr:clientData/>
  </xdr:twoCellAnchor>
  <xdr:twoCellAnchor>
    <xdr:from>
      <xdr:col>39</xdr:col>
      <xdr:colOff>142876</xdr:colOff>
      <xdr:row>749</xdr:row>
      <xdr:rowOff>276225</xdr:rowOff>
    </xdr:from>
    <xdr:to>
      <xdr:col>47</xdr:col>
      <xdr:colOff>42182</xdr:colOff>
      <xdr:row>752</xdr:row>
      <xdr:rowOff>201706</xdr:rowOff>
    </xdr:to>
    <xdr:sp macro="" textlink="">
      <xdr:nvSpPr>
        <xdr:cNvPr id="10" name="テキスト ボックス 9"/>
        <xdr:cNvSpPr txBox="1"/>
      </xdr:nvSpPr>
      <xdr:spPr>
        <a:xfrm>
          <a:off x="8009405" y="46534107"/>
          <a:ext cx="151295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D.</a:t>
          </a:r>
          <a:r>
            <a:rPr kumimoji="1" lang="ja-JP" altLang="en-US" sz="1100"/>
            <a:t>公益財団法人</a:t>
          </a:r>
          <a:endParaRPr kumimoji="1" lang="en-US" altLang="ja-JP" sz="1100"/>
        </a:p>
        <a:p>
          <a:pPr algn="ctr"/>
          <a:r>
            <a:rPr kumimoji="1" lang="ja-JP" altLang="en-US" sz="1100"/>
            <a:t>１機関</a:t>
          </a:r>
          <a:endParaRPr kumimoji="1" lang="en-US" altLang="ja-JP" sz="1100"/>
        </a:p>
        <a:p>
          <a:pPr algn="ctr"/>
          <a:r>
            <a:rPr kumimoji="1" lang="ja-JP" altLang="en-US" sz="1100"/>
            <a:t>１５百万円</a:t>
          </a:r>
          <a:endParaRPr kumimoji="1" lang="en-US" altLang="ja-JP" sz="1100"/>
        </a:p>
        <a:p>
          <a:pPr algn="ctr"/>
          <a:endParaRPr kumimoji="1" lang="ja-JP" altLang="en-US" sz="1100"/>
        </a:p>
      </xdr:txBody>
    </xdr:sp>
    <xdr:clientData/>
  </xdr:twoCellAnchor>
  <xdr:twoCellAnchor>
    <xdr:from>
      <xdr:col>28</xdr:col>
      <xdr:colOff>149679</xdr:colOff>
      <xdr:row>743</xdr:row>
      <xdr:rowOff>244929</xdr:rowOff>
    </xdr:from>
    <xdr:to>
      <xdr:col>33</xdr:col>
      <xdr:colOff>190501</xdr:colOff>
      <xdr:row>745</xdr:row>
      <xdr:rowOff>54429</xdr:rowOff>
    </xdr:to>
    <xdr:sp macro="" textlink="">
      <xdr:nvSpPr>
        <xdr:cNvPr id="11" name="テキスト ボックス 10"/>
        <xdr:cNvSpPr txBox="1"/>
      </xdr:nvSpPr>
      <xdr:spPr>
        <a:xfrm>
          <a:off x="5864679" y="42073286"/>
          <a:ext cx="1061358"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（制度運営）</a:t>
          </a:r>
        </a:p>
      </xdr:txBody>
    </xdr:sp>
    <xdr:clientData/>
  </xdr:twoCellAnchor>
  <xdr:twoCellAnchor>
    <xdr:from>
      <xdr:col>37</xdr:col>
      <xdr:colOff>177692</xdr:colOff>
      <xdr:row>743</xdr:row>
      <xdr:rowOff>261258</xdr:rowOff>
    </xdr:from>
    <xdr:to>
      <xdr:col>48</xdr:col>
      <xdr:colOff>168089</xdr:colOff>
      <xdr:row>745</xdr:row>
      <xdr:rowOff>70758</xdr:rowOff>
    </xdr:to>
    <xdr:sp macro="" textlink="">
      <xdr:nvSpPr>
        <xdr:cNvPr id="12" name="テキスト ボックス 11"/>
        <xdr:cNvSpPr txBox="1"/>
      </xdr:nvSpPr>
      <xdr:spPr>
        <a:xfrm>
          <a:off x="7640810" y="44434846"/>
          <a:ext cx="2209161"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（有識者委員会の運営等）</a:t>
          </a:r>
        </a:p>
      </xdr:txBody>
    </xdr:sp>
    <xdr:clientData/>
  </xdr:twoCellAnchor>
  <xdr:twoCellAnchor>
    <xdr:from>
      <xdr:col>39</xdr:col>
      <xdr:colOff>45943</xdr:colOff>
      <xdr:row>747</xdr:row>
      <xdr:rowOff>332015</xdr:rowOff>
    </xdr:from>
    <xdr:to>
      <xdr:col>47</xdr:col>
      <xdr:colOff>193221</xdr:colOff>
      <xdr:row>749</xdr:row>
      <xdr:rowOff>147919</xdr:rowOff>
    </xdr:to>
    <xdr:sp macro="" textlink="">
      <xdr:nvSpPr>
        <xdr:cNvPr id="13" name="テキスト ボックス 12"/>
        <xdr:cNvSpPr txBox="1"/>
      </xdr:nvSpPr>
      <xdr:spPr>
        <a:xfrm>
          <a:off x="7912472" y="45895133"/>
          <a:ext cx="1760925" cy="510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（成果発表会の運営等）</a:t>
          </a:r>
        </a:p>
      </xdr:txBody>
    </xdr:sp>
    <xdr:clientData/>
  </xdr:twoCellAnchor>
  <xdr:twoCellAnchor>
    <xdr:from>
      <xdr:col>16</xdr:col>
      <xdr:colOff>127106</xdr:colOff>
      <xdr:row>752</xdr:row>
      <xdr:rowOff>178814</xdr:rowOff>
    </xdr:from>
    <xdr:to>
      <xdr:col>21</xdr:col>
      <xdr:colOff>33617</xdr:colOff>
      <xdr:row>778</xdr:row>
      <xdr:rowOff>342102</xdr:rowOff>
    </xdr:to>
    <xdr:sp macro="" textlink="">
      <xdr:nvSpPr>
        <xdr:cNvPr id="14" name="テキスト ボックス 13"/>
        <xdr:cNvSpPr txBox="1"/>
      </xdr:nvSpPr>
      <xdr:spPr>
        <a:xfrm>
          <a:off x="3354400" y="43500755"/>
          <a:ext cx="915041" cy="2247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28</xdr:col>
      <xdr:colOff>13607</xdr:colOff>
      <xdr:row>743</xdr:row>
      <xdr:rowOff>272759</xdr:rowOff>
    </xdr:from>
    <xdr:to>
      <xdr:col>28</xdr:col>
      <xdr:colOff>14844</xdr:colOff>
      <xdr:row>748</xdr:row>
      <xdr:rowOff>303830</xdr:rowOff>
    </xdr:to>
    <xdr:cxnSp macro="">
      <xdr:nvCxnSpPr>
        <xdr:cNvPr id="19" name="直線コネクタ 18"/>
        <xdr:cNvCxnSpPr>
          <a:stCxn id="3" idx="2"/>
        </xdr:cNvCxnSpPr>
      </xdr:nvCxnSpPr>
      <xdr:spPr>
        <a:xfrm flipH="1">
          <a:off x="5728607" y="42101116"/>
          <a:ext cx="1237" cy="180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168519</xdr:colOff>
      <xdr:row>748</xdr:row>
      <xdr:rowOff>298311</xdr:rowOff>
    </xdr:from>
    <xdr:to>
      <xdr:col>43</xdr:col>
      <xdr:colOff>103237</xdr:colOff>
      <xdr:row>748</xdr:row>
      <xdr:rowOff>298311</xdr:rowOff>
    </xdr:to>
    <xdr:cxnSp macro="">
      <xdr:nvCxnSpPr>
        <xdr:cNvPr id="21" name="直線コネクタ 20"/>
        <xdr:cNvCxnSpPr/>
      </xdr:nvCxnSpPr>
      <xdr:spPr>
        <a:xfrm flipV="1">
          <a:off x="3333750" y="43739638"/>
          <a:ext cx="527604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166949</xdr:colOff>
      <xdr:row>748</xdr:row>
      <xdr:rowOff>293077</xdr:rowOff>
    </xdr:from>
    <xdr:to>
      <xdr:col>16</xdr:col>
      <xdr:colOff>168519</xdr:colOff>
      <xdr:row>749</xdr:row>
      <xdr:rowOff>265385</xdr:rowOff>
    </xdr:to>
    <xdr:cxnSp macro="">
      <xdr:nvCxnSpPr>
        <xdr:cNvPr id="24" name="直線矢印コネクタ 23"/>
        <xdr:cNvCxnSpPr/>
      </xdr:nvCxnSpPr>
      <xdr:spPr>
        <a:xfrm flipH="1">
          <a:off x="3332180" y="43734404"/>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121523</xdr:colOff>
      <xdr:row>748</xdr:row>
      <xdr:rowOff>298938</xdr:rowOff>
    </xdr:from>
    <xdr:to>
      <xdr:col>25</xdr:col>
      <xdr:colOff>123093</xdr:colOff>
      <xdr:row>749</xdr:row>
      <xdr:rowOff>271246</xdr:rowOff>
    </xdr:to>
    <xdr:cxnSp macro="">
      <xdr:nvCxnSpPr>
        <xdr:cNvPr id="27" name="直線矢印コネクタ 26"/>
        <xdr:cNvCxnSpPr/>
      </xdr:nvCxnSpPr>
      <xdr:spPr>
        <a:xfrm flipH="1">
          <a:off x="5067196" y="43740265"/>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105405</xdr:colOff>
      <xdr:row>748</xdr:row>
      <xdr:rowOff>297472</xdr:rowOff>
    </xdr:from>
    <xdr:to>
      <xdr:col>34</xdr:col>
      <xdr:colOff>106975</xdr:colOff>
      <xdr:row>749</xdr:row>
      <xdr:rowOff>269780</xdr:rowOff>
    </xdr:to>
    <xdr:cxnSp macro="">
      <xdr:nvCxnSpPr>
        <xdr:cNvPr id="28" name="直線矢印コネクタ 27"/>
        <xdr:cNvCxnSpPr/>
      </xdr:nvCxnSpPr>
      <xdr:spPr>
        <a:xfrm flipH="1">
          <a:off x="6831520" y="43738799"/>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111266</xdr:colOff>
      <xdr:row>748</xdr:row>
      <xdr:rowOff>303334</xdr:rowOff>
    </xdr:from>
    <xdr:to>
      <xdr:col>43</xdr:col>
      <xdr:colOff>112836</xdr:colOff>
      <xdr:row>749</xdr:row>
      <xdr:rowOff>275642</xdr:rowOff>
    </xdr:to>
    <xdr:cxnSp macro="">
      <xdr:nvCxnSpPr>
        <xdr:cNvPr id="29" name="直線矢印コネクタ 28"/>
        <xdr:cNvCxnSpPr/>
      </xdr:nvCxnSpPr>
      <xdr:spPr>
        <a:xfrm flipH="1">
          <a:off x="8617824" y="43744661"/>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16852</xdr:colOff>
      <xdr:row>746</xdr:row>
      <xdr:rowOff>90456</xdr:rowOff>
    </xdr:from>
    <xdr:to>
      <xdr:col>39</xdr:col>
      <xdr:colOff>120577</xdr:colOff>
      <xdr:row>746</xdr:row>
      <xdr:rowOff>90456</xdr:rowOff>
    </xdr:to>
    <xdr:cxnSp macro="">
      <xdr:nvCxnSpPr>
        <xdr:cNvPr id="31" name="直線矢印コネクタ 30"/>
        <xdr:cNvCxnSpPr/>
      </xdr:nvCxnSpPr>
      <xdr:spPr>
        <a:xfrm flipV="1">
          <a:off x="5556006" y="42828398"/>
          <a:ext cx="227982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82062</xdr:colOff>
      <xdr:row>742</xdr:row>
      <xdr:rowOff>264836</xdr:rowOff>
    </xdr:from>
    <xdr:to>
      <xdr:col>39</xdr:col>
      <xdr:colOff>137274</xdr:colOff>
      <xdr:row>742</xdr:row>
      <xdr:rowOff>264836</xdr:rowOff>
    </xdr:to>
    <xdr:cxnSp macro="">
      <xdr:nvCxnSpPr>
        <xdr:cNvPr id="33" name="直線矢印コネクタ 32"/>
        <xdr:cNvCxnSpPr/>
      </xdr:nvCxnSpPr>
      <xdr:spPr>
        <a:xfrm flipV="1">
          <a:off x="6412524" y="41596009"/>
          <a:ext cx="144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160916</xdr:colOff>
      <xdr:row>752</xdr:row>
      <xdr:rowOff>188343</xdr:rowOff>
    </xdr:from>
    <xdr:to>
      <xdr:col>16</xdr:col>
      <xdr:colOff>162486</xdr:colOff>
      <xdr:row>753</xdr:row>
      <xdr:rowOff>344960</xdr:rowOff>
    </xdr:to>
    <xdr:cxnSp macro="">
      <xdr:nvCxnSpPr>
        <xdr:cNvPr id="25" name="直線矢印コネクタ 24"/>
        <xdr:cNvCxnSpPr/>
      </xdr:nvCxnSpPr>
      <xdr:spPr>
        <a:xfrm flipH="1">
          <a:off x="3388210" y="43510284"/>
          <a:ext cx="1570" cy="50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99372</xdr:colOff>
      <xdr:row>752</xdr:row>
      <xdr:rowOff>192738</xdr:rowOff>
    </xdr:from>
    <xdr:to>
      <xdr:col>34</xdr:col>
      <xdr:colOff>100942</xdr:colOff>
      <xdr:row>754</xdr:row>
      <xdr:rowOff>1973</xdr:rowOff>
    </xdr:to>
    <xdr:cxnSp macro="">
      <xdr:nvCxnSpPr>
        <xdr:cNvPr id="30" name="直線矢印コネクタ 29"/>
        <xdr:cNvCxnSpPr/>
      </xdr:nvCxnSpPr>
      <xdr:spPr>
        <a:xfrm flipH="1">
          <a:off x="6957372" y="43514679"/>
          <a:ext cx="1570" cy="50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105233</xdr:colOff>
      <xdr:row>752</xdr:row>
      <xdr:rowOff>198600</xdr:rowOff>
    </xdr:from>
    <xdr:to>
      <xdr:col>43</xdr:col>
      <xdr:colOff>106803</xdr:colOff>
      <xdr:row>754</xdr:row>
      <xdr:rowOff>7835</xdr:rowOff>
    </xdr:to>
    <xdr:cxnSp macro="">
      <xdr:nvCxnSpPr>
        <xdr:cNvPr id="32" name="直線矢印コネクタ 31"/>
        <xdr:cNvCxnSpPr/>
      </xdr:nvCxnSpPr>
      <xdr:spPr>
        <a:xfrm flipH="1">
          <a:off x="8778586" y="43520541"/>
          <a:ext cx="1570" cy="50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50906</xdr:colOff>
      <xdr:row>752</xdr:row>
      <xdr:rowOff>178814</xdr:rowOff>
    </xdr:from>
    <xdr:to>
      <xdr:col>38</xdr:col>
      <xdr:colOff>159123</xdr:colOff>
      <xdr:row>778</xdr:row>
      <xdr:rowOff>342102</xdr:rowOff>
    </xdr:to>
    <xdr:sp macro="" textlink="">
      <xdr:nvSpPr>
        <xdr:cNvPr id="35" name="テキスト ボックス 34"/>
        <xdr:cNvSpPr txBox="1"/>
      </xdr:nvSpPr>
      <xdr:spPr>
        <a:xfrm>
          <a:off x="6908906" y="43500755"/>
          <a:ext cx="915041" cy="2247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43</xdr:col>
      <xdr:colOff>12807</xdr:colOff>
      <xdr:row>752</xdr:row>
      <xdr:rowOff>178814</xdr:rowOff>
    </xdr:from>
    <xdr:to>
      <xdr:col>47</xdr:col>
      <xdr:colOff>121025</xdr:colOff>
      <xdr:row>778</xdr:row>
      <xdr:rowOff>342102</xdr:rowOff>
    </xdr:to>
    <xdr:sp macro="" textlink="">
      <xdr:nvSpPr>
        <xdr:cNvPr id="36" name="テキスト ボックス 35"/>
        <xdr:cNvSpPr txBox="1"/>
      </xdr:nvSpPr>
      <xdr:spPr>
        <a:xfrm>
          <a:off x="8686160" y="43500755"/>
          <a:ext cx="915041" cy="2247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13</xdr:col>
      <xdr:colOff>11206</xdr:colOff>
      <xdr:row>753</xdr:row>
      <xdr:rowOff>336179</xdr:rowOff>
    </xdr:from>
    <xdr:to>
      <xdr:col>20</xdr:col>
      <xdr:colOff>120061</xdr:colOff>
      <xdr:row>776</xdr:row>
      <xdr:rowOff>261660</xdr:rowOff>
    </xdr:to>
    <xdr:sp macro="" textlink="">
      <xdr:nvSpPr>
        <xdr:cNvPr id="41" name="テキスト ボックス 40"/>
        <xdr:cNvSpPr txBox="1"/>
      </xdr:nvSpPr>
      <xdr:spPr>
        <a:xfrm>
          <a:off x="2633382" y="44005503"/>
          <a:ext cx="1520797"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外注費等</a:t>
          </a:r>
          <a:endParaRPr kumimoji="1" lang="en-US" altLang="ja-JP" sz="1100"/>
        </a:p>
        <a:p>
          <a:pPr algn="ctr"/>
          <a:r>
            <a:rPr kumimoji="1" lang="ja-JP" altLang="en-US" sz="1100"/>
            <a:t>１４百万円</a:t>
          </a:r>
          <a:endParaRPr kumimoji="1" lang="en-US" altLang="ja-JP" sz="1100"/>
        </a:p>
      </xdr:txBody>
    </xdr:sp>
    <xdr:clientData/>
  </xdr:twoCellAnchor>
  <xdr:twoCellAnchor>
    <xdr:from>
      <xdr:col>30</xdr:col>
      <xdr:colOff>54589</xdr:colOff>
      <xdr:row>754</xdr:row>
      <xdr:rowOff>3</xdr:rowOff>
    </xdr:from>
    <xdr:to>
      <xdr:col>38</xdr:col>
      <xdr:colOff>87244</xdr:colOff>
      <xdr:row>776</xdr:row>
      <xdr:rowOff>272866</xdr:rowOff>
    </xdr:to>
    <xdr:sp macro="" textlink="">
      <xdr:nvSpPr>
        <xdr:cNvPr id="43" name="テキスト ボックス 42"/>
        <xdr:cNvSpPr txBox="1"/>
      </xdr:nvSpPr>
      <xdr:spPr>
        <a:xfrm>
          <a:off x="6105765" y="44016709"/>
          <a:ext cx="164630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ja-JP" altLang="en-US" sz="1100"/>
            <a:t>８百万円</a:t>
          </a:r>
          <a:endParaRPr kumimoji="1" lang="en-US" altLang="ja-JP" sz="1100"/>
        </a:p>
      </xdr:txBody>
    </xdr:sp>
    <xdr:clientData/>
  </xdr:twoCellAnchor>
  <xdr:twoCellAnchor>
    <xdr:from>
      <xdr:col>39</xdr:col>
      <xdr:colOff>140474</xdr:colOff>
      <xdr:row>753</xdr:row>
      <xdr:rowOff>336179</xdr:rowOff>
    </xdr:from>
    <xdr:to>
      <xdr:col>47</xdr:col>
      <xdr:colOff>39780</xdr:colOff>
      <xdr:row>776</xdr:row>
      <xdr:rowOff>261660</xdr:rowOff>
    </xdr:to>
    <xdr:sp macro="" textlink="">
      <xdr:nvSpPr>
        <xdr:cNvPr id="44" name="テキスト ボックス 43"/>
        <xdr:cNvSpPr txBox="1"/>
      </xdr:nvSpPr>
      <xdr:spPr>
        <a:xfrm>
          <a:off x="8007003" y="44005503"/>
          <a:ext cx="151295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ja-JP" altLang="en-US" sz="1100"/>
            <a:t>１１百万円</a:t>
          </a:r>
          <a:endParaRPr kumimoji="1" lang="en-US" altLang="ja-JP" sz="1100"/>
        </a:p>
      </xdr:txBody>
    </xdr:sp>
    <xdr:clientData/>
  </xdr:twoCellAnchor>
  <xdr:twoCellAnchor>
    <xdr:from>
      <xdr:col>23</xdr:col>
      <xdr:colOff>77802</xdr:colOff>
      <xdr:row>752</xdr:row>
      <xdr:rowOff>174332</xdr:rowOff>
    </xdr:from>
    <xdr:to>
      <xdr:col>31</xdr:col>
      <xdr:colOff>0</xdr:colOff>
      <xdr:row>778</xdr:row>
      <xdr:rowOff>337620</xdr:rowOff>
    </xdr:to>
    <xdr:sp macro="" textlink="">
      <xdr:nvSpPr>
        <xdr:cNvPr id="45" name="テキスト ボックス 44"/>
        <xdr:cNvSpPr txBox="1"/>
      </xdr:nvSpPr>
      <xdr:spPr>
        <a:xfrm>
          <a:off x="4717037" y="43496273"/>
          <a:ext cx="1535845" cy="2247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13</xdr:col>
      <xdr:colOff>66594</xdr:colOff>
      <xdr:row>776</xdr:row>
      <xdr:rowOff>268943</xdr:rowOff>
    </xdr:from>
    <xdr:to>
      <xdr:col>20</xdr:col>
      <xdr:colOff>67234</xdr:colOff>
      <xdr:row>783</xdr:row>
      <xdr:rowOff>225564</xdr:rowOff>
    </xdr:to>
    <xdr:sp macro="" textlink="">
      <xdr:nvSpPr>
        <xdr:cNvPr id="34" name="テキスト ボックス 33"/>
        <xdr:cNvSpPr txBox="1"/>
      </xdr:nvSpPr>
      <xdr:spPr>
        <a:xfrm>
          <a:off x="2688770" y="44980414"/>
          <a:ext cx="1412582" cy="2253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（試作機改良等）</a:t>
          </a:r>
        </a:p>
      </xdr:txBody>
    </xdr:sp>
    <xdr:clientData/>
  </xdr:twoCellAnchor>
  <xdr:twoCellAnchor>
    <xdr:from>
      <xdr:col>30</xdr:col>
      <xdr:colOff>112059</xdr:colOff>
      <xdr:row>776</xdr:row>
      <xdr:rowOff>291355</xdr:rowOff>
    </xdr:from>
    <xdr:to>
      <xdr:col>38</xdr:col>
      <xdr:colOff>96369</xdr:colOff>
      <xdr:row>783</xdr:row>
      <xdr:rowOff>254705</xdr:rowOff>
    </xdr:to>
    <xdr:sp macro="" textlink="">
      <xdr:nvSpPr>
        <xdr:cNvPr id="37" name="テキスト ボックス 36"/>
        <xdr:cNvSpPr txBox="1"/>
      </xdr:nvSpPr>
      <xdr:spPr>
        <a:xfrm>
          <a:off x="6163235" y="45002826"/>
          <a:ext cx="1597958" cy="2260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（シミュレータ開発補助）</a:t>
          </a:r>
        </a:p>
      </xdr:txBody>
    </xdr:sp>
    <xdr:clientData/>
  </xdr:twoCellAnchor>
  <xdr:twoCellAnchor>
    <xdr:from>
      <xdr:col>39</xdr:col>
      <xdr:colOff>118783</xdr:colOff>
      <xdr:row>776</xdr:row>
      <xdr:rowOff>268942</xdr:rowOff>
    </xdr:from>
    <xdr:to>
      <xdr:col>47</xdr:col>
      <xdr:colOff>103094</xdr:colOff>
      <xdr:row>783</xdr:row>
      <xdr:rowOff>239018</xdr:rowOff>
    </xdr:to>
    <xdr:sp macro="" textlink="">
      <xdr:nvSpPr>
        <xdr:cNvPr id="38" name="テキスト ボックス 37"/>
        <xdr:cNvSpPr txBox="1"/>
      </xdr:nvSpPr>
      <xdr:spPr>
        <a:xfrm>
          <a:off x="7985312" y="44980413"/>
          <a:ext cx="1597958" cy="2267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（計測機器製作）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5" zoomScale="85" zoomScaleNormal="75" zoomScaleSheet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8" t="s">
        <v>0</v>
      </c>
      <c r="AK2" s="898"/>
      <c r="AL2" s="898"/>
      <c r="AM2" s="898"/>
      <c r="AN2" s="898"/>
      <c r="AO2" s="899"/>
      <c r="AP2" s="899"/>
      <c r="AQ2" s="899"/>
      <c r="AR2" s="40" t="str">
        <f>IF(OR(AO2="　",AO2=""),"","-")</f>
        <v/>
      </c>
      <c r="AS2" s="900">
        <v>468</v>
      </c>
      <c r="AT2" s="900"/>
      <c r="AU2" s="900"/>
      <c r="AV2" s="1" t="str">
        <f>IF(AW2="","","-")</f>
        <v/>
      </c>
      <c r="AW2" s="901"/>
      <c r="AX2" s="901"/>
    </row>
    <row r="3" spans="1:50" ht="21" customHeight="1" x14ac:dyDescent="0.15">
      <c r="A3" s="902" t="s">
        <v>147</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4" t="s">
        <v>74</v>
      </c>
      <c r="AJ3" s="904" t="s">
        <v>235</v>
      </c>
      <c r="AK3" s="904"/>
      <c r="AL3" s="904"/>
      <c r="AM3" s="904"/>
      <c r="AN3" s="904"/>
      <c r="AO3" s="904"/>
      <c r="AP3" s="904"/>
      <c r="AQ3" s="904"/>
      <c r="AR3" s="904"/>
      <c r="AS3" s="904"/>
      <c r="AT3" s="904"/>
      <c r="AU3" s="904"/>
      <c r="AV3" s="904"/>
      <c r="AW3" s="904"/>
      <c r="AX3" s="43" t="s">
        <v>109</v>
      </c>
    </row>
    <row r="4" spans="1:50" ht="24.75" customHeight="1" x14ac:dyDescent="0.15">
      <c r="A4" s="905" t="s">
        <v>42</v>
      </c>
      <c r="B4" s="906"/>
      <c r="C4" s="906"/>
      <c r="D4" s="906"/>
      <c r="E4" s="906"/>
      <c r="F4" s="906"/>
      <c r="G4" s="907" t="s">
        <v>268</v>
      </c>
      <c r="H4" s="908"/>
      <c r="I4" s="908"/>
      <c r="J4" s="908"/>
      <c r="K4" s="908"/>
      <c r="L4" s="908"/>
      <c r="M4" s="908"/>
      <c r="N4" s="908"/>
      <c r="O4" s="908"/>
      <c r="P4" s="908"/>
      <c r="Q4" s="908"/>
      <c r="R4" s="908"/>
      <c r="S4" s="908"/>
      <c r="T4" s="908"/>
      <c r="U4" s="908"/>
      <c r="V4" s="908"/>
      <c r="W4" s="908"/>
      <c r="X4" s="908"/>
      <c r="Y4" s="909" t="s">
        <v>7</v>
      </c>
      <c r="Z4" s="910"/>
      <c r="AA4" s="910"/>
      <c r="AB4" s="910"/>
      <c r="AC4" s="910"/>
      <c r="AD4" s="911"/>
      <c r="AE4" s="912" t="s">
        <v>479</v>
      </c>
      <c r="AF4" s="908"/>
      <c r="AG4" s="908"/>
      <c r="AH4" s="908"/>
      <c r="AI4" s="908"/>
      <c r="AJ4" s="908"/>
      <c r="AK4" s="908"/>
      <c r="AL4" s="908"/>
      <c r="AM4" s="908"/>
      <c r="AN4" s="908"/>
      <c r="AO4" s="908"/>
      <c r="AP4" s="913"/>
      <c r="AQ4" s="914" t="s">
        <v>18</v>
      </c>
      <c r="AR4" s="910"/>
      <c r="AS4" s="910"/>
      <c r="AT4" s="910"/>
      <c r="AU4" s="910"/>
      <c r="AV4" s="910"/>
      <c r="AW4" s="910"/>
      <c r="AX4" s="915"/>
    </row>
    <row r="5" spans="1:50" ht="30" customHeight="1" x14ac:dyDescent="0.15">
      <c r="A5" s="916" t="s">
        <v>113</v>
      </c>
      <c r="B5" s="917"/>
      <c r="C5" s="917"/>
      <c r="D5" s="917"/>
      <c r="E5" s="917"/>
      <c r="F5" s="918"/>
      <c r="G5" s="919" t="s">
        <v>350</v>
      </c>
      <c r="H5" s="920"/>
      <c r="I5" s="920"/>
      <c r="J5" s="920"/>
      <c r="K5" s="920"/>
      <c r="L5" s="920"/>
      <c r="M5" s="921" t="s">
        <v>111</v>
      </c>
      <c r="N5" s="922"/>
      <c r="O5" s="922"/>
      <c r="P5" s="922"/>
      <c r="Q5" s="922"/>
      <c r="R5" s="923"/>
      <c r="S5" s="924" t="s">
        <v>24</v>
      </c>
      <c r="T5" s="920"/>
      <c r="U5" s="920"/>
      <c r="V5" s="920"/>
      <c r="W5" s="920"/>
      <c r="X5" s="925"/>
      <c r="Y5" s="926" t="s">
        <v>21</v>
      </c>
      <c r="Z5" s="743"/>
      <c r="AA5" s="743"/>
      <c r="AB5" s="743"/>
      <c r="AC5" s="743"/>
      <c r="AD5" s="744"/>
      <c r="AE5" s="927" t="s">
        <v>480</v>
      </c>
      <c r="AF5" s="927"/>
      <c r="AG5" s="927"/>
      <c r="AH5" s="927"/>
      <c r="AI5" s="927"/>
      <c r="AJ5" s="927"/>
      <c r="AK5" s="927"/>
      <c r="AL5" s="927"/>
      <c r="AM5" s="927"/>
      <c r="AN5" s="927"/>
      <c r="AO5" s="927"/>
      <c r="AP5" s="928"/>
      <c r="AQ5" s="929" t="s">
        <v>559</v>
      </c>
      <c r="AR5" s="930"/>
      <c r="AS5" s="930"/>
      <c r="AT5" s="930"/>
      <c r="AU5" s="930"/>
      <c r="AV5" s="930"/>
      <c r="AW5" s="930"/>
      <c r="AX5" s="931"/>
    </row>
    <row r="6" spans="1:50" ht="39" customHeight="1" x14ac:dyDescent="0.15">
      <c r="A6" s="861" t="s">
        <v>22</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05.6" customHeight="1" x14ac:dyDescent="0.15">
      <c r="A7" s="866" t="s">
        <v>1</v>
      </c>
      <c r="B7" s="867"/>
      <c r="C7" s="867"/>
      <c r="D7" s="867"/>
      <c r="E7" s="867"/>
      <c r="F7" s="868"/>
      <c r="G7" s="869" t="s">
        <v>392</v>
      </c>
      <c r="H7" s="780"/>
      <c r="I7" s="780"/>
      <c r="J7" s="780"/>
      <c r="K7" s="780"/>
      <c r="L7" s="780"/>
      <c r="M7" s="780"/>
      <c r="N7" s="780"/>
      <c r="O7" s="780"/>
      <c r="P7" s="780"/>
      <c r="Q7" s="780"/>
      <c r="R7" s="780"/>
      <c r="S7" s="780"/>
      <c r="T7" s="780"/>
      <c r="U7" s="780"/>
      <c r="V7" s="780"/>
      <c r="W7" s="780"/>
      <c r="X7" s="781"/>
      <c r="Y7" s="870" t="s">
        <v>216</v>
      </c>
      <c r="Z7" s="260"/>
      <c r="AA7" s="260"/>
      <c r="AB7" s="260"/>
      <c r="AC7" s="260"/>
      <c r="AD7" s="871"/>
      <c r="AE7" s="872" t="s">
        <v>572</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66" t="s">
        <v>301</v>
      </c>
      <c r="B8" s="867"/>
      <c r="C8" s="867"/>
      <c r="D8" s="867"/>
      <c r="E8" s="867"/>
      <c r="F8" s="868"/>
      <c r="G8" s="875" t="str">
        <f>入力規則等!A27</f>
        <v>科学技術・イノベーション</v>
      </c>
      <c r="H8" s="876"/>
      <c r="I8" s="876"/>
      <c r="J8" s="876"/>
      <c r="K8" s="876"/>
      <c r="L8" s="876"/>
      <c r="M8" s="876"/>
      <c r="N8" s="876"/>
      <c r="O8" s="876"/>
      <c r="P8" s="876"/>
      <c r="Q8" s="876"/>
      <c r="R8" s="876"/>
      <c r="S8" s="876"/>
      <c r="T8" s="876"/>
      <c r="U8" s="876"/>
      <c r="V8" s="876"/>
      <c r="W8" s="876"/>
      <c r="X8" s="877"/>
      <c r="Y8" s="878" t="s">
        <v>303</v>
      </c>
      <c r="Z8" s="879"/>
      <c r="AA8" s="879"/>
      <c r="AB8" s="879"/>
      <c r="AC8" s="879"/>
      <c r="AD8" s="880"/>
      <c r="AE8" s="881" t="str">
        <f>入力規則等!K13</f>
        <v>文教及び科学振興</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116" t="s">
        <v>64</v>
      </c>
      <c r="B9" s="117"/>
      <c r="C9" s="117"/>
      <c r="D9" s="117"/>
      <c r="E9" s="117"/>
      <c r="F9" s="117"/>
      <c r="G9" s="883" t="s">
        <v>400</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886" t="s">
        <v>72</v>
      </c>
      <c r="B10" s="887"/>
      <c r="C10" s="887"/>
      <c r="D10" s="887"/>
      <c r="E10" s="887"/>
      <c r="F10" s="887"/>
      <c r="G10" s="888" t="s">
        <v>566</v>
      </c>
      <c r="H10" s="889"/>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89"/>
      <c r="AL10" s="889"/>
      <c r="AM10" s="889"/>
      <c r="AN10" s="889"/>
      <c r="AO10" s="889"/>
      <c r="AP10" s="889"/>
      <c r="AQ10" s="889"/>
      <c r="AR10" s="889"/>
      <c r="AS10" s="889"/>
      <c r="AT10" s="889"/>
      <c r="AU10" s="889"/>
      <c r="AV10" s="889"/>
      <c r="AW10" s="889"/>
      <c r="AX10" s="890"/>
    </row>
    <row r="11" spans="1:50" ht="42" customHeight="1" x14ac:dyDescent="0.15">
      <c r="A11" s="886" t="s">
        <v>14</v>
      </c>
      <c r="B11" s="887"/>
      <c r="C11" s="887"/>
      <c r="D11" s="887"/>
      <c r="E11" s="887"/>
      <c r="F11" s="891"/>
      <c r="G11" s="892" t="str">
        <f>入力規則等!P10</f>
        <v>委託・請負</v>
      </c>
      <c r="H11" s="893"/>
      <c r="I11" s="893"/>
      <c r="J11" s="893"/>
      <c r="K11" s="893"/>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3"/>
      <c r="AL11" s="893"/>
      <c r="AM11" s="893"/>
      <c r="AN11" s="893"/>
      <c r="AO11" s="893"/>
      <c r="AP11" s="893"/>
      <c r="AQ11" s="893"/>
      <c r="AR11" s="893"/>
      <c r="AS11" s="893"/>
      <c r="AT11" s="893"/>
      <c r="AU11" s="893"/>
      <c r="AV11" s="893"/>
      <c r="AW11" s="893"/>
      <c r="AX11" s="894"/>
    </row>
    <row r="12" spans="1:50" ht="21" customHeight="1" x14ac:dyDescent="0.15">
      <c r="A12" s="113" t="s">
        <v>67</v>
      </c>
      <c r="B12" s="114"/>
      <c r="C12" s="114"/>
      <c r="D12" s="114"/>
      <c r="E12" s="114"/>
      <c r="F12" s="115"/>
      <c r="G12" s="895"/>
      <c r="H12" s="896"/>
      <c r="I12" s="896"/>
      <c r="J12" s="896"/>
      <c r="K12" s="896"/>
      <c r="L12" s="896"/>
      <c r="M12" s="896"/>
      <c r="N12" s="896"/>
      <c r="O12" s="896"/>
      <c r="P12" s="270" t="s">
        <v>151</v>
      </c>
      <c r="Q12" s="271"/>
      <c r="R12" s="271"/>
      <c r="S12" s="271"/>
      <c r="T12" s="271"/>
      <c r="U12" s="271"/>
      <c r="V12" s="272"/>
      <c r="W12" s="270" t="s">
        <v>382</v>
      </c>
      <c r="X12" s="271"/>
      <c r="Y12" s="271"/>
      <c r="Z12" s="271"/>
      <c r="AA12" s="271"/>
      <c r="AB12" s="271"/>
      <c r="AC12" s="272"/>
      <c r="AD12" s="270" t="s">
        <v>63</v>
      </c>
      <c r="AE12" s="271"/>
      <c r="AF12" s="271"/>
      <c r="AG12" s="271"/>
      <c r="AH12" s="271"/>
      <c r="AI12" s="271"/>
      <c r="AJ12" s="272"/>
      <c r="AK12" s="270" t="s">
        <v>338</v>
      </c>
      <c r="AL12" s="271"/>
      <c r="AM12" s="271"/>
      <c r="AN12" s="271"/>
      <c r="AO12" s="271"/>
      <c r="AP12" s="271"/>
      <c r="AQ12" s="272"/>
      <c r="AR12" s="270" t="s">
        <v>396</v>
      </c>
      <c r="AS12" s="271"/>
      <c r="AT12" s="271"/>
      <c r="AU12" s="271"/>
      <c r="AV12" s="271"/>
      <c r="AW12" s="271"/>
      <c r="AX12" s="897"/>
    </row>
    <row r="13" spans="1:50" ht="21" customHeight="1" x14ac:dyDescent="0.15">
      <c r="A13" s="76"/>
      <c r="B13" s="77"/>
      <c r="C13" s="77"/>
      <c r="D13" s="77"/>
      <c r="E13" s="77"/>
      <c r="F13" s="78"/>
      <c r="G13" s="429" t="s">
        <v>4</v>
      </c>
      <c r="H13" s="430"/>
      <c r="I13" s="854" t="s">
        <v>12</v>
      </c>
      <c r="J13" s="855"/>
      <c r="K13" s="855"/>
      <c r="L13" s="855"/>
      <c r="M13" s="855"/>
      <c r="N13" s="855"/>
      <c r="O13" s="856"/>
      <c r="P13" s="811">
        <v>151</v>
      </c>
      <c r="Q13" s="812"/>
      <c r="R13" s="812"/>
      <c r="S13" s="812"/>
      <c r="T13" s="812"/>
      <c r="U13" s="812"/>
      <c r="V13" s="813"/>
      <c r="W13" s="811">
        <v>106</v>
      </c>
      <c r="X13" s="812"/>
      <c r="Y13" s="812"/>
      <c r="Z13" s="812"/>
      <c r="AA13" s="812"/>
      <c r="AB13" s="812"/>
      <c r="AC13" s="813"/>
      <c r="AD13" s="811">
        <v>135</v>
      </c>
      <c r="AE13" s="812"/>
      <c r="AF13" s="812"/>
      <c r="AG13" s="812"/>
      <c r="AH13" s="812"/>
      <c r="AI13" s="812"/>
      <c r="AJ13" s="813"/>
      <c r="AK13" s="811">
        <v>155</v>
      </c>
      <c r="AL13" s="812"/>
      <c r="AM13" s="812"/>
      <c r="AN13" s="812"/>
      <c r="AO13" s="812"/>
      <c r="AP13" s="812"/>
      <c r="AQ13" s="813"/>
      <c r="AR13" s="826">
        <v>265</v>
      </c>
      <c r="AS13" s="827"/>
      <c r="AT13" s="827"/>
      <c r="AU13" s="827"/>
      <c r="AV13" s="827"/>
      <c r="AW13" s="827"/>
      <c r="AX13" s="857"/>
    </row>
    <row r="14" spans="1:50" ht="21" customHeight="1" x14ac:dyDescent="0.15">
      <c r="A14" s="76"/>
      <c r="B14" s="77"/>
      <c r="C14" s="77"/>
      <c r="D14" s="77"/>
      <c r="E14" s="77"/>
      <c r="F14" s="78"/>
      <c r="G14" s="431"/>
      <c r="H14" s="432"/>
      <c r="I14" s="840" t="s">
        <v>6</v>
      </c>
      <c r="J14" s="846"/>
      <c r="K14" s="846"/>
      <c r="L14" s="846"/>
      <c r="M14" s="846"/>
      <c r="N14" s="846"/>
      <c r="O14" s="847"/>
      <c r="P14" s="811" t="s">
        <v>392</v>
      </c>
      <c r="Q14" s="812"/>
      <c r="R14" s="812"/>
      <c r="S14" s="812"/>
      <c r="T14" s="812"/>
      <c r="U14" s="812"/>
      <c r="V14" s="813"/>
      <c r="W14" s="811" t="s">
        <v>392</v>
      </c>
      <c r="X14" s="812"/>
      <c r="Y14" s="812"/>
      <c r="Z14" s="812"/>
      <c r="AA14" s="812"/>
      <c r="AB14" s="812"/>
      <c r="AC14" s="813"/>
      <c r="AD14" s="811" t="s">
        <v>392</v>
      </c>
      <c r="AE14" s="812"/>
      <c r="AF14" s="812"/>
      <c r="AG14" s="812"/>
      <c r="AH14" s="812"/>
      <c r="AI14" s="812"/>
      <c r="AJ14" s="813"/>
      <c r="AK14" s="811" t="s">
        <v>570</v>
      </c>
      <c r="AL14" s="812"/>
      <c r="AM14" s="812"/>
      <c r="AN14" s="812"/>
      <c r="AO14" s="812"/>
      <c r="AP14" s="812"/>
      <c r="AQ14" s="813"/>
      <c r="AR14" s="858"/>
      <c r="AS14" s="858"/>
      <c r="AT14" s="858"/>
      <c r="AU14" s="858"/>
      <c r="AV14" s="858"/>
      <c r="AW14" s="858"/>
      <c r="AX14" s="859"/>
    </row>
    <row r="15" spans="1:50" ht="21" customHeight="1" x14ac:dyDescent="0.15">
      <c r="A15" s="76"/>
      <c r="B15" s="77"/>
      <c r="C15" s="77"/>
      <c r="D15" s="77"/>
      <c r="E15" s="77"/>
      <c r="F15" s="78"/>
      <c r="G15" s="431"/>
      <c r="H15" s="432"/>
      <c r="I15" s="840" t="s">
        <v>92</v>
      </c>
      <c r="J15" s="841"/>
      <c r="K15" s="841"/>
      <c r="L15" s="841"/>
      <c r="M15" s="841"/>
      <c r="N15" s="841"/>
      <c r="O15" s="842"/>
      <c r="P15" s="811" t="s">
        <v>392</v>
      </c>
      <c r="Q15" s="812"/>
      <c r="R15" s="812"/>
      <c r="S15" s="812"/>
      <c r="T15" s="812"/>
      <c r="U15" s="812"/>
      <c r="V15" s="813"/>
      <c r="W15" s="811" t="s">
        <v>392</v>
      </c>
      <c r="X15" s="812"/>
      <c r="Y15" s="812"/>
      <c r="Z15" s="812"/>
      <c r="AA15" s="812"/>
      <c r="AB15" s="812"/>
      <c r="AC15" s="813"/>
      <c r="AD15" s="811" t="s">
        <v>392</v>
      </c>
      <c r="AE15" s="812"/>
      <c r="AF15" s="812"/>
      <c r="AG15" s="812"/>
      <c r="AH15" s="812"/>
      <c r="AI15" s="812"/>
      <c r="AJ15" s="813"/>
      <c r="AK15" s="811" t="s">
        <v>570</v>
      </c>
      <c r="AL15" s="812"/>
      <c r="AM15" s="812"/>
      <c r="AN15" s="812"/>
      <c r="AO15" s="812"/>
      <c r="AP15" s="812"/>
      <c r="AQ15" s="813"/>
      <c r="AR15" s="811" t="s">
        <v>570</v>
      </c>
      <c r="AS15" s="812"/>
      <c r="AT15" s="812"/>
      <c r="AU15" s="812"/>
      <c r="AV15" s="812"/>
      <c r="AW15" s="812"/>
      <c r="AX15" s="860"/>
    </row>
    <row r="16" spans="1:50" ht="21" customHeight="1" x14ac:dyDescent="0.15">
      <c r="A16" s="76"/>
      <c r="B16" s="77"/>
      <c r="C16" s="77"/>
      <c r="D16" s="77"/>
      <c r="E16" s="77"/>
      <c r="F16" s="78"/>
      <c r="G16" s="431"/>
      <c r="H16" s="432"/>
      <c r="I16" s="840" t="s">
        <v>50</v>
      </c>
      <c r="J16" s="841"/>
      <c r="K16" s="841"/>
      <c r="L16" s="841"/>
      <c r="M16" s="841"/>
      <c r="N16" s="841"/>
      <c r="O16" s="842"/>
      <c r="P16" s="811" t="s">
        <v>392</v>
      </c>
      <c r="Q16" s="812"/>
      <c r="R16" s="812"/>
      <c r="S16" s="812"/>
      <c r="T16" s="812"/>
      <c r="U16" s="812"/>
      <c r="V16" s="813"/>
      <c r="W16" s="811" t="s">
        <v>392</v>
      </c>
      <c r="X16" s="812"/>
      <c r="Y16" s="812"/>
      <c r="Z16" s="812"/>
      <c r="AA16" s="812"/>
      <c r="AB16" s="812"/>
      <c r="AC16" s="813"/>
      <c r="AD16" s="811" t="s">
        <v>392</v>
      </c>
      <c r="AE16" s="812"/>
      <c r="AF16" s="812"/>
      <c r="AG16" s="812"/>
      <c r="AH16" s="812"/>
      <c r="AI16" s="812"/>
      <c r="AJ16" s="813"/>
      <c r="AK16" s="811" t="s">
        <v>570</v>
      </c>
      <c r="AL16" s="812"/>
      <c r="AM16" s="812"/>
      <c r="AN16" s="812"/>
      <c r="AO16" s="812"/>
      <c r="AP16" s="812"/>
      <c r="AQ16" s="813"/>
      <c r="AR16" s="843"/>
      <c r="AS16" s="844"/>
      <c r="AT16" s="844"/>
      <c r="AU16" s="844"/>
      <c r="AV16" s="844"/>
      <c r="AW16" s="844"/>
      <c r="AX16" s="845"/>
    </row>
    <row r="17" spans="1:50" ht="24.75" customHeight="1" x14ac:dyDescent="0.15">
      <c r="A17" s="76"/>
      <c r="B17" s="77"/>
      <c r="C17" s="77"/>
      <c r="D17" s="77"/>
      <c r="E17" s="77"/>
      <c r="F17" s="78"/>
      <c r="G17" s="431"/>
      <c r="H17" s="432"/>
      <c r="I17" s="840" t="s">
        <v>103</v>
      </c>
      <c r="J17" s="846"/>
      <c r="K17" s="846"/>
      <c r="L17" s="846"/>
      <c r="M17" s="846"/>
      <c r="N17" s="846"/>
      <c r="O17" s="847"/>
      <c r="P17" s="811" t="s">
        <v>392</v>
      </c>
      <c r="Q17" s="812"/>
      <c r="R17" s="812"/>
      <c r="S17" s="812"/>
      <c r="T17" s="812"/>
      <c r="U17" s="812"/>
      <c r="V17" s="813"/>
      <c r="W17" s="811" t="s">
        <v>392</v>
      </c>
      <c r="X17" s="812"/>
      <c r="Y17" s="812"/>
      <c r="Z17" s="812"/>
      <c r="AA17" s="812"/>
      <c r="AB17" s="812"/>
      <c r="AC17" s="813"/>
      <c r="AD17" s="811" t="s">
        <v>392</v>
      </c>
      <c r="AE17" s="812"/>
      <c r="AF17" s="812"/>
      <c r="AG17" s="812"/>
      <c r="AH17" s="812"/>
      <c r="AI17" s="812"/>
      <c r="AJ17" s="813"/>
      <c r="AK17" s="811" t="s">
        <v>570</v>
      </c>
      <c r="AL17" s="812"/>
      <c r="AM17" s="812"/>
      <c r="AN17" s="812"/>
      <c r="AO17" s="812"/>
      <c r="AP17" s="812"/>
      <c r="AQ17" s="813"/>
      <c r="AR17" s="848"/>
      <c r="AS17" s="848"/>
      <c r="AT17" s="848"/>
      <c r="AU17" s="848"/>
      <c r="AV17" s="848"/>
      <c r="AW17" s="848"/>
      <c r="AX17" s="849"/>
    </row>
    <row r="18" spans="1:50" ht="24.75" customHeight="1" x14ac:dyDescent="0.15">
      <c r="A18" s="76"/>
      <c r="B18" s="77"/>
      <c r="C18" s="77"/>
      <c r="D18" s="77"/>
      <c r="E18" s="77"/>
      <c r="F18" s="78"/>
      <c r="G18" s="433"/>
      <c r="H18" s="434"/>
      <c r="I18" s="850" t="s">
        <v>58</v>
      </c>
      <c r="J18" s="851"/>
      <c r="K18" s="851"/>
      <c r="L18" s="851"/>
      <c r="M18" s="851"/>
      <c r="N18" s="851"/>
      <c r="O18" s="852"/>
      <c r="P18" s="807">
        <f>SUM(P13:V17)</f>
        <v>151</v>
      </c>
      <c r="Q18" s="808"/>
      <c r="R18" s="808"/>
      <c r="S18" s="808"/>
      <c r="T18" s="808"/>
      <c r="U18" s="808"/>
      <c r="V18" s="809"/>
      <c r="W18" s="807">
        <f>SUM(W13:AC17)</f>
        <v>106</v>
      </c>
      <c r="X18" s="808"/>
      <c r="Y18" s="808"/>
      <c r="Z18" s="808"/>
      <c r="AA18" s="808"/>
      <c r="AB18" s="808"/>
      <c r="AC18" s="809"/>
      <c r="AD18" s="807">
        <f>SUM(AD13:AJ17)</f>
        <v>135</v>
      </c>
      <c r="AE18" s="808"/>
      <c r="AF18" s="808"/>
      <c r="AG18" s="808"/>
      <c r="AH18" s="808"/>
      <c r="AI18" s="808"/>
      <c r="AJ18" s="809"/>
      <c r="AK18" s="807">
        <f>SUM(AK13:AQ17)</f>
        <v>155</v>
      </c>
      <c r="AL18" s="808"/>
      <c r="AM18" s="808"/>
      <c r="AN18" s="808"/>
      <c r="AO18" s="808"/>
      <c r="AP18" s="808"/>
      <c r="AQ18" s="809"/>
      <c r="AR18" s="807">
        <f>SUM(AR13:AX17)</f>
        <v>265</v>
      </c>
      <c r="AS18" s="808"/>
      <c r="AT18" s="808"/>
      <c r="AU18" s="808"/>
      <c r="AV18" s="808"/>
      <c r="AW18" s="808"/>
      <c r="AX18" s="853"/>
    </row>
    <row r="19" spans="1:50" ht="24.75" customHeight="1" x14ac:dyDescent="0.15">
      <c r="A19" s="76"/>
      <c r="B19" s="77"/>
      <c r="C19" s="77"/>
      <c r="D19" s="77"/>
      <c r="E19" s="77"/>
      <c r="F19" s="78"/>
      <c r="G19" s="832" t="s">
        <v>26</v>
      </c>
      <c r="H19" s="833"/>
      <c r="I19" s="833"/>
      <c r="J19" s="833"/>
      <c r="K19" s="833"/>
      <c r="L19" s="833"/>
      <c r="M19" s="833"/>
      <c r="N19" s="833"/>
      <c r="O19" s="833"/>
      <c r="P19" s="811">
        <v>135</v>
      </c>
      <c r="Q19" s="812"/>
      <c r="R19" s="812"/>
      <c r="S19" s="812"/>
      <c r="T19" s="812"/>
      <c r="U19" s="812"/>
      <c r="V19" s="813"/>
      <c r="W19" s="811">
        <v>99</v>
      </c>
      <c r="X19" s="812"/>
      <c r="Y19" s="812"/>
      <c r="Z19" s="812"/>
      <c r="AA19" s="812"/>
      <c r="AB19" s="812"/>
      <c r="AC19" s="813"/>
      <c r="AD19" s="811">
        <v>120</v>
      </c>
      <c r="AE19" s="812"/>
      <c r="AF19" s="812"/>
      <c r="AG19" s="812"/>
      <c r="AH19" s="812"/>
      <c r="AI19" s="812"/>
      <c r="AJ19" s="813"/>
      <c r="AK19" s="834"/>
      <c r="AL19" s="834"/>
      <c r="AM19" s="834"/>
      <c r="AN19" s="834"/>
      <c r="AO19" s="834"/>
      <c r="AP19" s="834"/>
      <c r="AQ19" s="834"/>
      <c r="AR19" s="834"/>
      <c r="AS19" s="834"/>
      <c r="AT19" s="834"/>
      <c r="AU19" s="834"/>
      <c r="AV19" s="834"/>
      <c r="AW19" s="834"/>
      <c r="AX19" s="835"/>
    </row>
    <row r="20" spans="1:50" ht="24.75" customHeight="1" x14ac:dyDescent="0.15">
      <c r="A20" s="76"/>
      <c r="B20" s="77"/>
      <c r="C20" s="77"/>
      <c r="D20" s="77"/>
      <c r="E20" s="77"/>
      <c r="F20" s="78"/>
      <c r="G20" s="832" t="s">
        <v>32</v>
      </c>
      <c r="H20" s="833"/>
      <c r="I20" s="833"/>
      <c r="J20" s="833"/>
      <c r="K20" s="833"/>
      <c r="L20" s="833"/>
      <c r="M20" s="833"/>
      <c r="N20" s="833"/>
      <c r="O20" s="833"/>
      <c r="P20" s="836">
        <f>IF(P18=0,"-",SUM(P19)/P18)</f>
        <v>0.89403973509933776</v>
      </c>
      <c r="Q20" s="836"/>
      <c r="R20" s="836"/>
      <c r="S20" s="836"/>
      <c r="T20" s="836"/>
      <c r="U20" s="836"/>
      <c r="V20" s="836"/>
      <c r="W20" s="836">
        <f>IF(W18=0,"-",SUM(W19)/W18)</f>
        <v>0.93396226415094341</v>
      </c>
      <c r="X20" s="836"/>
      <c r="Y20" s="836"/>
      <c r="Z20" s="836"/>
      <c r="AA20" s="836"/>
      <c r="AB20" s="836"/>
      <c r="AC20" s="836"/>
      <c r="AD20" s="836">
        <f>IF(AD18=0,"-",SUM(AD19)/AD18)</f>
        <v>0.88888888888888884</v>
      </c>
      <c r="AE20" s="836"/>
      <c r="AF20" s="836"/>
      <c r="AG20" s="836"/>
      <c r="AH20" s="836"/>
      <c r="AI20" s="836"/>
      <c r="AJ20" s="836"/>
      <c r="AK20" s="834"/>
      <c r="AL20" s="834"/>
      <c r="AM20" s="834"/>
      <c r="AN20" s="834"/>
      <c r="AO20" s="834"/>
      <c r="AP20" s="834"/>
      <c r="AQ20" s="837"/>
      <c r="AR20" s="837"/>
      <c r="AS20" s="837"/>
      <c r="AT20" s="837"/>
      <c r="AU20" s="834"/>
      <c r="AV20" s="834"/>
      <c r="AW20" s="834"/>
      <c r="AX20" s="835"/>
    </row>
    <row r="21" spans="1:50" ht="25.5" customHeight="1" x14ac:dyDescent="0.15">
      <c r="A21" s="116"/>
      <c r="B21" s="117"/>
      <c r="C21" s="117"/>
      <c r="D21" s="117"/>
      <c r="E21" s="117"/>
      <c r="F21" s="118"/>
      <c r="G21" s="838" t="s">
        <v>361</v>
      </c>
      <c r="H21" s="839"/>
      <c r="I21" s="839"/>
      <c r="J21" s="839"/>
      <c r="K21" s="839"/>
      <c r="L21" s="839"/>
      <c r="M21" s="839"/>
      <c r="N21" s="839"/>
      <c r="O21" s="839"/>
      <c r="P21" s="836">
        <f>IF(P19=0,"-",SUM(P19)/SUM(P13,P14))</f>
        <v>0.89403973509933776</v>
      </c>
      <c r="Q21" s="836"/>
      <c r="R21" s="836"/>
      <c r="S21" s="836"/>
      <c r="T21" s="836"/>
      <c r="U21" s="836"/>
      <c r="V21" s="836"/>
      <c r="W21" s="836">
        <f>IF(W19=0,"-",SUM(W19)/SUM(W13,W14))</f>
        <v>0.93396226415094341</v>
      </c>
      <c r="X21" s="836"/>
      <c r="Y21" s="836"/>
      <c r="Z21" s="836"/>
      <c r="AA21" s="836"/>
      <c r="AB21" s="836"/>
      <c r="AC21" s="836"/>
      <c r="AD21" s="836">
        <f>IF(AD19=0,"-",SUM(AD19)/SUM(AD13,AD14))</f>
        <v>0.88888888888888884</v>
      </c>
      <c r="AE21" s="836"/>
      <c r="AF21" s="836"/>
      <c r="AG21" s="836"/>
      <c r="AH21" s="836"/>
      <c r="AI21" s="836"/>
      <c r="AJ21" s="836"/>
      <c r="AK21" s="834"/>
      <c r="AL21" s="834"/>
      <c r="AM21" s="834"/>
      <c r="AN21" s="834"/>
      <c r="AO21" s="834"/>
      <c r="AP21" s="834"/>
      <c r="AQ21" s="837"/>
      <c r="AR21" s="837"/>
      <c r="AS21" s="837"/>
      <c r="AT21" s="837"/>
      <c r="AU21" s="834"/>
      <c r="AV21" s="834"/>
      <c r="AW21" s="834"/>
      <c r="AX21" s="835"/>
    </row>
    <row r="22" spans="1:50" ht="18.75" customHeight="1" x14ac:dyDescent="0.15">
      <c r="A22" s="119" t="s">
        <v>398</v>
      </c>
      <c r="B22" s="120"/>
      <c r="C22" s="120"/>
      <c r="D22" s="120"/>
      <c r="E22" s="120"/>
      <c r="F22" s="121"/>
      <c r="G22" s="821" t="s">
        <v>201</v>
      </c>
      <c r="H22" s="188"/>
      <c r="I22" s="188"/>
      <c r="J22" s="188"/>
      <c r="K22" s="188"/>
      <c r="L22" s="188"/>
      <c r="M22" s="188"/>
      <c r="N22" s="188"/>
      <c r="O22" s="189"/>
      <c r="P22" s="187" t="s">
        <v>380</v>
      </c>
      <c r="Q22" s="188"/>
      <c r="R22" s="188"/>
      <c r="S22" s="188"/>
      <c r="T22" s="188"/>
      <c r="U22" s="188"/>
      <c r="V22" s="189"/>
      <c r="W22" s="187" t="s">
        <v>272</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22"/>
    </row>
    <row r="23" spans="1:50" ht="25.5" customHeight="1" x14ac:dyDescent="0.15">
      <c r="A23" s="122"/>
      <c r="B23" s="123"/>
      <c r="C23" s="123"/>
      <c r="D23" s="123"/>
      <c r="E23" s="123"/>
      <c r="F23" s="124"/>
      <c r="G23" s="823" t="s">
        <v>482</v>
      </c>
      <c r="H23" s="824"/>
      <c r="I23" s="824"/>
      <c r="J23" s="824"/>
      <c r="K23" s="824"/>
      <c r="L23" s="824"/>
      <c r="M23" s="824"/>
      <c r="N23" s="824"/>
      <c r="O23" s="825"/>
      <c r="P23" s="826">
        <v>150</v>
      </c>
      <c r="Q23" s="827"/>
      <c r="R23" s="827"/>
      <c r="S23" s="827"/>
      <c r="T23" s="827"/>
      <c r="U23" s="827"/>
      <c r="V23" s="828"/>
      <c r="W23" s="826">
        <v>260</v>
      </c>
      <c r="X23" s="827"/>
      <c r="Y23" s="827"/>
      <c r="Z23" s="827"/>
      <c r="AA23" s="827"/>
      <c r="AB23" s="827"/>
      <c r="AC23" s="828"/>
      <c r="AD23" s="128" t="s">
        <v>571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9" t="s">
        <v>483</v>
      </c>
      <c r="H24" s="830"/>
      <c r="I24" s="830"/>
      <c r="J24" s="830"/>
      <c r="K24" s="830"/>
      <c r="L24" s="830"/>
      <c r="M24" s="830"/>
      <c r="N24" s="830"/>
      <c r="O24" s="831"/>
      <c r="P24" s="811">
        <v>2</v>
      </c>
      <c r="Q24" s="812"/>
      <c r="R24" s="812"/>
      <c r="S24" s="812"/>
      <c r="T24" s="812"/>
      <c r="U24" s="812"/>
      <c r="V24" s="813"/>
      <c r="W24" s="811">
        <v>2</v>
      </c>
      <c r="X24" s="812"/>
      <c r="Y24" s="812"/>
      <c r="Z24" s="812"/>
      <c r="AA24" s="812"/>
      <c r="AB24" s="812"/>
      <c r="AC24" s="81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9" t="s">
        <v>484</v>
      </c>
      <c r="H25" s="830"/>
      <c r="I25" s="830"/>
      <c r="J25" s="830"/>
      <c r="K25" s="830"/>
      <c r="L25" s="830"/>
      <c r="M25" s="830"/>
      <c r="N25" s="830"/>
      <c r="O25" s="831"/>
      <c r="P25" s="811">
        <v>1</v>
      </c>
      <c r="Q25" s="812"/>
      <c r="R25" s="812"/>
      <c r="S25" s="812"/>
      <c r="T25" s="812"/>
      <c r="U25" s="812"/>
      <c r="V25" s="813"/>
      <c r="W25" s="811">
        <v>1</v>
      </c>
      <c r="X25" s="812"/>
      <c r="Y25" s="812"/>
      <c r="Z25" s="812"/>
      <c r="AA25" s="812"/>
      <c r="AB25" s="812"/>
      <c r="AC25" s="81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9" t="s">
        <v>260</v>
      </c>
      <c r="H26" s="830"/>
      <c r="I26" s="830"/>
      <c r="J26" s="830"/>
      <c r="K26" s="830"/>
      <c r="L26" s="830"/>
      <c r="M26" s="830"/>
      <c r="N26" s="830"/>
      <c r="O26" s="831"/>
      <c r="P26" s="811">
        <v>1</v>
      </c>
      <c r="Q26" s="812"/>
      <c r="R26" s="812"/>
      <c r="S26" s="812"/>
      <c r="T26" s="812"/>
      <c r="U26" s="812"/>
      <c r="V26" s="813"/>
      <c r="W26" s="811">
        <v>1</v>
      </c>
      <c r="X26" s="812"/>
      <c r="Y26" s="812"/>
      <c r="Z26" s="812"/>
      <c r="AA26" s="812"/>
      <c r="AB26" s="812"/>
      <c r="AC26" s="81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9" t="s">
        <v>485</v>
      </c>
      <c r="H27" s="830"/>
      <c r="I27" s="830"/>
      <c r="J27" s="830"/>
      <c r="K27" s="830"/>
      <c r="L27" s="830"/>
      <c r="M27" s="830"/>
      <c r="N27" s="830"/>
      <c r="O27" s="831"/>
      <c r="P27" s="811">
        <v>1</v>
      </c>
      <c r="Q27" s="812"/>
      <c r="R27" s="812"/>
      <c r="S27" s="812"/>
      <c r="T27" s="812"/>
      <c r="U27" s="812"/>
      <c r="V27" s="813"/>
      <c r="W27" s="811">
        <v>1</v>
      </c>
      <c r="X27" s="812"/>
      <c r="Y27" s="812"/>
      <c r="Z27" s="812"/>
      <c r="AA27" s="812"/>
      <c r="AB27" s="812"/>
      <c r="AC27" s="81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15" hidden="1" customHeight="1" x14ac:dyDescent="0.15">
      <c r="A28" s="122"/>
      <c r="B28" s="123"/>
      <c r="C28" s="123"/>
      <c r="D28" s="123"/>
      <c r="E28" s="123"/>
      <c r="F28" s="124"/>
      <c r="G28" s="804" t="s">
        <v>130</v>
      </c>
      <c r="H28" s="805"/>
      <c r="I28" s="805"/>
      <c r="J28" s="805"/>
      <c r="K28" s="805"/>
      <c r="L28" s="805"/>
      <c r="M28" s="805"/>
      <c r="N28" s="805"/>
      <c r="O28" s="806"/>
      <c r="P28" s="807">
        <f>P29-SUM(P23:P27)</f>
        <v>0</v>
      </c>
      <c r="Q28" s="808"/>
      <c r="R28" s="808"/>
      <c r="S28" s="808"/>
      <c r="T28" s="808"/>
      <c r="U28" s="808"/>
      <c r="V28" s="809"/>
      <c r="W28" s="807">
        <f>W29-SUM(W23:W27)</f>
        <v>0</v>
      </c>
      <c r="X28" s="808"/>
      <c r="Y28" s="808"/>
      <c r="Z28" s="808"/>
      <c r="AA28" s="808"/>
      <c r="AB28" s="808"/>
      <c r="AC28" s="80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0" t="s">
        <v>58</v>
      </c>
      <c r="H29" s="751"/>
      <c r="I29" s="751"/>
      <c r="J29" s="751"/>
      <c r="K29" s="751"/>
      <c r="L29" s="751"/>
      <c r="M29" s="751"/>
      <c r="N29" s="751"/>
      <c r="O29" s="752"/>
      <c r="P29" s="811">
        <f>AK13</f>
        <v>155</v>
      </c>
      <c r="Q29" s="812"/>
      <c r="R29" s="812"/>
      <c r="S29" s="812"/>
      <c r="T29" s="812"/>
      <c r="U29" s="812"/>
      <c r="V29" s="813"/>
      <c r="W29" s="814">
        <f>AR13</f>
        <v>265</v>
      </c>
      <c r="X29" s="815"/>
      <c r="Y29" s="815"/>
      <c r="Z29" s="815"/>
      <c r="AA29" s="815"/>
      <c r="AB29" s="815"/>
      <c r="AC29" s="81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358</v>
      </c>
      <c r="B30" s="436"/>
      <c r="C30" s="436"/>
      <c r="D30" s="436"/>
      <c r="E30" s="436"/>
      <c r="F30" s="437"/>
      <c r="G30" s="438" t="s">
        <v>173</v>
      </c>
      <c r="H30" s="439"/>
      <c r="I30" s="439"/>
      <c r="J30" s="439"/>
      <c r="K30" s="439"/>
      <c r="L30" s="439"/>
      <c r="M30" s="439"/>
      <c r="N30" s="439"/>
      <c r="O30" s="440"/>
      <c r="P30" s="441" t="s">
        <v>69</v>
      </c>
      <c r="Q30" s="439"/>
      <c r="R30" s="439"/>
      <c r="S30" s="439"/>
      <c r="T30" s="439"/>
      <c r="U30" s="439"/>
      <c r="V30" s="439"/>
      <c r="W30" s="439"/>
      <c r="X30" s="440"/>
      <c r="Y30" s="442"/>
      <c r="Z30" s="443"/>
      <c r="AA30" s="444"/>
      <c r="AB30" s="445" t="s">
        <v>36</v>
      </c>
      <c r="AC30" s="446"/>
      <c r="AD30" s="447"/>
      <c r="AE30" s="445" t="s">
        <v>151</v>
      </c>
      <c r="AF30" s="446"/>
      <c r="AG30" s="446"/>
      <c r="AH30" s="447"/>
      <c r="AI30" s="445" t="s">
        <v>382</v>
      </c>
      <c r="AJ30" s="446"/>
      <c r="AK30" s="446"/>
      <c r="AL30" s="447"/>
      <c r="AM30" s="448" t="s">
        <v>63</v>
      </c>
      <c r="AN30" s="448"/>
      <c r="AO30" s="448"/>
      <c r="AP30" s="445"/>
      <c r="AQ30" s="817" t="s">
        <v>273</v>
      </c>
      <c r="AR30" s="818"/>
      <c r="AS30" s="818"/>
      <c r="AT30" s="819"/>
      <c r="AU30" s="439" t="s">
        <v>200</v>
      </c>
      <c r="AV30" s="439"/>
      <c r="AW30" s="439"/>
      <c r="AX30" s="82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3</v>
      </c>
      <c r="AR31" s="194"/>
      <c r="AS31" s="172" t="s">
        <v>274</v>
      </c>
      <c r="AT31" s="173"/>
      <c r="AU31" s="249"/>
      <c r="AV31" s="249"/>
      <c r="AW31" s="313" t="s">
        <v>251</v>
      </c>
      <c r="AX31" s="764"/>
    </row>
    <row r="32" spans="1:50" ht="23.25" customHeight="1" x14ac:dyDescent="0.15">
      <c r="A32" s="367"/>
      <c r="B32" s="365"/>
      <c r="C32" s="365"/>
      <c r="D32" s="365"/>
      <c r="E32" s="365"/>
      <c r="F32" s="366"/>
      <c r="G32" s="358" t="s">
        <v>486</v>
      </c>
      <c r="H32" s="359"/>
      <c r="I32" s="359"/>
      <c r="J32" s="359"/>
      <c r="K32" s="359"/>
      <c r="L32" s="359"/>
      <c r="M32" s="359"/>
      <c r="N32" s="359"/>
      <c r="O32" s="384"/>
      <c r="P32" s="95" t="s">
        <v>487</v>
      </c>
      <c r="Q32" s="95"/>
      <c r="R32" s="95"/>
      <c r="S32" s="95"/>
      <c r="T32" s="95"/>
      <c r="U32" s="95"/>
      <c r="V32" s="95"/>
      <c r="W32" s="95"/>
      <c r="X32" s="182"/>
      <c r="Y32" s="704" t="s">
        <v>40</v>
      </c>
      <c r="Z32" s="799"/>
      <c r="AA32" s="800"/>
      <c r="AB32" s="745" t="s">
        <v>489</v>
      </c>
      <c r="AC32" s="745"/>
      <c r="AD32" s="745"/>
      <c r="AE32" s="329">
        <v>2.6</v>
      </c>
      <c r="AF32" s="330"/>
      <c r="AG32" s="330"/>
      <c r="AH32" s="330"/>
      <c r="AI32" s="329">
        <v>5</v>
      </c>
      <c r="AJ32" s="330"/>
      <c r="AK32" s="330"/>
      <c r="AL32" s="330"/>
      <c r="AM32" s="329">
        <v>3</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60" t="s">
        <v>489</v>
      </c>
      <c r="AC33" s="760"/>
      <c r="AD33" s="760"/>
      <c r="AE33" s="329">
        <v>3</v>
      </c>
      <c r="AF33" s="330"/>
      <c r="AG33" s="330"/>
      <c r="AH33" s="330"/>
      <c r="AI33" s="329">
        <v>3</v>
      </c>
      <c r="AJ33" s="330"/>
      <c r="AK33" s="330"/>
      <c r="AL33" s="330"/>
      <c r="AM33" s="329">
        <v>3</v>
      </c>
      <c r="AN33" s="330"/>
      <c r="AO33" s="330"/>
      <c r="AP33" s="330"/>
      <c r="AQ33" s="191">
        <v>3</v>
      </c>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t="s">
        <v>392</v>
      </c>
      <c r="AF34" s="330"/>
      <c r="AG34" s="330"/>
      <c r="AH34" s="330"/>
      <c r="AI34" s="329" t="s">
        <v>392</v>
      </c>
      <c r="AJ34" s="330"/>
      <c r="AK34" s="330"/>
      <c r="AL34" s="330"/>
      <c r="AM34" s="329"/>
      <c r="AN34" s="330"/>
      <c r="AO34" s="330"/>
      <c r="AP34" s="330"/>
      <c r="AQ34" s="191"/>
      <c r="AR34" s="192"/>
      <c r="AS34" s="192"/>
      <c r="AT34" s="193"/>
      <c r="AU34" s="330"/>
      <c r="AV34" s="330"/>
      <c r="AW34" s="330"/>
      <c r="AX34" s="416"/>
    </row>
    <row r="35" spans="1:50" ht="23.25" customHeight="1" x14ac:dyDescent="0.15">
      <c r="A35" s="282" t="s">
        <v>220</v>
      </c>
      <c r="B35" s="283"/>
      <c r="C35" s="283"/>
      <c r="D35" s="283"/>
      <c r="E35" s="283"/>
      <c r="F35" s="284"/>
      <c r="G35" s="358" t="s">
        <v>488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358</v>
      </c>
      <c r="B37" s="410"/>
      <c r="C37" s="410"/>
      <c r="D37" s="410"/>
      <c r="E37" s="410"/>
      <c r="F37" s="411"/>
      <c r="G37" s="371" t="s">
        <v>173</v>
      </c>
      <c r="H37" s="372"/>
      <c r="I37" s="372"/>
      <c r="J37" s="372"/>
      <c r="K37" s="372"/>
      <c r="L37" s="372"/>
      <c r="M37" s="372"/>
      <c r="N37" s="372"/>
      <c r="O37" s="373"/>
      <c r="P37" s="374" t="s">
        <v>69</v>
      </c>
      <c r="Q37" s="372"/>
      <c r="R37" s="372"/>
      <c r="S37" s="372"/>
      <c r="T37" s="372"/>
      <c r="U37" s="372"/>
      <c r="V37" s="372"/>
      <c r="W37" s="372"/>
      <c r="X37" s="373"/>
      <c r="Y37" s="375"/>
      <c r="Z37" s="376"/>
      <c r="AA37" s="377"/>
      <c r="AB37" s="381" t="s">
        <v>36</v>
      </c>
      <c r="AC37" s="382"/>
      <c r="AD37" s="383"/>
      <c r="AE37" s="294" t="s">
        <v>151</v>
      </c>
      <c r="AF37" s="295"/>
      <c r="AG37" s="295"/>
      <c r="AH37" s="296"/>
      <c r="AI37" s="294" t="s">
        <v>382</v>
      </c>
      <c r="AJ37" s="295"/>
      <c r="AK37" s="295"/>
      <c r="AL37" s="296"/>
      <c r="AM37" s="297" t="s">
        <v>63</v>
      </c>
      <c r="AN37" s="297"/>
      <c r="AO37" s="297"/>
      <c r="AP37" s="297"/>
      <c r="AQ37" s="214" t="s">
        <v>273</v>
      </c>
      <c r="AR37" s="209"/>
      <c r="AS37" s="209"/>
      <c r="AT37" s="210"/>
      <c r="AU37" s="372" t="s">
        <v>200</v>
      </c>
      <c r="AV37" s="372"/>
      <c r="AW37" s="372"/>
      <c r="AX37" s="80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274</v>
      </c>
      <c r="AT38" s="173"/>
      <c r="AU38" s="249"/>
      <c r="AV38" s="249"/>
      <c r="AW38" s="313" t="s">
        <v>251</v>
      </c>
      <c r="AX38" s="76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704" t="s">
        <v>40</v>
      </c>
      <c r="Z39" s="799"/>
      <c r="AA39" s="800"/>
      <c r="AB39" s="745"/>
      <c r="AC39" s="745"/>
      <c r="AD39" s="74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60"/>
      <c r="AC40" s="760"/>
      <c r="AD40" s="76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358</v>
      </c>
      <c r="B44" s="410"/>
      <c r="C44" s="410"/>
      <c r="D44" s="410"/>
      <c r="E44" s="410"/>
      <c r="F44" s="411"/>
      <c r="G44" s="371" t="s">
        <v>173</v>
      </c>
      <c r="H44" s="372"/>
      <c r="I44" s="372"/>
      <c r="J44" s="372"/>
      <c r="K44" s="372"/>
      <c r="L44" s="372"/>
      <c r="M44" s="372"/>
      <c r="N44" s="372"/>
      <c r="O44" s="373"/>
      <c r="P44" s="374" t="s">
        <v>69</v>
      </c>
      <c r="Q44" s="372"/>
      <c r="R44" s="372"/>
      <c r="S44" s="372"/>
      <c r="T44" s="372"/>
      <c r="U44" s="372"/>
      <c r="V44" s="372"/>
      <c r="W44" s="372"/>
      <c r="X44" s="373"/>
      <c r="Y44" s="375"/>
      <c r="Z44" s="376"/>
      <c r="AA44" s="377"/>
      <c r="AB44" s="381" t="s">
        <v>36</v>
      </c>
      <c r="AC44" s="382"/>
      <c r="AD44" s="383"/>
      <c r="AE44" s="294" t="s">
        <v>151</v>
      </c>
      <c r="AF44" s="295"/>
      <c r="AG44" s="295"/>
      <c r="AH44" s="296"/>
      <c r="AI44" s="294" t="s">
        <v>382</v>
      </c>
      <c r="AJ44" s="295"/>
      <c r="AK44" s="295"/>
      <c r="AL44" s="296"/>
      <c r="AM44" s="297" t="s">
        <v>63</v>
      </c>
      <c r="AN44" s="297"/>
      <c r="AO44" s="297"/>
      <c r="AP44" s="297"/>
      <c r="AQ44" s="214" t="s">
        <v>273</v>
      </c>
      <c r="AR44" s="209"/>
      <c r="AS44" s="209"/>
      <c r="AT44" s="210"/>
      <c r="AU44" s="372" t="s">
        <v>200</v>
      </c>
      <c r="AV44" s="372"/>
      <c r="AW44" s="372"/>
      <c r="AX44" s="80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274</v>
      </c>
      <c r="AT45" s="173"/>
      <c r="AU45" s="249"/>
      <c r="AV45" s="249"/>
      <c r="AW45" s="313" t="s">
        <v>251</v>
      </c>
      <c r="AX45" s="76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4" t="s">
        <v>40</v>
      </c>
      <c r="Z46" s="799"/>
      <c r="AA46" s="800"/>
      <c r="AB46" s="745"/>
      <c r="AC46" s="745"/>
      <c r="AD46" s="74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60"/>
      <c r="AC47" s="760"/>
      <c r="AD47" s="76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358</v>
      </c>
      <c r="B51" s="365"/>
      <c r="C51" s="365"/>
      <c r="D51" s="365"/>
      <c r="E51" s="365"/>
      <c r="F51" s="366"/>
      <c r="G51" s="371" t="s">
        <v>173</v>
      </c>
      <c r="H51" s="372"/>
      <c r="I51" s="372"/>
      <c r="J51" s="372"/>
      <c r="K51" s="372"/>
      <c r="L51" s="372"/>
      <c r="M51" s="372"/>
      <c r="N51" s="372"/>
      <c r="O51" s="373"/>
      <c r="P51" s="374" t="s">
        <v>69</v>
      </c>
      <c r="Q51" s="372"/>
      <c r="R51" s="372"/>
      <c r="S51" s="372"/>
      <c r="T51" s="372"/>
      <c r="U51" s="372"/>
      <c r="V51" s="372"/>
      <c r="W51" s="372"/>
      <c r="X51" s="373"/>
      <c r="Y51" s="375"/>
      <c r="Z51" s="376"/>
      <c r="AA51" s="377"/>
      <c r="AB51" s="381" t="s">
        <v>36</v>
      </c>
      <c r="AC51" s="382"/>
      <c r="AD51" s="383"/>
      <c r="AE51" s="294" t="s">
        <v>151</v>
      </c>
      <c r="AF51" s="295"/>
      <c r="AG51" s="295"/>
      <c r="AH51" s="296"/>
      <c r="AI51" s="294" t="s">
        <v>382</v>
      </c>
      <c r="AJ51" s="295"/>
      <c r="AK51" s="295"/>
      <c r="AL51" s="296"/>
      <c r="AM51" s="297" t="s">
        <v>63</v>
      </c>
      <c r="AN51" s="297"/>
      <c r="AO51" s="297"/>
      <c r="AP51" s="297"/>
      <c r="AQ51" s="214" t="s">
        <v>273</v>
      </c>
      <c r="AR51" s="209"/>
      <c r="AS51" s="209"/>
      <c r="AT51" s="210"/>
      <c r="AU51" s="801" t="s">
        <v>200</v>
      </c>
      <c r="AV51" s="801"/>
      <c r="AW51" s="801"/>
      <c r="AX51" s="80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274</v>
      </c>
      <c r="AT52" s="173"/>
      <c r="AU52" s="249"/>
      <c r="AV52" s="249"/>
      <c r="AW52" s="313" t="s">
        <v>251</v>
      </c>
      <c r="AX52" s="76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4" t="s">
        <v>40</v>
      </c>
      <c r="Z53" s="799"/>
      <c r="AA53" s="800"/>
      <c r="AB53" s="745"/>
      <c r="AC53" s="745"/>
      <c r="AD53" s="74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60"/>
      <c r="AC54" s="760"/>
      <c r="AD54" s="76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61" t="s">
        <v>41</v>
      </c>
      <c r="AC55" s="761"/>
      <c r="AD55" s="76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358</v>
      </c>
      <c r="B58" s="365"/>
      <c r="C58" s="365"/>
      <c r="D58" s="365"/>
      <c r="E58" s="365"/>
      <c r="F58" s="366"/>
      <c r="G58" s="371" t="s">
        <v>173</v>
      </c>
      <c r="H58" s="372"/>
      <c r="I58" s="372"/>
      <c r="J58" s="372"/>
      <c r="K58" s="372"/>
      <c r="L58" s="372"/>
      <c r="M58" s="372"/>
      <c r="N58" s="372"/>
      <c r="O58" s="373"/>
      <c r="P58" s="374" t="s">
        <v>69</v>
      </c>
      <c r="Q58" s="372"/>
      <c r="R58" s="372"/>
      <c r="S58" s="372"/>
      <c r="T58" s="372"/>
      <c r="U58" s="372"/>
      <c r="V58" s="372"/>
      <c r="W58" s="372"/>
      <c r="X58" s="373"/>
      <c r="Y58" s="375"/>
      <c r="Z58" s="376"/>
      <c r="AA58" s="377"/>
      <c r="AB58" s="381" t="s">
        <v>36</v>
      </c>
      <c r="AC58" s="382"/>
      <c r="AD58" s="383"/>
      <c r="AE58" s="294" t="s">
        <v>151</v>
      </c>
      <c r="AF58" s="295"/>
      <c r="AG58" s="295"/>
      <c r="AH58" s="296"/>
      <c r="AI58" s="294" t="s">
        <v>382</v>
      </c>
      <c r="AJ58" s="295"/>
      <c r="AK58" s="295"/>
      <c r="AL58" s="296"/>
      <c r="AM58" s="297" t="s">
        <v>63</v>
      </c>
      <c r="AN58" s="297"/>
      <c r="AO58" s="297"/>
      <c r="AP58" s="297"/>
      <c r="AQ58" s="214" t="s">
        <v>273</v>
      </c>
      <c r="AR58" s="209"/>
      <c r="AS58" s="209"/>
      <c r="AT58" s="210"/>
      <c r="AU58" s="801" t="s">
        <v>200</v>
      </c>
      <c r="AV58" s="801"/>
      <c r="AW58" s="801"/>
      <c r="AX58" s="80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274</v>
      </c>
      <c r="AT59" s="173"/>
      <c r="AU59" s="249"/>
      <c r="AV59" s="249"/>
      <c r="AW59" s="313" t="s">
        <v>251</v>
      </c>
      <c r="AX59" s="76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4" t="s">
        <v>40</v>
      </c>
      <c r="Z60" s="799"/>
      <c r="AA60" s="800"/>
      <c r="AB60" s="745"/>
      <c r="AC60" s="745"/>
      <c r="AD60" s="74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60"/>
      <c r="AC61" s="760"/>
      <c r="AD61" s="76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173</v>
      </c>
      <c r="I65" s="169"/>
      <c r="J65" s="169"/>
      <c r="K65" s="169"/>
      <c r="L65" s="169"/>
      <c r="M65" s="169"/>
      <c r="N65" s="169"/>
      <c r="O65" s="170"/>
      <c r="P65" s="177" t="s">
        <v>69</v>
      </c>
      <c r="Q65" s="169"/>
      <c r="R65" s="169"/>
      <c r="S65" s="169"/>
      <c r="T65" s="169"/>
      <c r="U65" s="169"/>
      <c r="V65" s="170"/>
      <c r="W65" s="391" t="s">
        <v>99</v>
      </c>
      <c r="X65" s="392"/>
      <c r="Y65" s="395"/>
      <c r="Z65" s="395"/>
      <c r="AA65" s="396"/>
      <c r="AB65" s="177" t="s">
        <v>36</v>
      </c>
      <c r="AC65" s="169"/>
      <c r="AD65" s="170"/>
      <c r="AE65" s="294" t="s">
        <v>151</v>
      </c>
      <c r="AF65" s="295"/>
      <c r="AG65" s="295"/>
      <c r="AH65" s="296"/>
      <c r="AI65" s="294" t="s">
        <v>382</v>
      </c>
      <c r="AJ65" s="295"/>
      <c r="AK65" s="295"/>
      <c r="AL65" s="296"/>
      <c r="AM65" s="297" t="s">
        <v>63</v>
      </c>
      <c r="AN65" s="297"/>
      <c r="AO65" s="297"/>
      <c r="AP65" s="297"/>
      <c r="AQ65" s="177" t="s">
        <v>273</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274</v>
      </c>
      <c r="AT66" s="173"/>
      <c r="AU66" s="249"/>
      <c r="AV66" s="249"/>
      <c r="AW66" s="172" t="s">
        <v>251</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40</v>
      </c>
      <c r="Z67" s="204"/>
      <c r="AA67" s="205"/>
      <c r="AB67" s="797" t="s">
        <v>76</v>
      </c>
      <c r="AC67" s="797"/>
      <c r="AD67" s="79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98" t="s">
        <v>76</v>
      </c>
      <c r="AC68" s="798"/>
      <c r="AD68" s="79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96" t="s">
        <v>41</v>
      </c>
      <c r="AC69" s="796"/>
      <c r="AD69" s="796"/>
      <c r="AE69" s="731"/>
      <c r="AF69" s="732"/>
      <c r="AG69" s="732"/>
      <c r="AH69" s="732"/>
      <c r="AI69" s="731"/>
      <c r="AJ69" s="732"/>
      <c r="AK69" s="732"/>
      <c r="AL69" s="732"/>
      <c r="AM69" s="731"/>
      <c r="AN69" s="732"/>
      <c r="AO69" s="732"/>
      <c r="AP69" s="732"/>
      <c r="AQ69" s="329"/>
      <c r="AR69" s="330"/>
      <c r="AS69" s="330"/>
      <c r="AT69" s="331"/>
      <c r="AU69" s="330"/>
      <c r="AV69" s="330"/>
      <c r="AW69" s="330"/>
      <c r="AX69" s="416"/>
    </row>
    <row r="70" spans="1:50" ht="23.25" hidden="1" customHeight="1" x14ac:dyDescent="0.15">
      <c r="A70" s="332" t="s">
        <v>363</v>
      </c>
      <c r="B70" s="333"/>
      <c r="C70" s="333"/>
      <c r="D70" s="333"/>
      <c r="E70" s="333"/>
      <c r="F70" s="334"/>
      <c r="G70" s="338" t="s">
        <v>270</v>
      </c>
      <c r="H70" s="339"/>
      <c r="I70" s="339"/>
      <c r="J70" s="339"/>
      <c r="K70" s="339"/>
      <c r="L70" s="339"/>
      <c r="M70" s="339"/>
      <c r="N70" s="339"/>
      <c r="O70" s="339"/>
      <c r="P70" s="339"/>
      <c r="Q70" s="339"/>
      <c r="R70" s="339"/>
      <c r="S70" s="339"/>
      <c r="T70" s="339"/>
      <c r="U70" s="339"/>
      <c r="V70" s="339"/>
      <c r="W70" s="342" t="s">
        <v>373</v>
      </c>
      <c r="X70" s="343"/>
      <c r="Y70" s="204" t="s">
        <v>40</v>
      </c>
      <c r="Z70" s="204"/>
      <c r="AA70" s="205"/>
      <c r="AB70" s="797" t="s">
        <v>76</v>
      </c>
      <c r="AC70" s="797"/>
      <c r="AD70" s="79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98" t="s">
        <v>76</v>
      </c>
      <c r="AC71" s="798"/>
      <c r="AD71" s="79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96" t="s">
        <v>41</v>
      </c>
      <c r="AC72" s="796"/>
      <c r="AD72" s="79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173</v>
      </c>
      <c r="I73" s="169"/>
      <c r="J73" s="169"/>
      <c r="K73" s="169"/>
      <c r="L73" s="169"/>
      <c r="M73" s="169"/>
      <c r="N73" s="169"/>
      <c r="O73" s="170"/>
      <c r="P73" s="177" t="s">
        <v>69</v>
      </c>
      <c r="Q73" s="169"/>
      <c r="R73" s="169"/>
      <c r="S73" s="169"/>
      <c r="T73" s="169"/>
      <c r="U73" s="169"/>
      <c r="V73" s="169"/>
      <c r="W73" s="169"/>
      <c r="X73" s="170"/>
      <c r="Y73" s="353"/>
      <c r="Z73" s="354"/>
      <c r="AA73" s="355"/>
      <c r="AB73" s="177" t="s">
        <v>36</v>
      </c>
      <c r="AC73" s="169"/>
      <c r="AD73" s="170"/>
      <c r="AE73" s="294" t="s">
        <v>151</v>
      </c>
      <c r="AF73" s="295"/>
      <c r="AG73" s="295"/>
      <c r="AH73" s="296"/>
      <c r="AI73" s="294" t="s">
        <v>382</v>
      </c>
      <c r="AJ73" s="295"/>
      <c r="AK73" s="295"/>
      <c r="AL73" s="296"/>
      <c r="AM73" s="297" t="s">
        <v>63</v>
      </c>
      <c r="AN73" s="297"/>
      <c r="AO73" s="297"/>
      <c r="AP73" s="297"/>
      <c r="AQ73" s="177" t="s">
        <v>273</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274</v>
      </c>
      <c r="AT74" s="173"/>
      <c r="AU74" s="201"/>
      <c r="AV74" s="194"/>
      <c r="AW74" s="172" t="s">
        <v>251</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88"/>
      <c r="AF77" s="789"/>
      <c r="AG77" s="789"/>
      <c r="AH77" s="789"/>
      <c r="AI77" s="788"/>
      <c r="AJ77" s="789"/>
      <c r="AK77" s="789"/>
      <c r="AL77" s="789"/>
      <c r="AM77" s="788"/>
      <c r="AN77" s="789"/>
      <c r="AO77" s="789"/>
      <c r="AP77" s="789"/>
      <c r="AQ77" s="191"/>
      <c r="AR77" s="192"/>
      <c r="AS77" s="192"/>
      <c r="AT77" s="193"/>
      <c r="AU77" s="330"/>
      <c r="AV77" s="330"/>
      <c r="AW77" s="330"/>
      <c r="AX77" s="416"/>
    </row>
    <row r="78" spans="1:50" ht="69.75" hidden="1" customHeight="1" x14ac:dyDescent="0.15">
      <c r="A78" s="790" t="s">
        <v>258</v>
      </c>
      <c r="B78" s="791"/>
      <c r="C78" s="791"/>
      <c r="D78" s="791"/>
      <c r="E78" s="336" t="s">
        <v>34</v>
      </c>
      <c r="F78" s="337"/>
      <c r="G78" s="15" t="s">
        <v>270</v>
      </c>
      <c r="H78" s="792"/>
      <c r="I78" s="685"/>
      <c r="J78" s="685"/>
      <c r="K78" s="685"/>
      <c r="L78" s="685"/>
      <c r="M78" s="685"/>
      <c r="N78" s="685"/>
      <c r="O78" s="793"/>
      <c r="P78" s="235"/>
      <c r="Q78" s="235"/>
      <c r="R78" s="235"/>
      <c r="S78" s="235"/>
      <c r="T78" s="235"/>
      <c r="U78" s="235"/>
      <c r="V78" s="235"/>
      <c r="W78" s="235"/>
      <c r="X78" s="235"/>
      <c r="Y78" s="794"/>
      <c r="Z78" s="794"/>
      <c r="AA78" s="794"/>
      <c r="AB78" s="794"/>
      <c r="AC78" s="794"/>
      <c r="AD78" s="794"/>
      <c r="AE78" s="794"/>
      <c r="AF78" s="794"/>
      <c r="AG78" s="794"/>
      <c r="AH78" s="794"/>
      <c r="AI78" s="794"/>
      <c r="AJ78" s="794"/>
      <c r="AK78" s="794"/>
      <c r="AL78" s="794"/>
      <c r="AM78" s="794"/>
      <c r="AN78" s="794"/>
      <c r="AO78" s="794"/>
      <c r="AP78" s="794"/>
      <c r="AQ78" s="794"/>
      <c r="AR78" s="794"/>
      <c r="AS78" s="794"/>
      <c r="AT78" s="794"/>
      <c r="AU78" s="794"/>
      <c r="AV78" s="794"/>
      <c r="AW78" s="794"/>
      <c r="AX78" s="795"/>
    </row>
    <row r="79" spans="1:50" ht="18.75" hidden="1" customHeight="1" x14ac:dyDescent="0.15">
      <c r="A79" s="765" t="s">
        <v>214</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357</v>
      </c>
      <c r="AP79" s="768"/>
      <c r="AQ79" s="768"/>
      <c r="AR79" s="41" t="s">
        <v>242</v>
      </c>
      <c r="AS79" s="767"/>
      <c r="AT79" s="768"/>
      <c r="AU79" s="768"/>
      <c r="AV79" s="768"/>
      <c r="AW79" s="768"/>
      <c r="AX79" s="769"/>
    </row>
    <row r="80" spans="1:50" ht="18.75" hidden="1" customHeight="1" x14ac:dyDescent="0.15">
      <c r="A80" s="136" t="s">
        <v>168</v>
      </c>
      <c r="B80" s="770" t="s">
        <v>293</v>
      </c>
      <c r="C80" s="771"/>
      <c r="D80" s="771"/>
      <c r="E80" s="771"/>
      <c r="F80" s="772"/>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5"/>
    </row>
    <row r="81" spans="1:50" ht="22.5" hidden="1" customHeight="1" x14ac:dyDescent="0.15">
      <c r="A81" s="137"/>
      <c r="B81" s="77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64"/>
    </row>
    <row r="82" spans="1:50" ht="22.5" hidden="1" customHeight="1" x14ac:dyDescent="0.15">
      <c r="A82" s="137"/>
      <c r="B82" s="773"/>
      <c r="C82" s="305"/>
      <c r="D82" s="305"/>
      <c r="E82" s="305"/>
      <c r="F82" s="306"/>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37"/>
      <c r="B83" s="773"/>
      <c r="C83" s="305"/>
      <c r="D83" s="305"/>
      <c r="E83" s="305"/>
      <c r="F83" s="306"/>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37"/>
      <c r="B84" s="774"/>
      <c r="C84" s="307"/>
      <c r="D84" s="307"/>
      <c r="E84" s="307"/>
      <c r="F84" s="308"/>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37"/>
      <c r="B85" s="305" t="s">
        <v>212</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151</v>
      </c>
      <c r="AF85" s="295"/>
      <c r="AG85" s="295"/>
      <c r="AH85" s="296"/>
      <c r="AI85" s="294" t="s">
        <v>382</v>
      </c>
      <c r="AJ85" s="295"/>
      <c r="AK85" s="295"/>
      <c r="AL85" s="296"/>
      <c r="AM85" s="297" t="s">
        <v>63</v>
      </c>
      <c r="AN85" s="297"/>
      <c r="AO85" s="297"/>
      <c r="AP85" s="297"/>
      <c r="AQ85" s="177" t="s">
        <v>273</v>
      </c>
      <c r="AR85" s="169"/>
      <c r="AS85" s="169"/>
      <c r="AT85" s="170"/>
      <c r="AU85" s="762" t="s">
        <v>200</v>
      </c>
      <c r="AV85" s="762"/>
      <c r="AW85" s="762"/>
      <c r="AX85" s="76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274</v>
      </c>
      <c r="AT86" s="173"/>
      <c r="AU86" s="249"/>
      <c r="AV86" s="249"/>
      <c r="AW86" s="313" t="s">
        <v>251</v>
      </c>
      <c r="AX86" s="76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45"/>
      <c r="AC87" s="745"/>
      <c r="AD87" s="74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6" t="s">
        <v>78</v>
      </c>
      <c r="Z88" s="290"/>
      <c r="AA88" s="291"/>
      <c r="AB88" s="760"/>
      <c r="AC88" s="760"/>
      <c r="AD88" s="76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6" t="s">
        <v>45</v>
      </c>
      <c r="Z89" s="290"/>
      <c r="AA89" s="291"/>
      <c r="AB89" s="761" t="s">
        <v>41</v>
      </c>
      <c r="AC89" s="761"/>
      <c r="AD89" s="76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151</v>
      </c>
      <c r="AF90" s="295"/>
      <c r="AG90" s="295"/>
      <c r="AH90" s="296"/>
      <c r="AI90" s="294" t="s">
        <v>382</v>
      </c>
      <c r="AJ90" s="295"/>
      <c r="AK90" s="295"/>
      <c r="AL90" s="296"/>
      <c r="AM90" s="297" t="s">
        <v>63</v>
      </c>
      <c r="AN90" s="297"/>
      <c r="AO90" s="297"/>
      <c r="AP90" s="297"/>
      <c r="AQ90" s="177" t="s">
        <v>273</v>
      </c>
      <c r="AR90" s="169"/>
      <c r="AS90" s="169"/>
      <c r="AT90" s="170"/>
      <c r="AU90" s="762" t="s">
        <v>200</v>
      </c>
      <c r="AV90" s="762"/>
      <c r="AW90" s="762"/>
      <c r="AX90" s="76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274</v>
      </c>
      <c r="AT91" s="173"/>
      <c r="AU91" s="249"/>
      <c r="AV91" s="249"/>
      <c r="AW91" s="313" t="s">
        <v>251</v>
      </c>
      <c r="AX91" s="76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45"/>
      <c r="AC92" s="745"/>
      <c r="AD92" s="74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6" t="s">
        <v>78</v>
      </c>
      <c r="Z93" s="290"/>
      <c r="AA93" s="291"/>
      <c r="AB93" s="760"/>
      <c r="AC93" s="760"/>
      <c r="AD93" s="76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6" t="s">
        <v>45</v>
      </c>
      <c r="Z94" s="290"/>
      <c r="AA94" s="291"/>
      <c r="AB94" s="761" t="s">
        <v>41</v>
      </c>
      <c r="AC94" s="761"/>
      <c r="AD94" s="76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151</v>
      </c>
      <c r="AF95" s="295"/>
      <c r="AG95" s="295"/>
      <c r="AH95" s="296"/>
      <c r="AI95" s="294" t="s">
        <v>382</v>
      </c>
      <c r="AJ95" s="295"/>
      <c r="AK95" s="295"/>
      <c r="AL95" s="296"/>
      <c r="AM95" s="297" t="s">
        <v>63</v>
      </c>
      <c r="AN95" s="297"/>
      <c r="AO95" s="297"/>
      <c r="AP95" s="297"/>
      <c r="AQ95" s="177" t="s">
        <v>273</v>
      </c>
      <c r="AR95" s="169"/>
      <c r="AS95" s="169"/>
      <c r="AT95" s="170"/>
      <c r="AU95" s="762" t="s">
        <v>200</v>
      </c>
      <c r="AV95" s="762"/>
      <c r="AW95" s="762"/>
      <c r="AX95" s="76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274</v>
      </c>
      <c r="AT96" s="173"/>
      <c r="AU96" s="249"/>
      <c r="AV96" s="249"/>
      <c r="AW96" s="313" t="s">
        <v>251</v>
      </c>
      <c r="AX96" s="76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7" t="s">
        <v>45</v>
      </c>
      <c r="Z99" s="748"/>
      <c r="AA99" s="749"/>
      <c r="AB99" s="750" t="s">
        <v>41</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73" t="s">
        <v>359</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34" t="s">
        <v>36</v>
      </c>
      <c r="AC100" s="734"/>
      <c r="AD100" s="734"/>
      <c r="AE100" s="735" t="s">
        <v>151</v>
      </c>
      <c r="AF100" s="736"/>
      <c r="AG100" s="736"/>
      <c r="AH100" s="737"/>
      <c r="AI100" s="735" t="s">
        <v>382</v>
      </c>
      <c r="AJ100" s="736"/>
      <c r="AK100" s="736"/>
      <c r="AL100" s="737"/>
      <c r="AM100" s="735" t="s">
        <v>63</v>
      </c>
      <c r="AN100" s="736"/>
      <c r="AO100" s="736"/>
      <c r="AP100" s="737"/>
      <c r="AQ100" s="738" t="s">
        <v>401</v>
      </c>
      <c r="AR100" s="739"/>
      <c r="AS100" s="739"/>
      <c r="AT100" s="740"/>
      <c r="AU100" s="738" t="s">
        <v>140</v>
      </c>
      <c r="AV100" s="739"/>
      <c r="AW100" s="739"/>
      <c r="AX100" s="741"/>
    </row>
    <row r="101" spans="1:50" ht="23.25" customHeight="1" x14ac:dyDescent="0.15">
      <c r="A101" s="276"/>
      <c r="B101" s="277"/>
      <c r="C101" s="277"/>
      <c r="D101" s="277"/>
      <c r="E101" s="277"/>
      <c r="F101" s="278"/>
      <c r="G101" s="95" t="s">
        <v>276</v>
      </c>
      <c r="H101" s="95"/>
      <c r="I101" s="95"/>
      <c r="J101" s="95"/>
      <c r="K101" s="95"/>
      <c r="L101" s="95"/>
      <c r="M101" s="95"/>
      <c r="N101" s="95"/>
      <c r="O101" s="95"/>
      <c r="P101" s="95"/>
      <c r="Q101" s="95"/>
      <c r="R101" s="95"/>
      <c r="S101" s="95"/>
      <c r="T101" s="95"/>
      <c r="U101" s="95"/>
      <c r="V101" s="95"/>
      <c r="W101" s="95"/>
      <c r="X101" s="182"/>
      <c r="Y101" s="742" t="s">
        <v>51</v>
      </c>
      <c r="Z101" s="743"/>
      <c r="AA101" s="744"/>
      <c r="AB101" s="745" t="s">
        <v>489</v>
      </c>
      <c r="AC101" s="745"/>
      <c r="AD101" s="745"/>
      <c r="AE101" s="329">
        <v>9</v>
      </c>
      <c r="AF101" s="330"/>
      <c r="AG101" s="330"/>
      <c r="AH101" s="331"/>
      <c r="AI101" s="329">
        <v>7</v>
      </c>
      <c r="AJ101" s="330"/>
      <c r="AK101" s="330"/>
      <c r="AL101" s="331"/>
      <c r="AM101" s="329">
        <v>8</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8" t="s">
        <v>105</v>
      </c>
      <c r="Z102" s="705"/>
      <c r="AA102" s="706"/>
      <c r="AB102" s="745" t="s">
        <v>489</v>
      </c>
      <c r="AC102" s="745"/>
      <c r="AD102" s="745"/>
      <c r="AE102" s="702">
        <v>10</v>
      </c>
      <c r="AF102" s="702"/>
      <c r="AG102" s="702"/>
      <c r="AH102" s="702"/>
      <c r="AI102" s="702">
        <v>7</v>
      </c>
      <c r="AJ102" s="702"/>
      <c r="AK102" s="702"/>
      <c r="AL102" s="702"/>
      <c r="AM102" s="731">
        <v>8</v>
      </c>
      <c r="AN102" s="732"/>
      <c r="AO102" s="732"/>
      <c r="AP102" s="733"/>
      <c r="AQ102" s="731">
        <v>8</v>
      </c>
      <c r="AR102" s="732"/>
      <c r="AS102" s="732"/>
      <c r="AT102" s="733"/>
      <c r="AU102" s="731"/>
      <c r="AV102" s="732"/>
      <c r="AW102" s="732"/>
      <c r="AX102" s="733"/>
    </row>
    <row r="103" spans="1:50" ht="31.5" hidden="1" customHeight="1" x14ac:dyDescent="0.15">
      <c r="A103" s="282" t="s">
        <v>359</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382</v>
      </c>
      <c r="AJ103" s="271"/>
      <c r="AK103" s="271"/>
      <c r="AL103" s="272"/>
      <c r="AM103" s="270" t="s">
        <v>63</v>
      </c>
      <c r="AN103" s="271"/>
      <c r="AO103" s="271"/>
      <c r="AP103" s="272"/>
      <c r="AQ103" s="718" t="s">
        <v>401</v>
      </c>
      <c r="AR103" s="719"/>
      <c r="AS103" s="719"/>
      <c r="AT103" s="720"/>
      <c r="AU103" s="718" t="s">
        <v>140</v>
      </c>
      <c r="AV103" s="719"/>
      <c r="AW103" s="719"/>
      <c r="AX103" s="72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22" t="s">
        <v>51</v>
      </c>
      <c r="Z104" s="723"/>
      <c r="AA104" s="724"/>
      <c r="AB104" s="725"/>
      <c r="AC104" s="726"/>
      <c r="AD104" s="72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8" t="s">
        <v>105</v>
      </c>
      <c r="Z105" s="729"/>
      <c r="AA105" s="730"/>
      <c r="AB105" s="326"/>
      <c r="AC105" s="327"/>
      <c r="AD105" s="328"/>
      <c r="AE105" s="702"/>
      <c r="AF105" s="702"/>
      <c r="AG105" s="702"/>
      <c r="AH105" s="702"/>
      <c r="AI105" s="702"/>
      <c r="AJ105" s="702"/>
      <c r="AK105" s="702"/>
      <c r="AL105" s="702"/>
      <c r="AM105" s="702"/>
      <c r="AN105" s="702"/>
      <c r="AO105" s="702"/>
      <c r="AP105" s="702"/>
      <c r="AQ105" s="329"/>
      <c r="AR105" s="330"/>
      <c r="AS105" s="330"/>
      <c r="AT105" s="331"/>
      <c r="AU105" s="731"/>
      <c r="AV105" s="732"/>
      <c r="AW105" s="732"/>
      <c r="AX105" s="733"/>
    </row>
    <row r="106" spans="1:50" ht="31.5" hidden="1" customHeight="1" x14ac:dyDescent="0.15">
      <c r="A106" s="282" t="s">
        <v>359</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382</v>
      </c>
      <c r="AJ106" s="271"/>
      <c r="AK106" s="271"/>
      <c r="AL106" s="272"/>
      <c r="AM106" s="270" t="s">
        <v>63</v>
      </c>
      <c r="AN106" s="271"/>
      <c r="AO106" s="271"/>
      <c r="AP106" s="272"/>
      <c r="AQ106" s="718" t="s">
        <v>401</v>
      </c>
      <c r="AR106" s="719"/>
      <c r="AS106" s="719"/>
      <c r="AT106" s="720"/>
      <c r="AU106" s="718" t="s">
        <v>140</v>
      </c>
      <c r="AV106" s="719"/>
      <c r="AW106" s="719"/>
      <c r="AX106" s="72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22" t="s">
        <v>51</v>
      </c>
      <c r="Z107" s="723"/>
      <c r="AA107" s="724"/>
      <c r="AB107" s="725"/>
      <c r="AC107" s="726"/>
      <c r="AD107" s="727"/>
      <c r="AE107" s="702"/>
      <c r="AF107" s="702"/>
      <c r="AG107" s="702"/>
      <c r="AH107" s="702"/>
      <c r="AI107" s="702"/>
      <c r="AJ107" s="702"/>
      <c r="AK107" s="702"/>
      <c r="AL107" s="702"/>
      <c r="AM107" s="702"/>
      <c r="AN107" s="702"/>
      <c r="AO107" s="702"/>
      <c r="AP107" s="70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8" t="s">
        <v>105</v>
      </c>
      <c r="Z108" s="729"/>
      <c r="AA108" s="730"/>
      <c r="AB108" s="326"/>
      <c r="AC108" s="327"/>
      <c r="AD108" s="328"/>
      <c r="AE108" s="702"/>
      <c r="AF108" s="702"/>
      <c r="AG108" s="702"/>
      <c r="AH108" s="702"/>
      <c r="AI108" s="702"/>
      <c r="AJ108" s="702"/>
      <c r="AK108" s="702"/>
      <c r="AL108" s="702"/>
      <c r="AM108" s="702"/>
      <c r="AN108" s="702"/>
      <c r="AO108" s="702"/>
      <c r="AP108" s="702"/>
      <c r="AQ108" s="329"/>
      <c r="AR108" s="330"/>
      <c r="AS108" s="330"/>
      <c r="AT108" s="331"/>
      <c r="AU108" s="731"/>
      <c r="AV108" s="732"/>
      <c r="AW108" s="732"/>
      <c r="AX108" s="733"/>
    </row>
    <row r="109" spans="1:50" ht="31.5" hidden="1" customHeight="1" x14ac:dyDescent="0.15">
      <c r="A109" s="282" t="s">
        <v>359</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382</v>
      </c>
      <c r="AJ109" s="271"/>
      <c r="AK109" s="271"/>
      <c r="AL109" s="272"/>
      <c r="AM109" s="270" t="s">
        <v>63</v>
      </c>
      <c r="AN109" s="271"/>
      <c r="AO109" s="271"/>
      <c r="AP109" s="272"/>
      <c r="AQ109" s="718" t="s">
        <v>401</v>
      </c>
      <c r="AR109" s="719"/>
      <c r="AS109" s="719"/>
      <c r="AT109" s="720"/>
      <c r="AU109" s="718" t="s">
        <v>140</v>
      </c>
      <c r="AV109" s="719"/>
      <c r="AW109" s="719"/>
      <c r="AX109" s="72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22" t="s">
        <v>51</v>
      </c>
      <c r="Z110" s="723"/>
      <c r="AA110" s="724"/>
      <c r="AB110" s="725"/>
      <c r="AC110" s="726"/>
      <c r="AD110" s="727"/>
      <c r="AE110" s="702"/>
      <c r="AF110" s="702"/>
      <c r="AG110" s="702"/>
      <c r="AH110" s="702"/>
      <c r="AI110" s="702"/>
      <c r="AJ110" s="702"/>
      <c r="AK110" s="702"/>
      <c r="AL110" s="702"/>
      <c r="AM110" s="702"/>
      <c r="AN110" s="702"/>
      <c r="AO110" s="702"/>
      <c r="AP110" s="70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8" t="s">
        <v>105</v>
      </c>
      <c r="Z111" s="729"/>
      <c r="AA111" s="730"/>
      <c r="AB111" s="326"/>
      <c r="AC111" s="327"/>
      <c r="AD111" s="328"/>
      <c r="AE111" s="702"/>
      <c r="AF111" s="702"/>
      <c r="AG111" s="702"/>
      <c r="AH111" s="702"/>
      <c r="AI111" s="702"/>
      <c r="AJ111" s="702"/>
      <c r="AK111" s="702"/>
      <c r="AL111" s="702"/>
      <c r="AM111" s="702"/>
      <c r="AN111" s="702"/>
      <c r="AO111" s="702"/>
      <c r="AP111" s="702"/>
      <c r="AQ111" s="329"/>
      <c r="AR111" s="330"/>
      <c r="AS111" s="330"/>
      <c r="AT111" s="331"/>
      <c r="AU111" s="731"/>
      <c r="AV111" s="732"/>
      <c r="AW111" s="732"/>
      <c r="AX111" s="733"/>
    </row>
    <row r="112" spans="1:50" ht="31.5" hidden="1" customHeight="1" x14ac:dyDescent="0.15">
      <c r="A112" s="282" t="s">
        <v>359</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382</v>
      </c>
      <c r="AJ112" s="271"/>
      <c r="AK112" s="271"/>
      <c r="AL112" s="272"/>
      <c r="AM112" s="270" t="s">
        <v>63</v>
      </c>
      <c r="AN112" s="271"/>
      <c r="AO112" s="271"/>
      <c r="AP112" s="272"/>
      <c r="AQ112" s="718" t="s">
        <v>401</v>
      </c>
      <c r="AR112" s="719"/>
      <c r="AS112" s="719"/>
      <c r="AT112" s="720"/>
      <c r="AU112" s="718" t="s">
        <v>140</v>
      </c>
      <c r="AV112" s="719"/>
      <c r="AW112" s="719"/>
      <c r="AX112" s="72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22" t="s">
        <v>51</v>
      </c>
      <c r="Z113" s="723"/>
      <c r="AA113" s="724"/>
      <c r="AB113" s="725"/>
      <c r="AC113" s="726"/>
      <c r="AD113" s="727"/>
      <c r="AE113" s="702"/>
      <c r="AF113" s="702"/>
      <c r="AG113" s="702"/>
      <c r="AH113" s="702"/>
      <c r="AI113" s="702"/>
      <c r="AJ113" s="702"/>
      <c r="AK113" s="702"/>
      <c r="AL113" s="702"/>
      <c r="AM113" s="702"/>
      <c r="AN113" s="702"/>
      <c r="AO113" s="702"/>
      <c r="AP113" s="70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8" t="s">
        <v>105</v>
      </c>
      <c r="Z114" s="729"/>
      <c r="AA114" s="730"/>
      <c r="AB114" s="326"/>
      <c r="AC114" s="327"/>
      <c r="AD114" s="328"/>
      <c r="AE114" s="702"/>
      <c r="AF114" s="702"/>
      <c r="AG114" s="702"/>
      <c r="AH114" s="702"/>
      <c r="AI114" s="702"/>
      <c r="AJ114" s="702"/>
      <c r="AK114" s="702"/>
      <c r="AL114" s="702"/>
      <c r="AM114" s="702"/>
      <c r="AN114" s="702"/>
      <c r="AO114" s="702"/>
      <c r="AP114" s="70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712"/>
      <c r="Z115" s="713"/>
      <c r="AA115" s="714"/>
      <c r="AB115" s="270" t="s">
        <v>36</v>
      </c>
      <c r="AC115" s="271"/>
      <c r="AD115" s="272"/>
      <c r="AE115" s="270" t="s">
        <v>151</v>
      </c>
      <c r="AF115" s="271"/>
      <c r="AG115" s="271"/>
      <c r="AH115" s="272"/>
      <c r="AI115" s="270" t="s">
        <v>382</v>
      </c>
      <c r="AJ115" s="271"/>
      <c r="AK115" s="271"/>
      <c r="AL115" s="272"/>
      <c r="AM115" s="270" t="s">
        <v>63</v>
      </c>
      <c r="AN115" s="271"/>
      <c r="AO115" s="271"/>
      <c r="AP115" s="272"/>
      <c r="AQ115" s="696" t="s">
        <v>402</v>
      </c>
      <c r="AR115" s="697"/>
      <c r="AS115" s="697"/>
      <c r="AT115" s="697"/>
      <c r="AU115" s="697"/>
      <c r="AV115" s="697"/>
      <c r="AW115" s="697"/>
      <c r="AX115" s="698"/>
    </row>
    <row r="116" spans="1:50" ht="23.25" customHeight="1" x14ac:dyDescent="0.15">
      <c r="A116" s="258"/>
      <c r="B116" s="256"/>
      <c r="C116" s="256"/>
      <c r="D116" s="256"/>
      <c r="E116" s="256"/>
      <c r="F116" s="257"/>
      <c r="G116" s="262" t="s">
        <v>27</v>
      </c>
      <c r="H116" s="262"/>
      <c r="I116" s="262"/>
      <c r="J116" s="262"/>
      <c r="K116" s="262"/>
      <c r="L116" s="262"/>
      <c r="M116" s="262"/>
      <c r="N116" s="262"/>
      <c r="O116" s="262"/>
      <c r="P116" s="262"/>
      <c r="Q116" s="262"/>
      <c r="R116" s="262"/>
      <c r="S116" s="262"/>
      <c r="T116" s="262"/>
      <c r="U116" s="262"/>
      <c r="V116" s="262"/>
      <c r="W116" s="262"/>
      <c r="X116" s="262"/>
      <c r="Y116" s="699" t="s">
        <v>37</v>
      </c>
      <c r="Z116" s="700"/>
      <c r="AA116" s="701"/>
      <c r="AB116" s="715" t="s">
        <v>490</v>
      </c>
      <c r="AC116" s="716"/>
      <c r="AD116" s="717"/>
      <c r="AE116" s="702">
        <v>15</v>
      </c>
      <c r="AF116" s="702"/>
      <c r="AG116" s="702"/>
      <c r="AH116" s="702"/>
      <c r="AI116" s="702">
        <v>14</v>
      </c>
      <c r="AJ116" s="702"/>
      <c r="AK116" s="702"/>
      <c r="AL116" s="702"/>
      <c r="AM116" s="702">
        <v>15</v>
      </c>
      <c r="AN116" s="702"/>
      <c r="AO116" s="702"/>
      <c r="AP116" s="702"/>
      <c r="AQ116" s="329">
        <v>20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4" t="s">
        <v>85</v>
      </c>
      <c r="Z117" s="705"/>
      <c r="AA117" s="706"/>
      <c r="AB117" s="707" t="s">
        <v>323</v>
      </c>
      <c r="AC117" s="708"/>
      <c r="AD117" s="709"/>
      <c r="AE117" s="710" t="s">
        <v>561</v>
      </c>
      <c r="AF117" s="710"/>
      <c r="AG117" s="710"/>
      <c r="AH117" s="710"/>
      <c r="AI117" s="710" t="s">
        <v>560</v>
      </c>
      <c r="AJ117" s="710"/>
      <c r="AK117" s="710"/>
      <c r="AL117" s="710"/>
      <c r="AM117" s="710" t="s">
        <v>562</v>
      </c>
      <c r="AN117" s="710"/>
      <c r="AO117" s="710"/>
      <c r="AP117" s="710"/>
      <c r="AQ117" s="710" t="s">
        <v>563</v>
      </c>
      <c r="AR117" s="710"/>
      <c r="AS117" s="710"/>
      <c r="AT117" s="710"/>
      <c r="AU117" s="710"/>
      <c r="AV117" s="710"/>
      <c r="AW117" s="710"/>
      <c r="AX117" s="711"/>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712"/>
      <c r="Z118" s="713"/>
      <c r="AA118" s="714"/>
      <c r="AB118" s="270" t="s">
        <v>36</v>
      </c>
      <c r="AC118" s="271"/>
      <c r="AD118" s="272"/>
      <c r="AE118" s="270" t="s">
        <v>151</v>
      </c>
      <c r="AF118" s="271"/>
      <c r="AG118" s="271"/>
      <c r="AH118" s="272"/>
      <c r="AI118" s="270" t="s">
        <v>382</v>
      </c>
      <c r="AJ118" s="271"/>
      <c r="AK118" s="271"/>
      <c r="AL118" s="272"/>
      <c r="AM118" s="270" t="s">
        <v>63</v>
      </c>
      <c r="AN118" s="271"/>
      <c r="AO118" s="271"/>
      <c r="AP118" s="272"/>
      <c r="AQ118" s="696" t="s">
        <v>402</v>
      </c>
      <c r="AR118" s="697"/>
      <c r="AS118" s="697"/>
      <c r="AT118" s="697"/>
      <c r="AU118" s="697"/>
      <c r="AV118" s="697"/>
      <c r="AW118" s="697"/>
      <c r="AX118" s="698"/>
    </row>
    <row r="119" spans="1:50" ht="23.25" hidden="1" customHeight="1" x14ac:dyDescent="0.15">
      <c r="A119" s="258"/>
      <c r="B119" s="256"/>
      <c r="C119" s="256"/>
      <c r="D119" s="256"/>
      <c r="E119" s="256"/>
      <c r="F119" s="257"/>
      <c r="G119" s="262" t="s">
        <v>366</v>
      </c>
      <c r="H119" s="262"/>
      <c r="I119" s="262"/>
      <c r="J119" s="262"/>
      <c r="K119" s="262"/>
      <c r="L119" s="262"/>
      <c r="M119" s="262"/>
      <c r="N119" s="262"/>
      <c r="O119" s="262"/>
      <c r="P119" s="262"/>
      <c r="Q119" s="262"/>
      <c r="R119" s="262"/>
      <c r="S119" s="262"/>
      <c r="T119" s="262"/>
      <c r="U119" s="262"/>
      <c r="V119" s="262"/>
      <c r="W119" s="262"/>
      <c r="X119" s="262"/>
      <c r="Y119" s="699" t="s">
        <v>37</v>
      </c>
      <c r="Z119" s="700"/>
      <c r="AA119" s="701"/>
      <c r="AB119" s="326"/>
      <c r="AC119" s="327"/>
      <c r="AD119" s="328"/>
      <c r="AE119" s="702"/>
      <c r="AF119" s="702"/>
      <c r="AG119" s="702"/>
      <c r="AH119" s="702"/>
      <c r="AI119" s="702"/>
      <c r="AJ119" s="702"/>
      <c r="AK119" s="702"/>
      <c r="AL119" s="702"/>
      <c r="AM119" s="702"/>
      <c r="AN119" s="702"/>
      <c r="AO119" s="702"/>
      <c r="AP119" s="702"/>
      <c r="AQ119" s="702"/>
      <c r="AR119" s="702"/>
      <c r="AS119" s="702"/>
      <c r="AT119" s="702"/>
      <c r="AU119" s="702"/>
      <c r="AV119" s="702"/>
      <c r="AW119" s="702"/>
      <c r="AX119" s="70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4" t="s">
        <v>85</v>
      </c>
      <c r="Z120" s="705"/>
      <c r="AA120" s="706"/>
      <c r="AB120" s="707" t="s">
        <v>96</v>
      </c>
      <c r="AC120" s="708"/>
      <c r="AD120" s="709"/>
      <c r="AE120" s="710"/>
      <c r="AF120" s="710"/>
      <c r="AG120" s="710"/>
      <c r="AH120" s="710"/>
      <c r="AI120" s="710"/>
      <c r="AJ120" s="710"/>
      <c r="AK120" s="710"/>
      <c r="AL120" s="710"/>
      <c r="AM120" s="710"/>
      <c r="AN120" s="710"/>
      <c r="AO120" s="710"/>
      <c r="AP120" s="710"/>
      <c r="AQ120" s="710"/>
      <c r="AR120" s="710"/>
      <c r="AS120" s="710"/>
      <c r="AT120" s="710"/>
      <c r="AU120" s="710"/>
      <c r="AV120" s="710"/>
      <c r="AW120" s="710"/>
      <c r="AX120" s="711"/>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712"/>
      <c r="Z121" s="713"/>
      <c r="AA121" s="714"/>
      <c r="AB121" s="270" t="s">
        <v>36</v>
      </c>
      <c r="AC121" s="271"/>
      <c r="AD121" s="272"/>
      <c r="AE121" s="270" t="s">
        <v>151</v>
      </c>
      <c r="AF121" s="271"/>
      <c r="AG121" s="271"/>
      <c r="AH121" s="272"/>
      <c r="AI121" s="270" t="s">
        <v>382</v>
      </c>
      <c r="AJ121" s="271"/>
      <c r="AK121" s="271"/>
      <c r="AL121" s="272"/>
      <c r="AM121" s="270" t="s">
        <v>63</v>
      </c>
      <c r="AN121" s="271"/>
      <c r="AO121" s="271"/>
      <c r="AP121" s="272"/>
      <c r="AQ121" s="696" t="s">
        <v>402</v>
      </c>
      <c r="AR121" s="697"/>
      <c r="AS121" s="697"/>
      <c r="AT121" s="697"/>
      <c r="AU121" s="697"/>
      <c r="AV121" s="697"/>
      <c r="AW121" s="697"/>
      <c r="AX121" s="69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99" t="s">
        <v>37</v>
      </c>
      <c r="Z122" s="700"/>
      <c r="AA122" s="701"/>
      <c r="AB122" s="326"/>
      <c r="AC122" s="327"/>
      <c r="AD122" s="328"/>
      <c r="AE122" s="702"/>
      <c r="AF122" s="702"/>
      <c r="AG122" s="702"/>
      <c r="AH122" s="702"/>
      <c r="AI122" s="702"/>
      <c r="AJ122" s="702"/>
      <c r="AK122" s="702"/>
      <c r="AL122" s="702"/>
      <c r="AM122" s="702"/>
      <c r="AN122" s="702"/>
      <c r="AO122" s="702"/>
      <c r="AP122" s="702"/>
      <c r="AQ122" s="702"/>
      <c r="AR122" s="702"/>
      <c r="AS122" s="702"/>
      <c r="AT122" s="702"/>
      <c r="AU122" s="702"/>
      <c r="AV122" s="702"/>
      <c r="AW122" s="702"/>
      <c r="AX122" s="70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4" t="s">
        <v>85</v>
      </c>
      <c r="Z123" s="705"/>
      <c r="AA123" s="706"/>
      <c r="AB123" s="707" t="s">
        <v>96</v>
      </c>
      <c r="AC123" s="708"/>
      <c r="AD123" s="709"/>
      <c r="AE123" s="710"/>
      <c r="AF123" s="710"/>
      <c r="AG123" s="710"/>
      <c r="AH123" s="710"/>
      <c r="AI123" s="710"/>
      <c r="AJ123" s="710"/>
      <c r="AK123" s="710"/>
      <c r="AL123" s="710"/>
      <c r="AM123" s="710"/>
      <c r="AN123" s="710"/>
      <c r="AO123" s="710"/>
      <c r="AP123" s="710"/>
      <c r="AQ123" s="710"/>
      <c r="AR123" s="710"/>
      <c r="AS123" s="710"/>
      <c r="AT123" s="710"/>
      <c r="AU123" s="710"/>
      <c r="AV123" s="710"/>
      <c r="AW123" s="710"/>
      <c r="AX123" s="711"/>
    </row>
    <row r="124" spans="1:50" ht="23.2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712"/>
      <c r="Z124" s="713"/>
      <c r="AA124" s="714"/>
      <c r="AB124" s="270" t="s">
        <v>36</v>
      </c>
      <c r="AC124" s="271"/>
      <c r="AD124" s="272"/>
      <c r="AE124" s="270" t="s">
        <v>151</v>
      </c>
      <c r="AF124" s="271"/>
      <c r="AG124" s="271"/>
      <c r="AH124" s="272"/>
      <c r="AI124" s="270" t="s">
        <v>382</v>
      </c>
      <c r="AJ124" s="271"/>
      <c r="AK124" s="271"/>
      <c r="AL124" s="272"/>
      <c r="AM124" s="270" t="s">
        <v>63</v>
      </c>
      <c r="AN124" s="271"/>
      <c r="AO124" s="271"/>
      <c r="AP124" s="272"/>
      <c r="AQ124" s="696" t="s">
        <v>402</v>
      </c>
      <c r="AR124" s="697"/>
      <c r="AS124" s="697"/>
      <c r="AT124" s="697"/>
      <c r="AU124" s="697"/>
      <c r="AV124" s="697"/>
      <c r="AW124" s="697"/>
      <c r="AX124" s="69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99" t="s">
        <v>37</v>
      </c>
      <c r="Z125" s="700"/>
      <c r="AA125" s="701"/>
      <c r="AB125" s="326"/>
      <c r="AC125" s="327"/>
      <c r="AD125" s="328"/>
      <c r="AE125" s="702"/>
      <c r="AF125" s="702"/>
      <c r="AG125" s="702"/>
      <c r="AH125" s="702"/>
      <c r="AI125" s="702"/>
      <c r="AJ125" s="702"/>
      <c r="AK125" s="702"/>
      <c r="AL125" s="702"/>
      <c r="AM125" s="702"/>
      <c r="AN125" s="702"/>
      <c r="AO125" s="702"/>
      <c r="AP125" s="702"/>
      <c r="AQ125" s="702"/>
      <c r="AR125" s="702"/>
      <c r="AS125" s="702"/>
      <c r="AT125" s="702"/>
      <c r="AU125" s="702"/>
      <c r="AV125" s="702"/>
      <c r="AW125" s="702"/>
      <c r="AX125" s="70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4" t="s">
        <v>85</v>
      </c>
      <c r="Z126" s="705"/>
      <c r="AA126" s="706"/>
      <c r="AB126" s="707" t="s">
        <v>96</v>
      </c>
      <c r="AC126" s="708"/>
      <c r="AD126" s="709"/>
      <c r="AE126" s="710"/>
      <c r="AF126" s="710"/>
      <c r="AG126" s="710"/>
      <c r="AH126" s="710"/>
      <c r="AI126" s="710"/>
      <c r="AJ126" s="710"/>
      <c r="AK126" s="710"/>
      <c r="AL126" s="710"/>
      <c r="AM126" s="710"/>
      <c r="AN126" s="710"/>
      <c r="AO126" s="710"/>
      <c r="AP126" s="710"/>
      <c r="AQ126" s="710"/>
      <c r="AR126" s="710"/>
      <c r="AS126" s="710"/>
      <c r="AT126" s="710"/>
      <c r="AU126" s="710"/>
      <c r="AV126" s="710"/>
      <c r="AW126" s="710"/>
      <c r="AX126" s="711"/>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382</v>
      </c>
      <c r="AJ127" s="271"/>
      <c r="AK127" s="271"/>
      <c r="AL127" s="272"/>
      <c r="AM127" s="270" t="s">
        <v>63</v>
      </c>
      <c r="AN127" s="271"/>
      <c r="AO127" s="271"/>
      <c r="AP127" s="272"/>
      <c r="AQ127" s="696" t="s">
        <v>402</v>
      </c>
      <c r="AR127" s="697"/>
      <c r="AS127" s="697"/>
      <c r="AT127" s="697"/>
      <c r="AU127" s="697"/>
      <c r="AV127" s="697"/>
      <c r="AW127" s="697"/>
      <c r="AX127" s="69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99" t="s">
        <v>37</v>
      </c>
      <c r="Z128" s="700"/>
      <c r="AA128" s="701"/>
      <c r="AB128" s="326"/>
      <c r="AC128" s="327"/>
      <c r="AD128" s="328"/>
      <c r="AE128" s="702"/>
      <c r="AF128" s="702"/>
      <c r="AG128" s="702"/>
      <c r="AH128" s="702"/>
      <c r="AI128" s="702"/>
      <c r="AJ128" s="702"/>
      <c r="AK128" s="702"/>
      <c r="AL128" s="702"/>
      <c r="AM128" s="702"/>
      <c r="AN128" s="702"/>
      <c r="AO128" s="702"/>
      <c r="AP128" s="702"/>
      <c r="AQ128" s="702"/>
      <c r="AR128" s="702"/>
      <c r="AS128" s="702"/>
      <c r="AT128" s="702"/>
      <c r="AU128" s="702"/>
      <c r="AV128" s="702"/>
      <c r="AW128" s="702"/>
      <c r="AX128" s="70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4" t="s">
        <v>85</v>
      </c>
      <c r="Z129" s="705"/>
      <c r="AA129" s="706"/>
      <c r="AB129" s="707" t="s">
        <v>96</v>
      </c>
      <c r="AC129" s="708"/>
      <c r="AD129" s="709"/>
      <c r="AE129" s="710"/>
      <c r="AF129" s="710"/>
      <c r="AG129" s="710"/>
      <c r="AH129" s="710"/>
      <c r="AI129" s="710"/>
      <c r="AJ129" s="710"/>
      <c r="AK129" s="710"/>
      <c r="AL129" s="710"/>
      <c r="AM129" s="710"/>
      <c r="AN129" s="710"/>
      <c r="AO129" s="710"/>
      <c r="AP129" s="710"/>
      <c r="AQ129" s="710"/>
      <c r="AR129" s="710"/>
      <c r="AS129" s="710"/>
      <c r="AT129" s="710"/>
      <c r="AU129" s="710"/>
      <c r="AV129" s="710"/>
      <c r="AW129" s="710"/>
      <c r="AX129" s="711"/>
    </row>
    <row r="130" spans="1:50" ht="45" customHeight="1" x14ac:dyDescent="0.15">
      <c r="A130" s="139" t="s">
        <v>185</v>
      </c>
      <c r="B130" s="140"/>
      <c r="C130" s="145" t="s">
        <v>278</v>
      </c>
      <c r="D130" s="140"/>
      <c r="E130" s="690" t="s">
        <v>310</v>
      </c>
      <c r="F130" s="691"/>
      <c r="G130" s="692" t="s">
        <v>491</v>
      </c>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row>
    <row r="131" spans="1:50" ht="45" customHeight="1" x14ac:dyDescent="0.15">
      <c r="A131" s="141"/>
      <c r="B131" s="142"/>
      <c r="C131" s="146"/>
      <c r="D131" s="142"/>
      <c r="E131" s="679" t="s">
        <v>308</v>
      </c>
      <c r="F131" s="680"/>
      <c r="G131" s="185" t="s">
        <v>492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5"/>
    </row>
    <row r="132" spans="1:50" ht="18.75" customHeight="1" x14ac:dyDescent="0.15">
      <c r="A132" s="141"/>
      <c r="B132" s="142"/>
      <c r="C132" s="146"/>
      <c r="D132" s="142"/>
      <c r="E132" s="149" t="s">
        <v>267</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382</v>
      </c>
      <c r="AJ132" s="215"/>
      <c r="AK132" s="215"/>
      <c r="AL132" s="215"/>
      <c r="AM132" s="215" t="s">
        <v>63</v>
      </c>
      <c r="AN132" s="215"/>
      <c r="AO132" s="215"/>
      <c r="AP132" s="214"/>
      <c r="AQ132" s="214" t="s">
        <v>273</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274</v>
      </c>
      <c r="AT133" s="173"/>
      <c r="AU133" s="194" t="s">
        <v>568</v>
      </c>
      <c r="AV133" s="194"/>
      <c r="AW133" s="172" t="s">
        <v>251</v>
      </c>
      <c r="AX133" s="202"/>
    </row>
    <row r="134" spans="1:50" ht="39.75" customHeight="1" x14ac:dyDescent="0.15">
      <c r="A134" s="141"/>
      <c r="B134" s="142"/>
      <c r="C134" s="146"/>
      <c r="D134" s="142"/>
      <c r="E134" s="146"/>
      <c r="F134" s="151"/>
      <c r="G134" s="181" t="s">
        <v>493</v>
      </c>
      <c r="H134" s="95"/>
      <c r="I134" s="95"/>
      <c r="J134" s="95"/>
      <c r="K134" s="95"/>
      <c r="L134" s="95"/>
      <c r="M134" s="95"/>
      <c r="N134" s="95"/>
      <c r="O134" s="95"/>
      <c r="P134" s="95"/>
      <c r="Q134" s="95"/>
      <c r="R134" s="95"/>
      <c r="S134" s="95"/>
      <c r="T134" s="95"/>
      <c r="U134" s="95"/>
      <c r="V134" s="95"/>
      <c r="W134" s="95"/>
      <c r="X134" s="182"/>
      <c r="Y134" s="203" t="s">
        <v>289</v>
      </c>
      <c r="Z134" s="204"/>
      <c r="AA134" s="205"/>
      <c r="AB134" s="241" t="s">
        <v>41</v>
      </c>
      <c r="AC134" s="195"/>
      <c r="AD134" s="195"/>
      <c r="AE134" s="238">
        <v>96.8</v>
      </c>
      <c r="AF134" s="192"/>
      <c r="AG134" s="192"/>
      <c r="AH134" s="192"/>
      <c r="AI134" s="238">
        <v>96.3</v>
      </c>
      <c r="AJ134" s="192"/>
      <c r="AK134" s="192"/>
      <c r="AL134" s="192"/>
      <c r="AM134" s="238">
        <v>96.2</v>
      </c>
      <c r="AN134" s="192"/>
      <c r="AO134" s="192"/>
      <c r="AP134" s="192"/>
      <c r="AQ134" s="238"/>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41</v>
      </c>
      <c r="AC135" s="206"/>
      <c r="AD135" s="206"/>
      <c r="AE135" s="238">
        <v>90</v>
      </c>
      <c r="AF135" s="192"/>
      <c r="AG135" s="192"/>
      <c r="AH135" s="192"/>
      <c r="AI135" s="238">
        <v>90</v>
      </c>
      <c r="AJ135" s="192"/>
      <c r="AK135" s="192"/>
      <c r="AL135" s="192"/>
      <c r="AM135" s="238">
        <v>90</v>
      </c>
      <c r="AN135" s="192"/>
      <c r="AO135" s="192"/>
      <c r="AP135" s="192"/>
      <c r="AQ135" s="238"/>
      <c r="AR135" s="192"/>
      <c r="AS135" s="192"/>
      <c r="AT135" s="192"/>
      <c r="AU135" s="238">
        <v>90</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382</v>
      </c>
      <c r="AJ136" s="215"/>
      <c r="AK136" s="215"/>
      <c r="AL136" s="215"/>
      <c r="AM136" s="215" t="s">
        <v>63</v>
      </c>
      <c r="AN136" s="215"/>
      <c r="AO136" s="215"/>
      <c r="AP136" s="214"/>
      <c r="AQ136" s="214" t="s">
        <v>273</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274</v>
      </c>
      <c r="AT137" s="173"/>
      <c r="AU137" s="194"/>
      <c r="AV137" s="194"/>
      <c r="AW137" s="172" t="s">
        <v>251</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382</v>
      </c>
      <c r="AJ140" s="215"/>
      <c r="AK140" s="215"/>
      <c r="AL140" s="215"/>
      <c r="AM140" s="215" t="s">
        <v>63</v>
      </c>
      <c r="AN140" s="215"/>
      <c r="AO140" s="215"/>
      <c r="AP140" s="214"/>
      <c r="AQ140" s="214" t="s">
        <v>273</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274</v>
      </c>
      <c r="AT141" s="173"/>
      <c r="AU141" s="194"/>
      <c r="AV141" s="194"/>
      <c r="AW141" s="172" t="s">
        <v>251</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382</v>
      </c>
      <c r="AJ144" s="215"/>
      <c r="AK144" s="215"/>
      <c r="AL144" s="215"/>
      <c r="AM144" s="215" t="s">
        <v>63</v>
      </c>
      <c r="AN144" s="215"/>
      <c r="AO144" s="215"/>
      <c r="AP144" s="214"/>
      <c r="AQ144" s="214" t="s">
        <v>273</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274</v>
      </c>
      <c r="AT145" s="173"/>
      <c r="AU145" s="194"/>
      <c r="AV145" s="194"/>
      <c r="AW145" s="172" t="s">
        <v>251</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382</v>
      </c>
      <c r="AJ148" s="215"/>
      <c r="AK148" s="215"/>
      <c r="AL148" s="215"/>
      <c r="AM148" s="215" t="s">
        <v>63</v>
      </c>
      <c r="AN148" s="215"/>
      <c r="AO148" s="215"/>
      <c r="AP148" s="214"/>
      <c r="AQ148" s="214" t="s">
        <v>273</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274</v>
      </c>
      <c r="AT149" s="173"/>
      <c r="AU149" s="194"/>
      <c r="AV149" s="194"/>
      <c r="AW149" s="172" t="s">
        <v>251</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217" t="s">
        <v>356</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217" t="s">
        <v>356</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217" t="s">
        <v>356</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217" t="s">
        <v>356</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217" t="s">
        <v>356</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7" t="s">
        <v>295</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8" t="s">
        <v>325</v>
      </c>
      <c r="F187" s="669"/>
      <c r="G187" s="669"/>
      <c r="H187" s="669"/>
      <c r="I187" s="669"/>
      <c r="J187" s="669"/>
      <c r="K187" s="669"/>
      <c r="L187" s="669"/>
      <c r="M187" s="669"/>
      <c r="N187" s="669"/>
      <c r="O187" s="669"/>
      <c r="P187" s="669"/>
      <c r="Q187" s="669"/>
      <c r="R187" s="669"/>
      <c r="S187" s="669"/>
      <c r="T187" s="669"/>
      <c r="U187" s="669"/>
      <c r="V187" s="669"/>
      <c r="W187" s="669"/>
      <c r="X187" s="669"/>
      <c r="Y187" s="669"/>
      <c r="Z187" s="669"/>
      <c r="AA187" s="669"/>
      <c r="AB187" s="669"/>
      <c r="AC187" s="669"/>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670"/>
    </row>
    <row r="188" spans="1:50" ht="24.75" customHeight="1" x14ac:dyDescent="0.15">
      <c r="A188" s="141"/>
      <c r="B188" s="142"/>
      <c r="C188" s="146"/>
      <c r="D188" s="142"/>
      <c r="E188" s="94" t="s">
        <v>446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0" t="s">
        <v>310</v>
      </c>
      <c r="F190" s="691"/>
      <c r="G190" s="692"/>
      <c r="H190" s="693"/>
      <c r="I190" s="693"/>
      <c r="J190" s="693"/>
      <c r="K190" s="693"/>
      <c r="L190" s="693"/>
      <c r="M190" s="693"/>
      <c r="N190" s="693"/>
      <c r="O190" s="693"/>
      <c r="P190" s="693"/>
      <c r="Q190" s="693"/>
      <c r="R190" s="693"/>
      <c r="S190" s="693"/>
      <c r="T190" s="693"/>
      <c r="U190" s="693"/>
      <c r="V190" s="693"/>
      <c r="W190" s="693"/>
      <c r="X190" s="693"/>
      <c r="Y190" s="693"/>
      <c r="Z190" s="693"/>
      <c r="AA190" s="693"/>
      <c r="AB190" s="693"/>
      <c r="AC190" s="693"/>
      <c r="AD190" s="693"/>
      <c r="AE190" s="693"/>
      <c r="AF190" s="693"/>
      <c r="AG190" s="693"/>
      <c r="AH190" s="693"/>
      <c r="AI190" s="693"/>
      <c r="AJ190" s="693"/>
      <c r="AK190" s="693"/>
      <c r="AL190" s="693"/>
      <c r="AM190" s="693"/>
      <c r="AN190" s="693"/>
      <c r="AO190" s="693"/>
      <c r="AP190" s="693"/>
      <c r="AQ190" s="693"/>
      <c r="AR190" s="693"/>
      <c r="AS190" s="693"/>
      <c r="AT190" s="693"/>
      <c r="AU190" s="693"/>
      <c r="AV190" s="693"/>
      <c r="AW190" s="693"/>
      <c r="AX190" s="694"/>
    </row>
    <row r="191" spans="1:50" ht="45" hidden="1" customHeight="1" x14ac:dyDescent="0.15">
      <c r="A191" s="141"/>
      <c r="B191" s="142"/>
      <c r="C191" s="146"/>
      <c r="D191" s="142"/>
      <c r="E191" s="679" t="s">
        <v>308</v>
      </c>
      <c r="F191" s="68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5"/>
    </row>
    <row r="192" spans="1:50" ht="18.75" hidden="1" customHeight="1" x14ac:dyDescent="0.15">
      <c r="A192" s="141"/>
      <c r="B192" s="142"/>
      <c r="C192" s="146"/>
      <c r="D192" s="142"/>
      <c r="E192" s="149" t="s">
        <v>267</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382</v>
      </c>
      <c r="AJ192" s="215"/>
      <c r="AK192" s="215"/>
      <c r="AL192" s="215"/>
      <c r="AM192" s="215" t="s">
        <v>63</v>
      </c>
      <c r="AN192" s="215"/>
      <c r="AO192" s="215"/>
      <c r="AP192" s="214"/>
      <c r="AQ192" s="214" t="s">
        <v>273</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274</v>
      </c>
      <c r="AT193" s="173"/>
      <c r="AU193" s="194"/>
      <c r="AV193" s="194"/>
      <c r="AW193" s="172" t="s">
        <v>251</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382</v>
      </c>
      <c r="AJ196" s="215"/>
      <c r="AK196" s="215"/>
      <c r="AL196" s="215"/>
      <c r="AM196" s="215" t="s">
        <v>63</v>
      </c>
      <c r="AN196" s="215"/>
      <c r="AO196" s="215"/>
      <c r="AP196" s="214"/>
      <c r="AQ196" s="214" t="s">
        <v>273</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274</v>
      </c>
      <c r="AT197" s="173"/>
      <c r="AU197" s="194"/>
      <c r="AV197" s="194"/>
      <c r="AW197" s="172" t="s">
        <v>251</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382</v>
      </c>
      <c r="AJ200" s="215"/>
      <c r="AK200" s="215"/>
      <c r="AL200" s="215"/>
      <c r="AM200" s="215" t="s">
        <v>63</v>
      </c>
      <c r="AN200" s="215"/>
      <c r="AO200" s="215"/>
      <c r="AP200" s="214"/>
      <c r="AQ200" s="214" t="s">
        <v>273</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274</v>
      </c>
      <c r="AT201" s="173"/>
      <c r="AU201" s="194"/>
      <c r="AV201" s="194"/>
      <c r="AW201" s="172" t="s">
        <v>251</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382</v>
      </c>
      <c r="AJ204" s="215"/>
      <c r="AK204" s="215"/>
      <c r="AL204" s="215"/>
      <c r="AM204" s="215" t="s">
        <v>63</v>
      </c>
      <c r="AN204" s="215"/>
      <c r="AO204" s="215"/>
      <c r="AP204" s="214"/>
      <c r="AQ204" s="214" t="s">
        <v>273</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274</v>
      </c>
      <c r="AT205" s="173"/>
      <c r="AU205" s="194"/>
      <c r="AV205" s="194"/>
      <c r="AW205" s="172" t="s">
        <v>251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382</v>
      </c>
      <c r="AJ208" s="215"/>
      <c r="AK208" s="215"/>
      <c r="AL208" s="215"/>
      <c r="AM208" s="215" t="s">
        <v>63</v>
      </c>
      <c r="AN208" s="215"/>
      <c r="AO208" s="215"/>
      <c r="AP208" s="214"/>
      <c r="AQ208" s="214" t="s">
        <v>273</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274</v>
      </c>
      <c r="AT209" s="173"/>
      <c r="AU209" s="194"/>
      <c r="AV209" s="194"/>
      <c r="AW209" s="172" t="s">
        <v>251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217" t="s">
        <v>356</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217" t="s">
        <v>356</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217" t="s">
        <v>356</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217" t="s">
        <v>356</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217" t="s">
        <v>356</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7" t="s">
        <v>295</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8" t="s">
        <v>325</v>
      </c>
      <c r="F247" s="669"/>
      <c r="G247" s="669"/>
      <c r="H247" s="669"/>
      <c r="I247" s="669"/>
      <c r="J247" s="669"/>
      <c r="K247" s="669"/>
      <c r="L247" s="669"/>
      <c r="M247" s="669"/>
      <c r="N247" s="669"/>
      <c r="O247" s="669"/>
      <c r="P247" s="669"/>
      <c r="Q247" s="669"/>
      <c r="R247" s="669"/>
      <c r="S247" s="669"/>
      <c r="T247" s="669"/>
      <c r="U247" s="669"/>
      <c r="V247" s="669"/>
      <c r="W247" s="669"/>
      <c r="X247" s="669"/>
      <c r="Y247" s="669"/>
      <c r="Z247" s="669"/>
      <c r="AA247" s="669"/>
      <c r="AB247" s="669"/>
      <c r="AC247" s="669"/>
      <c r="AD247" s="669"/>
      <c r="AE247" s="669"/>
      <c r="AF247" s="669"/>
      <c r="AG247" s="669"/>
      <c r="AH247" s="669"/>
      <c r="AI247" s="669"/>
      <c r="AJ247" s="669"/>
      <c r="AK247" s="669"/>
      <c r="AL247" s="669"/>
      <c r="AM247" s="669"/>
      <c r="AN247" s="669"/>
      <c r="AO247" s="669"/>
      <c r="AP247" s="669"/>
      <c r="AQ247" s="669"/>
      <c r="AR247" s="669"/>
      <c r="AS247" s="669"/>
      <c r="AT247" s="669"/>
      <c r="AU247" s="669"/>
      <c r="AV247" s="669"/>
      <c r="AW247" s="669"/>
      <c r="AX247" s="67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0" t="s">
        <v>310</v>
      </c>
      <c r="F250" s="691"/>
      <c r="G250" s="692"/>
      <c r="H250" s="693"/>
      <c r="I250" s="693"/>
      <c r="J250" s="693"/>
      <c r="K250" s="693"/>
      <c r="L250" s="693"/>
      <c r="M250" s="693"/>
      <c r="N250" s="693"/>
      <c r="O250" s="693"/>
      <c r="P250" s="693"/>
      <c r="Q250" s="693"/>
      <c r="R250" s="693"/>
      <c r="S250" s="693"/>
      <c r="T250" s="693"/>
      <c r="U250" s="693"/>
      <c r="V250" s="693"/>
      <c r="W250" s="693"/>
      <c r="X250" s="693"/>
      <c r="Y250" s="693"/>
      <c r="Z250" s="693"/>
      <c r="AA250" s="693"/>
      <c r="AB250" s="693"/>
      <c r="AC250" s="693"/>
      <c r="AD250" s="693"/>
      <c r="AE250" s="693"/>
      <c r="AF250" s="693"/>
      <c r="AG250" s="693"/>
      <c r="AH250" s="693"/>
      <c r="AI250" s="693"/>
      <c r="AJ250" s="693"/>
      <c r="AK250" s="693"/>
      <c r="AL250" s="693"/>
      <c r="AM250" s="693"/>
      <c r="AN250" s="693"/>
      <c r="AO250" s="693"/>
      <c r="AP250" s="693"/>
      <c r="AQ250" s="693"/>
      <c r="AR250" s="693"/>
      <c r="AS250" s="693"/>
      <c r="AT250" s="693"/>
      <c r="AU250" s="693"/>
      <c r="AV250" s="693"/>
      <c r="AW250" s="693"/>
      <c r="AX250" s="694"/>
    </row>
    <row r="251" spans="1:50" ht="45" hidden="1" customHeight="1" x14ac:dyDescent="0.15">
      <c r="A251" s="141"/>
      <c r="B251" s="142"/>
      <c r="C251" s="146"/>
      <c r="D251" s="142"/>
      <c r="E251" s="679" t="s">
        <v>308</v>
      </c>
      <c r="F251" s="68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5"/>
    </row>
    <row r="252" spans="1:50" ht="18.75" hidden="1" customHeight="1" x14ac:dyDescent="0.15">
      <c r="A252" s="141"/>
      <c r="B252" s="142"/>
      <c r="C252" s="146"/>
      <c r="D252" s="142"/>
      <c r="E252" s="149" t="s">
        <v>267</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382</v>
      </c>
      <c r="AJ252" s="215"/>
      <c r="AK252" s="215"/>
      <c r="AL252" s="215"/>
      <c r="AM252" s="215" t="s">
        <v>63</v>
      </c>
      <c r="AN252" s="215"/>
      <c r="AO252" s="215"/>
      <c r="AP252" s="214"/>
      <c r="AQ252" s="214" t="s">
        <v>273</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274</v>
      </c>
      <c r="AT253" s="173"/>
      <c r="AU253" s="194"/>
      <c r="AV253" s="194"/>
      <c r="AW253" s="172" t="s">
        <v>251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382</v>
      </c>
      <c r="AJ256" s="215"/>
      <c r="AK256" s="215"/>
      <c r="AL256" s="215"/>
      <c r="AM256" s="215" t="s">
        <v>63</v>
      </c>
      <c r="AN256" s="215"/>
      <c r="AO256" s="215"/>
      <c r="AP256" s="214"/>
      <c r="AQ256" s="214" t="s">
        <v>273</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274</v>
      </c>
      <c r="AT257" s="173"/>
      <c r="AU257" s="194"/>
      <c r="AV257" s="194"/>
      <c r="AW257" s="172" t="s">
        <v>251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382</v>
      </c>
      <c r="AJ260" s="215"/>
      <c r="AK260" s="215"/>
      <c r="AL260" s="215"/>
      <c r="AM260" s="215" t="s">
        <v>63</v>
      </c>
      <c r="AN260" s="215"/>
      <c r="AO260" s="215"/>
      <c r="AP260" s="214"/>
      <c r="AQ260" s="214" t="s">
        <v>273</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274</v>
      </c>
      <c r="AT261" s="173"/>
      <c r="AU261" s="194"/>
      <c r="AV261" s="194"/>
      <c r="AW261" s="172" t="s">
        <v>251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382</v>
      </c>
      <c r="AJ264" s="215"/>
      <c r="AK264" s="215"/>
      <c r="AL264" s="215"/>
      <c r="AM264" s="215" t="s">
        <v>63</v>
      </c>
      <c r="AN264" s="215"/>
      <c r="AO264" s="215"/>
      <c r="AP264" s="214"/>
      <c r="AQ264" s="177" t="s">
        <v>273</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274</v>
      </c>
      <c r="AT265" s="173"/>
      <c r="AU265" s="194"/>
      <c r="AV265" s="194"/>
      <c r="AW265" s="172" t="s">
        <v>251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382</v>
      </c>
      <c r="AJ268" s="215"/>
      <c r="AK268" s="215"/>
      <c r="AL268" s="215"/>
      <c r="AM268" s="215" t="s">
        <v>63</v>
      </c>
      <c r="AN268" s="215"/>
      <c r="AO268" s="215"/>
      <c r="AP268" s="214"/>
      <c r="AQ268" s="214" t="s">
        <v>273</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274</v>
      </c>
      <c r="AT269" s="173"/>
      <c r="AU269" s="194"/>
      <c r="AV269" s="194"/>
      <c r="AW269" s="172" t="s">
        <v>251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217" t="s">
        <v>356</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217" t="s">
        <v>356</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217" t="s">
        <v>356</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217" t="s">
        <v>356</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217" t="s">
        <v>356</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7" t="s">
        <v>295</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8" t="s">
        <v>325</v>
      </c>
      <c r="F307" s="669"/>
      <c r="G307" s="669"/>
      <c r="H307" s="669"/>
      <c r="I307" s="669"/>
      <c r="J307" s="669"/>
      <c r="K307" s="669"/>
      <c r="L307" s="669"/>
      <c r="M307" s="669"/>
      <c r="N307" s="669"/>
      <c r="O307" s="669"/>
      <c r="P307" s="669"/>
      <c r="Q307" s="669"/>
      <c r="R307" s="669"/>
      <c r="S307" s="669"/>
      <c r="T307" s="669"/>
      <c r="U307" s="669"/>
      <c r="V307" s="669"/>
      <c r="W307" s="669"/>
      <c r="X307" s="669"/>
      <c r="Y307" s="669"/>
      <c r="Z307" s="669"/>
      <c r="AA307" s="669"/>
      <c r="AB307" s="669"/>
      <c r="AC307" s="669"/>
      <c r="AD307" s="669"/>
      <c r="AE307" s="669"/>
      <c r="AF307" s="669"/>
      <c r="AG307" s="669"/>
      <c r="AH307" s="669"/>
      <c r="AI307" s="669"/>
      <c r="AJ307" s="669"/>
      <c r="AK307" s="669"/>
      <c r="AL307" s="669"/>
      <c r="AM307" s="669"/>
      <c r="AN307" s="669"/>
      <c r="AO307" s="669"/>
      <c r="AP307" s="669"/>
      <c r="AQ307" s="669"/>
      <c r="AR307" s="669"/>
      <c r="AS307" s="669"/>
      <c r="AT307" s="669"/>
      <c r="AU307" s="669"/>
      <c r="AV307" s="669"/>
      <c r="AW307" s="669"/>
      <c r="AX307" s="67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0" t="s">
        <v>310</v>
      </c>
      <c r="F310" s="691"/>
      <c r="G310" s="692"/>
      <c r="H310" s="693"/>
      <c r="I310" s="693"/>
      <c r="J310" s="693"/>
      <c r="K310" s="693"/>
      <c r="L310" s="693"/>
      <c r="M310" s="693"/>
      <c r="N310" s="693"/>
      <c r="O310" s="693"/>
      <c r="P310" s="693"/>
      <c r="Q310" s="693"/>
      <c r="R310" s="693"/>
      <c r="S310" s="693"/>
      <c r="T310" s="693"/>
      <c r="U310" s="693"/>
      <c r="V310" s="693"/>
      <c r="W310" s="693"/>
      <c r="X310" s="693"/>
      <c r="Y310" s="693"/>
      <c r="Z310" s="693"/>
      <c r="AA310" s="693"/>
      <c r="AB310" s="693"/>
      <c r="AC310" s="693"/>
      <c r="AD310" s="693"/>
      <c r="AE310" s="693"/>
      <c r="AF310" s="693"/>
      <c r="AG310" s="693"/>
      <c r="AH310" s="693"/>
      <c r="AI310" s="693"/>
      <c r="AJ310" s="693"/>
      <c r="AK310" s="693"/>
      <c r="AL310" s="693"/>
      <c r="AM310" s="693"/>
      <c r="AN310" s="693"/>
      <c r="AO310" s="693"/>
      <c r="AP310" s="693"/>
      <c r="AQ310" s="693"/>
      <c r="AR310" s="693"/>
      <c r="AS310" s="693"/>
      <c r="AT310" s="693"/>
      <c r="AU310" s="693"/>
      <c r="AV310" s="693"/>
      <c r="AW310" s="693"/>
      <c r="AX310" s="694"/>
    </row>
    <row r="311" spans="1:50" ht="45" hidden="1" customHeight="1" x14ac:dyDescent="0.15">
      <c r="A311" s="141"/>
      <c r="B311" s="142"/>
      <c r="C311" s="146"/>
      <c r="D311" s="142"/>
      <c r="E311" s="679" t="s">
        <v>308</v>
      </c>
      <c r="F311" s="68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5"/>
    </row>
    <row r="312" spans="1:50" ht="18.75" hidden="1" customHeight="1" x14ac:dyDescent="0.15">
      <c r="A312" s="141"/>
      <c r="B312" s="142"/>
      <c r="C312" s="146"/>
      <c r="D312" s="142"/>
      <c r="E312" s="149" t="s">
        <v>267</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382</v>
      </c>
      <c r="AJ312" s="215"/>
      <c r="AK312" s="215"/>
      <c r="AL312" s="215"/>
      <c r="AM312" s="215" t="s">
        <v>63</v>
      </c>
      <c r="AN312" s="215"/>
      <c r="AO312" s="215"/>
      <c r="AP312" s="214"/>
      <c r="AQ312" s="214" t="s">
        <v>273</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274</v>
      </c>
      <c r="AT313" s="173"/>
      <c r="AU313" s="194"/>
      <c r="AV313" s="194"/>
      <c r="AW313" s="172" t="s">
        <v>251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382</v>
      </c>
      <c r="AJ316" s="215"/>
      <c r="AK316" s="215"/>
      <c r="AL316" s="215"/>
      <c r="AM316" s="215" t="s">
        <v>63</v>
      </c>
      <c r="AN316" s="215"/>
      <c r="AO316" s="215"/>
      <c r="AP316" s="214"/>
      <c r="AQ316" s="214" t="s">
        <v>273</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274</v>
      </c>
      <c r="AT317" s="173"/>
      <c r="AU317" s="194"/>
      <c r="AV317" s="194"/>
      <c r="AW317" s="172" t="s">
        <v>251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382</v>
      </c>
      <c r="AJ320" s="215"/>
      <c r="AK320" s="215"/>
      <c r="AL320" s="215"/>
      <c r="AM320" s="215" t="s">
        <v>63</v>
      </c>
      <c r="AN320" s="215"/>
      <c r="AO320" s="215"/>
      <c r="AP320" s="214"/>
      <c r="AQ320" s="214" t="s">
        <v>273</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274</v>
      </c>
      <c r="AT321" s="173"/>
      <c r="AU321" s="194"/>
      <c r="AV321" s="194"/>
      <c r="AW321" s="172" t="s">
        <v>251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382</v>
      </c>
      <c r="AJ324" s="215"/>
      <c r="AK324" s="215"/>
      <c r="AL324" s="215"/>
      <c r="AM324" s="215" t="s">
        <v>63</v>
      </c>
      <c r="AN324" s="215"/>
      <c r="AO324" s="215"/>
      <c r="AP324" s="214"/>
      <c r="AQ324" s="214" t="s">
        <v>273</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274</v>
      </c>
      <c r="AT325" s="173"/>
      <c r="AU325" s="194"/>
      <c r="AV325" s="194"/>
      <c r="AW325" s="172" t="s">
        <v>251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382</v>
      </c>
      <c r="AJ328" s="215"/>
      <c r="AK328" s="215"/>
      <c r="AL328" s="215"/>
      <c r="AM328" s="215" t="s">
        <v>63</v>
      </c>
      <c r="AN328" s="215"/>
      <c r="AO328" s="215"/>
      <c r="AP328" s="214"/>
      <c r="AQ328" s="214" t="s">
        <v>273</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274</v>
      </c>
      <c r="AT329" s="173"/>
      <c r="AU329" s="194"/>
      <c r="AV329" s="194"/>
      <c r="AW329" s="172" t="s">
        <v>251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217" t="s">
        <v>356</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217" t="s">
        <v>356</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217" t="s">
        <v>356</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217" t="s">
        <v>356</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217" t="s">
        <v>356</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7" t="s">
        <v>295</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8" t="s">
        <v>325</v>
      </c>
      <c r="F367" s="669"/>
      <c r="G367" s="669"/>
      <c r="H367" s="669"/>
      <c r="I367" s="669"/>
      <c r="J367" s="669"/>
      <c r="K367" s="669"/>
      <c r="L367" s="669"/>
      <c r="M367" s="669"/>
      <c r="N367" s="669"/>
      <c r="O367" s="669"/>
      <c r="P367" s="669"/>
      <c r="Q367" s="669"/>
      <c r="R367" s="669"/>
      <c r="S367" s="669"/>
      <c r="T367" s="669"/>
      <c r="U367" s="669"/>
      <c r="V367" s="669"/>
      <c r="W367" s="669"/>
      <c r="X367" s="669"/>
      <c r="Y367" s="669"/>
      <c r="Z367" s="669"/>
      <c r="AA367" s="669"/>
      <c r="AB367" s="669"/>
      <c r="AC367" s="669"/>
      <c r="AD367" s="669"/>
      <c r="AE367" s="669"/>
      <c r="AF367" s="669"/>
      <c r="AG367" s="669"/>
      <c r="AH367" s="669"/>
      <c r="AI367" s="669"/>
      <c r="AJ367" s="669"/>
      <c r="AK367" s="669"/>
      <c r="AL367" s="669"/>
      <c r="AM367" s="669"/>
      <c r="AN367" s="669"/>
      <c r="AO367" s="669"/>
      <c r="AP367" s="669"/>
      <c r="AQ367" s="669"/>
      <c r="AR367" s="669"/>
      <c r="AS367" s="669"/>
      <c r="AT367" s="669"/>
      <c r="AU367" s="669"/>
      <c r="AV367" s="669"/>
      <c r="AW367" s="669"/>
      <c r="AX367" s="67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0" t="s">
        <v>310</v>
      </c>
      <c r="F370" s="691"/>
      <c r="G370" s="692"/>
      <c r="H370" s="693"/>
      <c r="I370" s="693"/>
      <c r="J370" s="693"/>
      <c r="K370" s="693"/>
      <c r="L370" s="693"/>
      <c r="M370" s="693"/>
      <c r="N370" s="693"/>
      <c r="O370" s="693"/>
      <c r="P370" s="693"/>
      <c r="Q370" s="693"/>
      <c r="R370" s="693"/>
      <c r="S370" s="693"/>
      <c r="T370" s="693"/>
      <c r="U370" s="693"/>
      <c r="V370" s="693"/>
      <c r="W370" s="693"/>
      <c r="X370" s="693"/>
      <c r="Y370" s="693"/>
      <c r="Z370" s="693"/>
      <c r="AA370" s="693"/>
      <c r="AB370" s="693"/>
      <c r="AC370" s="693"/>
      <c r="AD370" s="693"/>
      <c r="AE370" s="693"/>
      <c r="AF370" s="693"/>
      <c r="AG370" s="693"/>
      <c r="AH370" s="693"/>
      <c r="AI370" s="693"/>
      <c r="AJ370" s="693"/>
      <c r="AK370" s="693"/>
      <c r="AL370" s="693"/>
      <c r="AM370" s="693"/>
      <c r="AN370" s="693"/>
      <c r="AO370" s="693"/>
      <c r="AP370" s="693"/>
      <c r="AQ370" s="693"/>
      <c r="AR370" s="693"/>
      <c r="AS370" s="693"/>
      <c r="AT370" s="693"/>
      <c r="AU370" s="693"/>
      <c r="AV370" s="693"/>
      <c r="AW370" s="693"/>
      <c r="AX370" s="694"/>
    </row>
    <row r="371" spans="1:50" ht="45" hidden="1" customHeight="1" x14ac:dyDescent="0.15">
      <c r="A371" s="141"/>
      <c r="B371" s="142"/>
      <c r="C371" s="146"/>
      <c r="D371" s="142"/>
      <c r="E371" s="679" t="s">
        <v>308</v>
      </c>
      <c r="F371" s="68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5"/>
    </row>
    <row r="372" spans="1:50" ht="18.75" hidden="1" customHeight="1" x14ac:dyDescent="0.15">
      <c r="A372" s="141"/>
      <c r="B372" s="142"/>
      <c r="C372" s="146"/>
      <c r="D372" s="142"/>
      <c r="E372" s="149" t="s">
        <v>267</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382</v>
      </c>
      <c r="AJ372" s="215"/>
      <c r="AK372" s="215"/>
      <c r="AL372" s="215"/>
      <c r="AM372" s="215" t="s">
        <v>63</v>
      </c>
      <c r="AN372" s="215"/>
      <c r="AO372" s="215"/>
      <c r="AP372" s="214"/>
      <c r="AQ372" s="214" t="s">
        <v>273</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274</v>
      </c>
      <c r="AT373" s="173"/>
      <c r="AU373" s="194"/>
      <c r="AV373" s="194"/>
      <c r="AW373" s="172" t="s">
        <v>251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382</v>
      </c>
      <c r="AJ376" s="215"/>
      <c r="AK376" s="215"/>
      <c r="AL376" s="215"/>
      <c r="AM376" s="215" t="s">
        <v>63</v>
      </c>
      <c r="AN376" s="215"/>
      <c r="AO376" s="215"/>
      <c r="AP376" s="214"/>
      <c r="AQ376" s="214" t="s">
        <v>273</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274</v>
      </c>
      <c r="AT377" s="173"/>
      <c r="AU377" s="194"/>
      <c r="AV377" s="194"/>
      <c r="AW377" s="172" t="s">
        <v>251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382</v>
      </c>
      <c r="AJ380" s="215"/>
      <c r="AK380" s="215"/>
      <c r="AL380" s="215"/>
      <c r="AM380" s="215" t="s">
        <v>63</v>
      </c>
      <c r="AN380" s="215"/>
      <c r="AO380" s="215"/>
      <c r="AP380" s="214"/>
      <c r="AQ380" s="214" t="s">
        <v>273</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274</v>
      </c>
      <c r="AT381" s="173"/>
      <c r="AU381" s="194"/>
      <c r="AV381" s="194"/>
      <c r="AW381" s="172" t="s">
        <v>251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382</v>
      </c>
      <c r="AJ384" s="215"/>
      <c r="AK384" s="215"/>
      <c r="AL384" s="215"/>
      <c r="AM384" s="215" t="s">
        <v>63</v>
      </c>
      <c r="AN384" s="215"/>
      <c r="AO384" s="215"/>
      <c r="AP384" s="214"/>
      <c r="AQ384" s="214" t="s">
        <v>273</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274</v>
      </c>
      <c r="AT385" s="173"/>
      <c r="AU385" s="194"/>
      <c r="AV385" s="194"/>
      <c r="AW385" s="172" t="s">
        <v>251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382</v>
      </c>
      <c r="AJ388" s="215"/>
      <c r="AK388" s="215"/>
      <c r="AL388" s="215"/>
      <c r="AM388" s="215" t="s">
        <v>63</v>
      </c>
      <c r="AN388" s="215"/>
      <c r="AO388" s="215"/>
      <c r="AP388" s="214"/>
      <c r="AQ388" s="214" t="s">
        <v>273</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274</v>
      </c>
      <c r="AT389" s="173"/>
      <c r="AU389" s="194"/>
      <c r="AV389" s="194"/>
      <c r="AW389" s="172" t="s">
        <v>251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217" t="s">
        <v>356</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217" t="s">
        <v>356</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217" t="s">
        <v>356</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217" t="s">
        <v>356</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217" t="s">
        <v>356</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7" t="s">
        <v>295</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8" t="s">
        <v>325</v>
      </c>
      <c r="F427" s="669"/>
      <c r="G427" s="669"/>
      <c r="H427" s="669"/>
      <c r="I427" s="669"/>
      <c r="J427" s="669"/>
      <c r="K427" s="669"/>
      <c r="L427" s="669"/>
      <c r="M427" s="669"/>
      <c r="N427" s="669"/>
      <c r="O427" s="669"/>
      <c r="P427" s="669"/>
      <c r="Q427" s="669"/>
      <c r="R427" s="669"/>
      <c r="S427" s="669"/>
      <c r="T427" s="669"/>
      <c r="U427" s="669"/>
      <c r="V427" s="669"/>
      <c r="W427" s="669"/>
      <c r="X427" s="669"/>
      <c r="Y427" s="669"/>
      <c r="Z427" s="669"/>
      <c r="AA427" s="669"/>
      <c r="AB427" s="669"/>
      <c r="AC427" s="669"/>
      <c r="AD427" s="669"/>
      <c r="AE427" s="669"/>
      <c r="AF427" s="669"/>
      <c r="AG427" s="669"/>
      <c r="AH427" s="669"/>
      <c r="AI427" s="669"/>
      <c r="AJ427" s="669"/>
      <c r="AK427" s="669"/>
      <c r="AL427" s="669"/>
      <c r="AM427" s="669"/>
      <c r="AN427" s="669"/>
      <c r="AO427" s="669"/>
      <c r="AP427" s="669"/>
      <c r="AQ427" s="669"/>
      <c r="AR427" s="669"/>
      <c r="AS427" s="669"/>
      <c r="AT427" s="669"/>
      <c r="AU427" s="669"/>
      <c r="AV427" s="669"/>
      <c r="AW427" s="669"/>
      <c r="AX427" s="67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331</v>
      </c>
      <c r="D430" s="153"/>
      <c r="E430" s="679" t="s">
        <v>388</v>
      </c>
      <c r="F430" s="689"/>
      <c r="G430" s="681" t="s">
        <v>296</v>
      </c>
      <c r="H430" s="669"/>
      <c r="I430" s="669"/>
      <c r="J430" s="682" t="s">
        <v>392</v>
      </c>
      <c r="K430" s="683"/>
      <c r="L430" s="683"/>
      <c r="M430" s="683"/>
      <c r="N430" s="683"/>
      <c r="O430" s="683"/>
      <c r="P430" s="683"/>
      <c r="Q430" s="683"/>
      <c r="R430" s="683"/>
      <c r="S430" s="683"/>
      <c r="T430" s="684"/>
      <c r="U430" s="685"/>
      <c r="V430" s="685"/>
      <c r="W430" s="685"/>
      <c r="X430" s="685"/>
      <c r="Y430" s="685"/>
      <c r="Z430" s="685"/>
      <c r="AA430" s="685"/>
      <c r="AB430" s="685"/>
      <c r="AC430" s="685"/>
      <c r="AD430" s="685"/>
      <c r="AE430" s="685"/>
      <c r="AF430" s="685"/>
      <c r="AG430" s="685"/>
      <c r="AH430" s="685"/>
      <c r="AI430" s="685"/>
      <c r="AJ430" s="685"/>
      <c r="AK430" s="685"/>
      <c r="AL430" s="685"/>
      <c r="AM430" s="685"/>
      <c r="AN430" s="685"/>
      <c r="AO430" s="685"/>
      <c r="AP430" s="685"/>
      <c r="AQ430" s="685"/>
      <c r="AR430" s="685"/>
      <c r="AS430" s="685"/>
      <c r="AT430" s="685"/>
      <c r="AU430" s="685"/>
      <c r="AV430" s="685"/>
      <c r="AW430" s="685"/>
      <c r="AX430" s="686"/>
    </row>
    <row r="431" spans="1:50" ht="18.75" hidden="1"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263</v>
      </c>
      <c r="AJ431" s="179"/>
      <c r="AK431" s="179"/>
      <c r="AL431" s="177"/>
      <c r="AM431" s="179" t="s">
        <v>338</v>
      </c>
      <c r="AN431" s="179"/>
      <c r="AO431" s="179"/>
      <c r="AP431" s="177"/>
      <c r="AQ431" s="177" t="s">
        <v>273</v>
      </c>
      <c r="AR431" s="169"/>
      <c r="AS431" s="169"/>
      <c r="AT431" s="170"/>
      <c r="AU431" s="199" t="s">
        <v>200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274</v>
      </c>
      <c r="AH432" s="173"/>
      <c r="AI432" s="180"/>
      <c r="AJ432" s="180"/>
      <c r="AK432" s="180"/>
      <c r="AL432" s="178"/>
      <c r="AM432" s="180"/>
      <c r="AN432" s="180"/>
      <c r="AO432" s="180"/>
      <c r="AP432" s="178"/>
      <c r="AQ432" s="201"/>
      <c r="AR432" s="194"/>
      <c r="AS432" s="172" t="s">
        <v>274</v>
      </c>
      <c r="AT432" s="173"/>
      <c r="AU432" s="194"/>
      <c r="AV432" s="194"/>
      <c r="AW432" s="172" t="s">
        <v>251</v>
      </c>
      <c r="AX432" s="202"/>
    </row>
    <row r="433" spans="1:50" ht="23.25" hidden="1" customHeight="1" x14ac:dyDescent="0.15">
      <c r="A433" s="141"/>
      <c r="B433" s="142"/>
      <c r="C433" s="146"/>
      <c r="D433" s="142"/>
      <c r="E433" s="166"/>
      <c r="F433" s="167"/>
      <c r="G433" s="181" t="s">
        <v>392</v>
      </c>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263</v>
      </c>
      <c r="AJ436" s="179"/>
      <c r="AK436" s="179"/>
      <c r="AL436" s="177"/>
      <c r="AM436" s="179" t="s">
        <v>338</v>
      </c>
      <c r="AN436" s="179"/>
      <c r="AO436" s="179"/>
      <c r="AP436" s="177"/>
      <c r="AQ436" s="177" t="s">
        <v>273</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274</v>
      </c>
      <c r="AH437" s="173"/>
      <c r="AI437" s="180"/>
      <c r="AJ437" s="180"/>
      <c r="AK437" s="180"/>
      <c r="AL437" s="178"/>
      <c r="AM437" s="180"/>
      <c r="AN437" s="180"/>
      <c r="AO437" s="180"/>
      <c r="AP437" s="178"/>
      <c r="AQ437" s="201"/>
      <c r="AR437" s="194"/>
      <c r="AS437" s="172" t="s">
        <v>274</v>
      </c>
      <c r="AT437" s="173"/>
      <c r="AU437" s="194"/>
      <c r="AV437" s="194"/>
      <c r="AW437" s="172" t="s">
        <v>251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263</v>
      </c>
      <c r="AJ441" s="179"/>
      <c r="AK441" s="179"/>
      <c r="AL441" s="177"/>
      <c r="AM441" s="179" t="s">
        <v>338</v>
      </c>
      <c r="AN441" s="179"/>
      <c r="AO441" s="179"/>
      <c r="AP441" s="177"/>
      <c r="AQ441" s="177" t="s">
        <v>273</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274</v>
      </c>
      <c r="AH442" s="173"/>
      <c r="AI442" s="180"/>
      <c r="AJ442" s="180"/>
      <c r="AK442" s="180"/>
      <c r="AL442" s="178"/>
      <c r="AM442" s="180"/>
      <c r="AN442" s="180"/>
      <c r="AO442" s="180"/>
      <c r="AP442" s="178"/>
      <c r="AQ442" s="201"/>
      <c r="AR442" s="194"/>
      <c r="AS442" s="172" t="s">
        <v>274</v>
      </c>
      <c r="AT442" s="173"/>
      <c r="AU442" s="194"/>
      <c r="AV442" s="194"/>
      <c r="AW442" s="172" t="s">
        <v>251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263</v>
      </c>
      <c r="AJ446" s="179"/>
      <c r="AK446" s="179"/>
      <c r="AL446" s="177"/>
      <c r="AM446" s="179" t="s">
        <v>338</v>
      </c>
      <c r="AN446" s="179"/>
      <c r="AO446" s="179"/>
      <c r="AP446" s="177"/>
      <c r="AQ446" s="177" t="s">
        <v>273</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274</v>
      </c>
      <c r="AH447" s="173"/>
      <c r="AI447" s="180"/>
      <c r="AJ447" s="180"/>
      <c r="AK447" s="180"/>
      <c r="AL447" s="178"/>
      <c r="AM447" s="180"/>
      <c r="AN447" s="180"/>
      <c r="AO447" s="180"/>
      <c r="AP447" s="178"/>
      <c r="AQ447" s="201"/>
      <c r="AR447" s="194"/>
      <c r="AS447" s="172" t="s">
        <v>274</v>
      </c>
      <c r="AT447" s="173"/>
      <c r="AU447" s="194"/>
      <c r="AV447" s="194"/>
      <c r="AW447" s="172" t="s">
        <v>251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263</v>
      </c>
      <c r="AJ451" s="179"/>
      <c r="AK451" s="179"/>
      <c r="AL451" s="177"/>
      <c r="AM451" s="179" t="s">
        <v>338</v>
      </c>
      <c r="AN451" s="179"/>
      <c r="AO451" s="179"/>
      <c r="AP451" s="177"/>
      <c r="AQ451" s="177" t="s">
        <v>273</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274</v>
      </c>
      <c r="AH452" s="173"/>
      <c r="AI452" s="180"/>
      <c r="AJ452" s="180"/>
      <c r="AK452" s="180"/>
      <c r="AL452" s="178"/>
      <c r="AM452" s="180"/>
      <c r="AN452" s="180"/>
      <c r="AO452" s="180"/>
      <c r="AP452" s="178"/>
      <c r="AQ452" s="201"/>
      <c r="AR452" s="194"/>
      <c r="AS452" s="172" t="s">
        <v>274</v>
      </c>
      <c r="AT452" s="173"/>
      <c r="AU452" s="194"/>
      <c r="AV452" s="194"/>
      <c r="AW452" s="172" t="s">
        <v>251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263</v>
      </c>
      <c r="AJ456" s="179"/>
      <c r="AK456" s="179"/>
      <c r="AL456" s="177"/>
      <c r="AM456" s="179" t="s">
        <v>338</v>
      </c>
      <c r="AN456" s="179"/>
      <c r="AO456" s="179"/>
      <c r="AP456" s="177"/>
      <c r="AQ456" s="177" t="s">
        <v>273</v>
      </c>
      <c r="AR456" s="169"/>
      <c r="AS456" s="169"/>
      <c r="AT456" s="170"/>
      <c r="AU456" s="199" t="s">
        <v>200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274</v>
      </c>
      <c r="AH457" s="173"/>
      <c r="AI457" s="180"/>
      <c r="AJ457" s="180"/>
      <c r="AK457" s="180"/>
      <c r="AL457" s="178"/>
      <c r="AM457" s="180"/>
      <c r="AN457" s="180"/>
      <c r="AO457" s="180"/>
      <c r="AP457" s="178"/>
      <c r="AQ457" s="201"/>
      <c r="AR457" s="194"/>
      <c r="AS457" s="172" t="s">
        <v>274</v>
      </c>
      <c r="AT457" s="173"/>
      <c r="AU457" s="194"/>
      <c r="AV457" s="194"/>
      <c r="AW457" s="172" t="s">
        <v>251</v>
      </c>
      <c r="AX457" s="202"/>
    </row>
    <row r="458" spans="1:50" ht="23.25" hidden="1" customHeight="1" x14ac:dyDescent="0.15">
      <c r="A458" s="141"/>
      <c r="B458" s="142"/>
      <c r="C458" s="146"/>
      <c r="D458" s="142"/>
      <c r="E458" s="166"/>
      <c r="F458" s="167"/>
      <c r="G458" s="181" t="s">
        <v>392</v>
      </c>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263</v>
      </c>
      <c r="AJ461" s="179"/>
      <c r="AK461" s="179"/>
      <c r="AL461" s="177"/>
      <c r="AM461" s="179" t="s">
        <v>338</v>
      </c>
      <c r="AN461" s="179"/>
      <c r="AO461" s="179"/>
      <c r="AP461" s="177"/>
      <c r="AQ461" s="177" t="s">
        <v>273</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274</v>
      </c>
      <c r="AH462" s="173"/>
      <c r="AI462" s="180"/>
      <c r="AJ462" s="180"/>
      <c r="AK462" s="180"/>
      <c r="AL462" s="178"/>
      <c r="AM462" s="180"/>
      <c r="AN462" s="180"/>
      <c r="AO462" s="180"/>
      <c r="AP462" s="178"/>
      <c r="AQ462" s="201"/>
      <c r="AR462" s="194"/>
      <c r="AS462" s="172" t="s">
        <v>274</v>
      </c>
      <c r="AT462" s="173"/>
      <c r="AU462" s="194"/>
      <c r="AV462" s="194"/>
      <c r="AW462" s="172" t="s">
        <v>251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263</v>
      </c>
      <c r="AJ466" s="179"/>
      <c r="AK466" s="179"/>
      <c r="AL466" s="177"/>
      <c r="AM466" s="179" t="s">
        <v>338</v>
      </c>
      <c r="AN466" s="179"/>
      <c r="AO466" s="179"/>
      <c r="AP466" s="177"/>
      <c r="AQ466" s="177" t="s">
        <v>273</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274</v>
      </c>
      <c r="AH467" s="173"/>
      <c r="AI467" s="180"/>
      <c r="AJ467" s="180"/>
      <c r="AK467" s="180"/>
      <c r="AL467" s="178"/>
      <c r="AM467" s="180"/>
      <c r="AN467" s="180"/>
      <c r="AO467" s="180"/>
      <c r="AP467" s="178"/>
      <c r="AQ467" s="201"/>
      <c r="AR467" s="194"/>
      <c r="AS467" s="172" t="s">
        <v>274</v>
      </c>
      <c r="AT467" s="173"/>
      <c r="AU467" s="194"/>
      <c r="AV467" s="194"/>
      <c r="AW467" s="172" t="s">
        <v>251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263</v>
      </c>
      <c r="AJ471" s="179"/>
      <c r="AK471" s="179"/>
      <c r="AL471" s="177"/>
      <c r="AM471" s="179" t="s">
        <v>338</v>
      </c>
      <c r="AN471" s="179"/>
      <c r="AO471" s="179"/>
      <c r="AP471" s="177"/>
      <c r="AQ471" s="177" t="s">
        <v>273</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274</v>
      </c>
      <c r="AH472" s="173"/>
      <c r="AI472" s="180"/>
      <c r="AJ472" s="180"/>
      <c r="AK472" s="180"/>
      <c r="AL472" s="178"/>
      <c r="AM472" s="180"/>
      <c r="AN472" s="180"/>
      <c r="AO472" s="180"/>
      <c r="AP472" s="178"/>
      <c r="AQ472" s="201"/>
      <c r="AR472" s="194"/>
      <c r="AS472" s="172" t="s">
        <v>274</v>
      </c>
      <c r="AT472" s="173"/>
      <c r="AU472" s="194"/>
      <c r="AV472" s="194"/>
      <c r="AW472" s="172" t="s">
        <v>251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263</v>
      </c>
      <c r="AJ476" s="179"/>
      <c r="AK476" s="179"/>
      <c r="AL476" s="177"/>
      <c r="AM476" s="179" t="s">
        <v>338</v>
      </c>
      <c r="AN476" s="179"/>
      <c r="AO476" s="179"/>
      <c r="AP476" s="177"/>
      <c r="AQ476" s="177" t="s">
        <v>273</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274</v>
      </c>
      <c r="AH477" s="173"/>
      <c r="AI477" s="180"/>
      <c r="AJ477" s="180"/>
      <c r="AK477" s="180"/>
      <c r="AL477" s="178"/>
      <c r="AM477" s="180"/>
      <c r="AN477" s="180"/>
      <c r="AO477" s="180"/>
      <c r="AP477" s="178"/>
      <c r="AQ477" s="201"/>
      <c r="AR477" s="194"/>
      <c r="AS477" s="172" t="s">
        <v>274</v>
      </c>
      <c r="AT477" s="173"/>
      <c r="AU477" s="194"/>
      <c r="AV477" s="194"/>
      <c r="AW477" s="172" t="s">
        <v>251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8" t="s">
        <v>159</v>
      </c>
      <c r="F481" s="669"/>
      <c r="G481" s="669"/>
      <c r="H481" s="669"/>
      <c r="I481" s="669"/>
      <c r="J481" s="669"/>
      <c r="K481" s="669"/>
      <c r="L481" s="669"/>
      <c r="M481" s="669"/>
      <c r="N481" s="669"/>
      <c r="O481" s="669"/>
      <c r="P481" s="669"/>
      <c r="Q481" s="669"/>
      <c r="R481" s="669"/>
      <c r="S481" s="669"/>
      <c r="T481" s="669"/>
      <c r="U481" s="669"/>
      <c r="V481" s="669"/>
      <c r="W481" s="669"/>
      <c r="X481" s="669"/>
      <c r="Y481" s="669"/>
      <c r="Z481" s="669"/>
      <c r="AA481" s="669"/>
      <c r="AB481" s="669"/>
      <c r="AC481" s="669"/>
      <c r="AD481" s="669"/>
      <c r="AE481" s="669"/>
      <c r="AF481" s="669"/>
      <c r="AG481" s="669"/>
      <c r="AH481" s="669"/>
      <c r="AI481" s="669"/>
      <c r="AJ481" s="669"/>
      <c r="AK481" s="669"/>
      <c r="AL481" s="669"/>
      <c r="AM481" s="669"/>
      <c r="AN481" s="669"/>
      <c r="AO481" s="669"/>
      <c r="AP481" s="669"/>
      <c r="AQ481" s="669"/>
      <c r="AR481" s="669"/>
      <c r="AS481" s="669"/>
      <c r="AT481" s="669"/>
      <c r="AU481" s="669"/>
      <c r="AV481" s="669"/>
      <c r="AW481" s="669"/>
      <c r="AX481" s="67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9" t="s">
        <v>390</v>
      </c>
      <c r="F484" s="680"/>
      <c r="G484" s="681" t="s">
        <v>296</v>
      </c>
      <c r="H484" s="669"/>
      <c r="I484" s="669"/>
      <c r="J484" s="682"/>
      <c r="K484" s="683"/>
      <c r="L484" s="683"/>
      <c r="M484" s="683"/>
      <c r="N484" s="683"/>
      <c r="O484" s="683"/>
      <c r="P484" s="683"/>
      <c r="Q484" s="683"/>
      <c r="R484" s="683"/>
      <c r="S484" s="683"/>
      <c r="T484" s="684"/>
      <c r="U484" s="685"/>
      <c r="V484" s="685"/>
      <c r="W484" s="685"/>
      <c r="X484" s="685"/>
      <c r="Y484" s="685"/>
      <c r="Z484" s="685"/>
      <c r="AA484" s="685"/>
      <c r="AB484" s="685"/>
      <c r="AC484" s="685"/>
      <c r="AD484" s="685"/>
      <c r="AE484" s="685"/>
      <c r="AF484" s="685"/>
      <c r="AG484" s="685"/>
      <c r="AH484" s="685"/>
      <c r="AI484" s="685"/>
      <c r="AJ484" s="685"/>
      <c r="AK484" s="685"/>
      <c r="AL484" s="685"/>
      <c r="AM484" s="685"/>
      <c r="AN484" s="685"/>
      <c r="AO484" s="685"/>
      <c r="AP484" s="685"/>
      <c r="AQ484" s="685"/>
      <c r="AR484" s="685"/>
      <c r="AS484" s="685"/>
      <c r="AT484" s="685"/>
      <c r="AU484" s="685"/>
      <c r="AV484" s="685"/>
      <c r="AW484" s="685"/>
      <c r="AX484" s="686"/>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263</v>
      </c>
      <c r="AJ485" s="179"/>
      <c r="AK485" s="179"/>
      <c r="AL485" s="177"/>
      <c r="AM485" s="179" t="s">
        <v>338</v>
      </c>
      <c r="AN485" s="179"/>
      <c r="AO485" s="179"/>
      <c r="AP485" s="177"/>
      <c r="AQ485" s="177" t="s">
        <v>273</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274</v>
      </c>
      <c r="AH486" s="173"/>
      <c r="AI486" s="180"/>
      <c r="AJ486" s="180"/>
      <c r="AK486" s="180"/>
      <c r="AL486" s="178"/>
      <c r="AM486" s="180"/>
      <c r="AN486" s="180"/>
      <c r="AO486" s="180"/>
      <c r="AP486" s="178"/>
      <c r="AQ486" s="201"/>
      <c r="AR486" s="194"/>
      <c r="AS486" s="172" t="s">
        <v>274</v>
      </c>
      <c r="AT486" s="173"/>
      <c r="AU486" s="194"/>
      <c r="AV486" s="194"/>
      <c r="AW486" s="172" t="s">
        <v>251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263</v>
      </c>
      <c r="AJ490" s="179"/>
      <c r="AK490" s="179"/>
      <c r="AL490" s="177"/>
      <c r="AM490" s="179" t="s">
        <v>338</v>
      </c>
      <c r="AN490" s="179"/>
      <c r="AO490" s="179"/>
      <c r="AP490" s="177"/>
      <c r="AQ490" s="177" t="s">
        <v>273</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274</v>
      </c>
      <c r="AH491" s="173"/>
      <c r="AI491" s="180"/>
      <c r="AJ491" s="180"/>
      <c r="AK491" s="180"/>
      <c r="AL491" s="178"/>
      <c r="AM491" s="180"/>
      <c r="AN491" s="180"/>
      <c r="AO491" s="180"/>
      <c r="AP491" s="178"/>
      <c r="AQ491" s="201"/>
      <c r="AR491" s="194"/>
      <c r="AS491" s="172" t="s">
        <v>274</v>
      </c>
      <c r="AT491" s="173"/>
      <c r="AU491" s="194"/>
      <c r="AV491" s="194"/>
      <c r="AW491" s="172" t="s">
        <v>251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263</v>
      </c>
      <c r="AJ495" s="179"/>
      <c r="AK495" s="179"/>
      <c r="AL495" s="177"/>
      <c r="AM495" s="179" t="s">
        <v>338</v>
      </c>
      <c r="AN495" s="179"/>
      <c r="AO495" s="179"/>
      <c r="AP495" s="177"/>
      <c r="AQ495" s="177" t="s">
        <v>273</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274</v>
      </c>
      <c r="AH496" s="173"/>
      <c r="AI496" s="180"/>
      <c r="AJ496" s="180"/>
      <c r="AK496" s="180"/>
      <c r="AL496" s="178"/>
      <c r="AM496" s="180"/>
      <c r="AN496" s="180"/>
      <c r="AO496" s="180"/>
      <c r="AP496" s="178"/>
      <c r="AQ496" s="201"/>
      <c r="AR496" s="194"/>
      <c r="AS496" s="172" t="s">
        <v>274</v>
      </c>
      <c r="AT496" s="173"/>
      <c r="AU496" s="194"/>
      <c r="AV496" s="194"/>
      <c r="AW496" s="172" t="s">
        <v>251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263</v>
      </c>
      <c r="AJ500" s="179"/>
      <c r="AK500" s="179"/>
      <c r="AL500" s="177"/>
      <c r="AM500" s="179" t="s">
        <v>338</v>
      </c>
      <c r="AN500" s="179"/>
      <c r="AO500" s="179"/>
      <c r="AP500" s="177"/>
      <c r="AQ500" s="177" t="s">
        <v>273</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274</v>
      </c>
      <c r="AH501" s="173"/>
      <c r="AI501" s="180"/>
      <c r="AJ501" s="180"/>
      <c r="AK501" s="180"/>
      <c r="AL501" s="178"/>
      <c r="AM501" s="180"/>
      <c r="AN501" s="180"/>
      <c r="AO501" s="180"/>
      <c r="AP501" s="178"/>
      <c r="AQ501" s="201"/>
      <c r="AR501" s="194"/>
      <c r="AS501" s="172" t="s">
        <v>274</v>
      </c>
      <c r="AT501" s="173"/>
      <c r="AU501" s="194"/>
      <c r="AV501" s="194"/>
      <c r="AW501" s="172" t="s">
        <v>251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263</v>
      </c>
      <c r="AJ505" s="179"/>
      <c r="AK505" s="179"/>
      <c r="AL505" s="177"/>
      <c r="AM505" s="179" t="s">
        <v>338</v>
      </c>
      <c r="AN505" s="179"/>
      <c r="AO505" s="179"/>
      <c r="AP505" s="177"/>
      <c r="AQ505" s="177" t="s">
        <v>273</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274</v>
      </c>
      <c r="AH506" s="173"/>
      <c r="AI506" s="180"/>
      <c r="AJ506" s="180"/>
      <c r="AK506" s="180"/>
      <c r="AL506" s="178"/>
      <c r="AM506" s="180"/>
      <c r="AN506" s="180"/>
      <c r="AO506" s="180"/>
      <c r="AP506" s="178"/>
      <c r="AQ506" s="201"/>
      <c r="AR506" s="194"/>
      <c r="AS506" s="172" t="s">
        <v>274</v>
      </c>
      <c r="AT506" s="173"/>
      <c r="AU506" s="194"/>
      <c r="AV506" s="194"/>
      <c r="AW506" s="172" t="s">
        <v>251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263</v>
      </c>
      <c r="AJ510" s="179"/>
      <c r="AK510" s="179"/>
      <c r="AL510" s="177"/>
      <c r="AM510" s="179" t="s">
        <v>338</v>
      </c>
      <c r="AN510" s="179"/>
      <c r="AO510" s="179"/>
      <c r="AP510" s="177"/>
      <c r="AQ510" s="177" t="s">
        <v>273</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274</v>
      </c>
      <c r="AH511" s="173"/>
      <c r="AI511" s="180"/>
      <c r="AJ511" s="180"/>
      <c r="AK511" s="180"/>
      <c r="AL511" s="178"/>
      <c r="AM511" s="180"/>
      <c r="AN511" s="180"/>
      <c r="AO511" s="180"/>
      <c r="AP511" s="178"/>
      <c r="AQ511" s="201"/>
      <c r="AR511" s="194"/>
      <c r="AS511" s="172" t="s">
        <v>274</v>
      </c>
      <c r="AT511" s="173"/>
      <c r="AU511" s="194"/>
      <c r="AV511" s="194"/>
      <c r="AW511" s="172" t="s">
        <v>251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263</v>
      </c>
      <c r="AJ515" s="179"/>
      <c r="AK515" s="179"/>
      <c r="AL515" s="177"/>
      <c r="AM515" s="179" t="s">
        <v>338</v>
      </c>
      <c r="AN515" s="179"/>
      <c r="AO515" s="179"/>
      <c r="AP515" s="177"/>
      <c r="AQ515" s="177" t="s">
        <v>273</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274</v>
      </c>
      <c r="AH516" s="173"/>
      <c r="AI516" s="180"/>
      <c r="AJ516" s="180"/>
      <c r="AK516" s="180"/>
      <c r="AL516" s="178"/>
      <c r="AM516" s="180"/>
      <c r="AN516" s="180"/>
      <c r="AO516" s="180"/>
      <c r="AP516" s="178"/>
      <c r="AQ516" s="201"/>
      <c r="AR516" s="194"/>
      <c r="AS516" s="172" t="s">
        <v>274</v>
      </c>
      <c r="AT516" s="173"/>
      <c r="AU516" s="194"/>
      <c r="AV516" s="194"/>
      <c r="AW516" s="172" t="s">
        <v>251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263</v>
      </c>
      <c r="AJ520" s="179"/>
      <c r="AK520" s="179"/>
      <c r="AL520" s="177"/>
      <c r="AM520" s="179" t="s">
        <v>338</v>
      </c>
      <c r="AN520" s="179"/>
      <c r="AO520" s="179"/>
      <c r="AP520" s="177"/>
      <c r="AQ520" s="177" t="s">
        <v>273</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274</v>
      </c>
      <c r="AH521" s="173"/>
      <c r="AI521" s="180"/>
      <c r="AJ521" s="180"/>
      <c r="AK521" s="180"/>
      <c r="AL521" s="178"/>
      <c r="AM521" s="180"/>
      <c r="AN521" s="180"/>
      <c r="AO521" s="180"/>
      <c r="AP521" s="178"/>
      <c r="AQ521" s="201"/>
      <c r="AR521" s="194"/>
      <c r="AS521" s="172" t="s">
        <v>274</v>
      </c>
      <c r="AT521" s="173"/>
      <c r="AU521" s="194"/>
      <c r="AV521" s="194"/>
      <c r="AW521" s="172" t="s">
        <v>251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263</v>
      </c>
      <c r="AJ525" s="179"/>
      <c r="AK525" s="179"/>
      <c r="AL525" s="177"/>
      <c r="AM525" s="179" t="s">
        <v>338</v>
      </c>
      <c r="AN525" s="179"/>
      <c r="AO525" s="179"/>
      <c r="AP525" s="177"/>
      <c r="AQ525" s="177" t="s">
        <v>273</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274</v>
      </c>
      <c r="AH526" s="173"/>
      <c r="AI526" s="180"/>
      <c r="AJ526" s="180"/>
      <c r="AK526" s="180"/>
      <c r="AL526" s="178"/>
      <c r="AM526" s="180"/>
      <c r="AN526" s="180"/>
      <c r="AO526" s="180"/>
      <c r="AP526" s="178"/>
      <c r="AQ526" s="201"/>
      <c r="AR526" s="194"/>
      <c r="AS526" s="172" t="s">
        <v>274</v>
      </c>
      <c r="AT526" s="173"/>
      <c r="AU526" s="194"/>
      <c r="AV526" s="194"/>
      <c r="AW526" s="172" t="s">
        <v>251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263</v>
      </c>
      <c r="AJ530" s="179"/>
      <c r="AK530" s="179"/>
      <c r="AL530" s="177"/>
      <c r="AM530" s="179" t="s">
        <v>338</v>
      </c>
      <c r="AN530" s="179"/>
      <c r="AO530" s="179"/>
      <c r="AP530" s="177"/>
      <c r="AQ530" s="177" t="s">
        <v>273</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274</v>
      </c>
      <c r="AH531" s="173"/>
      <c r="AI531" s="180"/>
      <c r="AJ531" s="180"/>
      <c r="AK531" s="180"/>
      <c r="AL531" s="178"/>
      <c r="AM531" s="180"/>
      <c r="AN531" s="180"/>
      <c r="AO531" s="180"/>
      <c r="AP531" s="178"/>
      <c r="AQ531" s="201"/>
      <c r="AR531" s="194"/>
      <c r="AS531" s="172" t="s">
        <v>274</v>
      </c>
      <c r="AT531" s="173"/>
      <c r="AU531" s="194"/>
      <c r="AV531" s="194"/>
      <c r="AW531" s="172" t="s">
        <v>251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8" t="s">
        <v>122</v>
      </c>
      <c r="F535" s="669"/>
      <c r="G535" s="669"/>
      <c r="H535" s="669"/>
      <c r="I535" s="669"/>
      <c r="J535" s="669"/>
      <c r="K535" s="669"/>
      <c r="L535" s="669"/>
      <c r="M535" s="669"/>
      <c r="N535" s="669"/>
      <c r="O535" s="669"/>
      <c r="P535" s="669"/>
      <c r="Q535" s="669"/>
      <c r="R535" s="669"/>
      <c r="S535" s="669"/>
      <c r="T535" s="669"/>
      <c r="U535" s="669"/>
      <c r="V535" s="669"/>
      <c r="W535" s="669"/>
      <c r="X535" s="669"/>
      <c r="Y535" s="669"/>
      <c r="Z535" s="669"/>
      <c r="AA535" s="669"/>
      <c r="AB535" s="669"/>
      <c r="AC535" s="669"/>
      <c r="AD535" s="669"/>
      <c r="AE535" s="669"/>
      <c r="AF535" s="669"/>
      <c r="AG535" s="669"/>
      <c r="AH535" s="669"/>
      <c r="AI535" s="669"/>
      <c r="AJ535" s="669"/>
      <c r="AK535" s="669"/>
      <c r="AL535" s="669"/>
      <c r="AM535" s="669"/>
      <c r="AN535" s="669"/>
      <c r="AO535" s="669"/>
      <c r="AP535" s="669"/>
      <c r="AQ535" s="669"/>
      <c r="AR535" s="669"/>
      <c r="AS535" s="669"/>
      <c r="AT535" s="669"/>
      <c r="AU535" s="669"/>
      <c r="AV535" s="669"/>
      <c r="AW535" s="669"/>
      <c r="AX535" s="67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9" t="s">
        <v>390</v>
      </c>
      <c r="F538" s="680"/>
      <c r="G538" s="681" t="s">
        <v>296</v>
      </c>
      <c r="H538" s="669"/>
      <c r="I538" s="669"/>
      <c r="J538" s="682"/>
      <c r="K538" s="683"/>
      <c r="L538" s="683"/>
      <c r="M538" s="683"/>
      <c r="N538" s="683"/>
      <c r="O538" s="683"/>
      <c r="P538" s="683"/>
      <c r="Q538" s="683"/>
      <c r="R538" s="683"/>
      <c r="S538" s="683"/>
      <c r="T538" s="684"/>
      <c r="U538" s="685"/>
      <c r="V538" s="685"/>
      <c r="W538" s="685"/>
      <c r="X538" s="685"/>
      <c r="Y538" s="685"/>
      <c r="Z538" s="685"/>
      <c r="AA538" s="685"/>
      <c r="AB538" s="685"/>
      <c r="AC538" s="685"/>
      <c r="AD538" s="685"/>
      <c r="AE538" s="685"/>
      <c r="AF538" s="685"/>
      <c r="AG538" s="685"/>
      <c r="AH538" s="685"/>
      <c r="AI538" s="685"/>
      <c r="AJ538" s="685"/>
      <c r="AK538" s="685"/>
      <c r="AL538" s="685"/>
      <c r="AM538" s="685"/>
      <c r="AN538" s="685"/>
      <c r="AO538" s="685"/>
      <c r="AP538" s="685"/>
      <c r="AQ538" s="685"/>
      <c r="AR538" s="685"/>
      <c r="AS538" s="685"/>
      <c r="AT538" s="685"/>
      <c r="AU538" s="685"/>
      <c r="AV538" s="685"/>
      <c r="AW538" s="685"/>
      <c r="AX538" s="686"/>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263</v>
      </c>
      <c r="AJ539" s="179"/>
      <c r="AK539" s="179"/>
      <c r="AL539" s="177"/>
      <c r="AM539" s="179" t="s">
        <v>338</v>
      </c>
      <c r="AN539" s="179"/>
      <c r="AO539" s="179"/>
      <c r="AP539" s="177"/>
      <c r="AQ539" s="177" t="s">
        <v>273</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274</v>
      </c>
      <c r="AH540" s="173"/>
      <c r="AI540" s="180"/>
      <c r="AJ540" s="180"/>
      <c r="AK540" s="180"/>
      <c r="AL540" s="178"/>
      <c r="AM540" s="180"/>
      <c r="AN540" s="180"/>
      <c r="AO540" s="180"/>
      <c r="AP540" s="178"/>
      <c r="AQ540" s="201"/>
      <c r="AR540" s="194"/>
      <c r="AS540" s="172" t="s">
        <v>274</v>
      </c>
      <c r="AT540" s="173"/>
      <c r="AU540" s="194"/>
      <c r="AV540" s="194"/>
      <c r="AW540" s="172" t="s">
        <v>251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263</v>
      </c>
      <c r="AJ544" s="179"/>
      <c r="AK544" s="179"/>
      <c r="AL544" s="177"/>
      <c r="AM544" s="179" t="s">
        <v>338</v>
      </c>
      <c r="AN544" s="179"/>
      <c r="AO544" s="179"/>
      <c r="AP544" s="177"/>
      <c r="AQ544" s="177" t="s">
        <v>273</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274</v>
      </c>
      <c r="AH545" s="173"/>
      <c r="AI545" s="180"/>
      <c r="AJ545" s="180"/>
      <c r="AK545" s="180"/>
      <c r="AL545" s="178"/>
      <c r="AM545" s="180"/>
      <c r="AN545" s="180"/>
      <c r="AO545" s="180"/>
      <c r="AP545" s="178"/>
      <c r="AQ545" s="201"/>
      <c r="AR545" s="194"/>
      <c r="AS545" s="172" t="s">
        <v>274</v>
      </c>
      <c r="AT545" s="173"/>
      <c r="AU545" s="194"/>
      <c r="AV545" s="194"/>
      <c r="AW545" s="172" t="s">
        <v>251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263</v>
      </c>
      <c r="AJ549" s="179"/>
      <c r="AK549" s="179"/>
      <c r="AL549" s="177"/>
      <c r="AM549" s="179" t="s">
        <v>338</v>
      </c>
      <c r="AN549" s="179"/>
      <c r="AO549" s="179"/>
      <c r="AP549" s="177"/>
      <c r="AQ549" s="177" t="s">
        <v>273</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274</v>
      </c>
      <c r="AH550" s="173"/>
      <c r="AI550" s="180"/>
      <c r="AJ550" s="180"/>
      <c r="AK550" s="180"/>
      <c r="AL550" s="178"/>
      <c r="AM550" s="180"/>
      <c r="AN550" s="180"/>
      <c r="AO550" s="180"/>
      <c r="AP550" s="178"/>
      <c r="AQ550" s="201"/>
      <c r="AR550" s="194"/>
      <c r="AS550" s="172" t="s">
        <v>274</v>
      </c>
      <c r="AT550" s="173"/>
      <c r="AU550" s="194"/>
      <c r="AV550" s="194"/>
      <c r="AW550" s="172" t="s">
        <v>251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263</v>
      </c>
      <c r="AJ554" s="179"/>
      <c r="AK554" s="179"/>
      <c r="AL554" s="177"/>
      <c r="AM554" s="179" t="s">
        <v>338</v>
      </c>
      <c r="AN554" s="179"/>
      <c r="AO554" s="179"/>
      <c r="AP554" s="177"/>
      <c r="AQ554" s="177" t="s">
        <v>273</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274</v>
      </c>
      <c r="AH555" s="173"/>
      <c r="AI555" s="180"/>
      <c r="AJ555" s="180"/>
      <c r="AK555" s="180"/>
      <c r="AL555" s="178"/>
      <c r="AM555" s="180"/>
      <c r="AN555" s="180"/>
      <c r="AO555" s="180"/>
      <c r="AP555" s="178"/>
      <c r="AQ555" s="201"/>
      <c r="AR555" s="194"/>
      <c r="AS555" s="172" t="s">
        <v>274</v>
      </c>
      <c r="AT555" s="173"/>
      <c r="AU555" s="194"/>
      <c r="AV555" s="194"/>
      <c r="AW555" s="172" t="s">
        <v>251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263</v>
      </c>
      <c r="AJ559" s="179"/>
      <c r="AK559" s="179"/>
      <c r="AL559" s="177"/>
      <c r="AM559" s="179" t="s">
        <v>338</v>
      </c>
      <c r="AN559" s="179"/>
      <c r="AO559" s="179"/>
      <c r="AP559" s="177"/>
      <c r="AQ559" s="177" t="s">
        <v>273</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274</v>
      </c>
      <c r="AH560" s="173"/>
      <c r="AI560" s="180"/>
      <c r="AJ560" s="180"/>
      <c r="AK560" s="180"/>
      <c r="AL560" s="178"/>
      <c r="AM560" s="180"/>
      <c r="AN560" s="180"/>
      <c r="AO560" s="180"/>
      <c r="AP560" s="178"/>
      <c r="AQ560" s="201"/>
      <c r="AR560" s="194"/>
      <c r="AS560" s="172" t="s">
        <v>274</v>
      </c>
      <c r="AT560" s="173"/>
      <c r="AU560" s="194"/>
      <c r="AV560" s="194"/>
      <c r="AW560" s="172" t="s">
        <v>251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263</v>
      </c>
      <c r="AJ564" s="179"/>
      <c r="AK564" s="179"/>
      <c r="AL564" s="177"/>
      <c r="AM564" s="179" t="s">
        <v>338</v>
      </c>
      <c r="AN564" s="179"/>
      <c r="AO564" s="179"/>
      <c r="AP564" s="177"/>
      <c r="AQ564" s="177" t="s">
        <v>273</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274</v>
      </c>
      <c r="AH565" s="173"/>
      <c r="AI565" s="180"/>
      <c r="AJ565" s="180"/>
      <c r="AK565" s="180"/>
      <c r="AL565" s="178"/>
      <c r="AM565" s="180"/>
      <c r="AN565" s="180"/>
      <c r="AO565" s="180"/>
      <c r="AP565" s="178"/>
      <c r="AQ565" s="201"/>
      <c r="AR565" s="194"/>
      <c r="AS565" s="172" t="s">
        <v>274</v>
      </c>
      <c r="AT565" s="173"/>
      <c r="AU565" s="194"/>
      <c r="AV565" s="194"/>
      <c r="AW565" s="172" t="s">
        <v>251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263</v>
      </c>
      <c r="AJ569" s="179"/>
      <c r="AK569" s="179"/>
      <c r="AL569" s="177"/>
      <c r="AM569" s="179" t="s">
        <v>338</v>
      </c>
      <c r="AN569" s="179"/>
      <c r="AO569" s="179"/>
      <c r="AP569" s="177"/>
      <c r="AQ569" s="177" t="s">
        <v>273</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274</v>
      </c>
      <c r="AH570" s="173"/>
      <c r="AI570" s="180"/>
      <c r="AJ570" s="180"/>
      <c r="AK570" s="180"/>
      <c r="AL570" s="178"/>
      <c r="AM570" s="180"/>
      <c r="AN570" s="180"/>
      <c r="AO570" s="180"/>
      <c r="AP570" s="178"/>
      <c r="AQ570" s="201"/>
      <c r="AR570" s="194"/>
      <c r="AS570" s="172" t="s">
        <v>274</v>
      </c>
      <c r="AT570" s="173"/>
      <c r="AU570" s="194"/>
      <c r="AV570" s="194"/>
      <c r="AW570" s="172" t="s">
        <v>251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263</v>
      </c>
      <c r="AJ574" s="179"/>
      <c r="AK574" s="179"/>
      <c r="AL574" s="177"/>
      <c r="AM574" s="179" t="s">
        <v>338</v>
      </c>
      <c r="AN574" s="179"/>
      <c r="AO574" s="179"/>
      <c r="AP574" s="177"/>
      <c r="AQ574" s="177" t="s">
        <v>273</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274</v>
      </c>
      <c r="AH575" s="173"/>
      <c r="AI575" s="180"/>
      <c r="AJ575" s="180"/>
      <c r="AK575" s="180"/>
      <c r="AL575" s="178"/>
      <c r="AM575" s="180"/>
      <c r="AN575" s="180"/>
      <c r="AO575" s="180"/>
      <c r="AP575" s="178"/>
      <c r="AQ575" s="201"/>
      <c r="AR575" s="194"/>
      <c r="AS575" s="172" t="s">
        <v>274</v>
      </c>
      <c r="AT575" s="173"/>
      <c r="AU575" s="194"/>
      <c r="AV575" s="194"/>
      <c r="AW575" s="172" t="s">
        <v>251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263</v>
      </c>
      <c r="AJ579" s="179"/>
      <c r="AK579" s="179"/>
      <c r="AL579" s="177"/>
      <c r="AM579" s="179" t="s">
        <v>338</v>
      </c>
      <c r="AN579" s="179"/>
      <c r="AO579" s="179"/>
      <c r="AP579" s="177"/>
      <c r="AQ579" s="177" t="s">
        <v>273</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274</v>
      </c>
      <c r="AH580" s="173"/>
      <c r="AI580" s="180"/>
      <c r="AJ580" s="180"/>
      <c r="AK580" s="180"/>
      <c r="AL580" s="178"/>
      <c r="AM580" s="180"/>
      <c r="AN580" s="180"/>
      <c r="AO580" s="180"/>
      <c r="AP580" s="178"/>
      <c r="AQ580" s="201"/>
      <c r="AR580" s="194"/>
      <c r="AS580" s="172" t="s">
        <v>274</v>
      </c>
      <c r="AT580" s="173"/>
      <c r="AU580" s="194"/>
      <c r="AV580" s="194"/>
      <c r="AW580" s="172" t="s">
        <v>251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263</v>
      </c>
      <c r="AJ584" s="179"/>
      <c r="AK584" s="179"/>
      <c r="AL584" s="177"/>
      <c r="AM584" s="179" t="s">
        <v>338</v>
      </c>
      <c r="AN584" s="179"/>
      <c r="AO584" s="179"/>
      <c r="AP584" s="177"/>
      <c r="AQ584" s="177" t="s">
        <v>273</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274</v>
      </c>
      <c r="AH585" s="173"/>
      <c r="AI585" s="180"/>
      <c r="AJ585" s="180"/>
      <c r="AK585" s="180"/>
      <c r="AL585" s="178"/>
      <c r="AM585" s="180"/>
      <c r="AN585" s="180"/>
      <c r="AO585" s="180"/>
      <c r="AP585" s="178"/>
      <c r="AQ585" s="201"/>
      <c r="AR585" s="194"/>
      <c r="AS585" s="172" t="s">
        <v>274</v>
      </c>
      <c r="AT585" s="173"/>
      <c r="AU585" s="194"/>
      <c r="AV585" s="194"/>
      <c r="AW585" s="172" t="s">
        <v>251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8" t="s">
        <v>122</v>
      </c>
      <c r="F589" s="669"/>
      <c r="G589" s="669"/>
      <c r="H589" s="669"/>
      <c r="I589" s="669"/>
      <c r="J589" s="669"/>
      <c r="K589" s="669"/>
      <c r="L589" s="669"/>
      <c r="M589" s="669"/>
      <c r="N589" s="669"/>
      <c r="O589" s="669"/>
      <c r="P589" s="669"/>
      <c r="Q589" s="669"/>
      <c r="R589" s="669"/>
      <c r="S589" s="669"/>
      <c r="T589" s="669"/>
      <c r="U589" s="669"/>
      <c r="V589" s="669"/>
      <c r="W589" s="669"/>
      <c r="X589" s="669"/>
      <c r="Y589" s="669"/>
      <c r="Z589" s="669"/>
      <c r="AA589" s="669"/>
      <c r="AB589" s="669"/>
      <c r="AC589" s="669"/>
      <c r="AD589" s="669"/>
      <c r="AE589" s="669"/>
      <c r="AF589" s="669"/>
      <c r="AG589" s="669"/>
      <c r="AH589" s="669"/>
      <c r="AI589" s="669"/>
      <c r="AJ589" s="669"/>
      <c r="AK589" s="669"/>
      <c r="AL589" s="669"/>
      <c r="AM589" s="669"/>
      <c r="AN589" s="669"/>
      <c r="AO589" s="669"/>
      <c r="AP589" s="669"/>
      <c r="AQ589" s="669"/>
      <c r="AR589" s="669"/>
      <c r="AS589" s="669"/>
      <c r="AT589" s="669"/>
      <c r="AU589" s="669"/>
      <c r="AV589" s="669"/>
      <c r="AW589" s="669"/>
      <c r="AX589" s="67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9" t="s">
        <v>390</v>
      </c>
      <c r="F592" s="680"/>
      <c r="G592" s="681" t="s">
        <v>296</v>
      </c>
      <c r="H592" s="669"/>
      <c r="I592" s="669"/>
      <c r="J592" s="682"/>
      <c r="K592" s="683"/>
      <c r="L592" s="683"/>
      <c r="M592" s="683"/>
      <c r="N592" s="683"/>
      <c r="O592" s="683"/>
      <c r="P592" s="683"/>
      <c r="Q592" s="683"/>
      <c r="R592" s="683"/>
      <c r="S592" s="683"/>
      <c r="T592" s="684"/>
      <c r="U592" s="685"/>
      <c r="V592" s="685"/>
      <c r="W592" s="685"/>
      <c r="X592" s="685"/>
      <c r="Y592" s="685"/>
      <c r="Z592" s="685"/>
      <c r="AA592" s="685"/>
      <c r="AB592" s="685"/>
      <c r="AC592" s="685"/>
      <c r="AD592" s="685"/>
      <c r="AE592" s="685"/>
      <c r="AF592" s="685"/>
      <c r="AG592" s="685"/>
      <c r="AH592" s="685"/>
      <c r="AI592" s="685"/>
      <c r="AJ592" s="685"/>
      <c r="AK592" s="685"/>
      <c r="AL592" s="685"/>
      <c r="AM592" s="685"/>
      <c r="AN592" s="685"/>
      <c r="AO592" s="685"/>
      <c r="AP592" s="685"/>
      <c r="AQ592" s="685"/>
      <c r="AR592" s="685"/>
      <c r="AS592" s="685"/>
      <c r="AT592" s="685"/>
      <c r="AU592" s="685"/>
      <c r="AV592" s="685"/>
      <c r="AW592" s="685"/>
      <c r="AX592" s="686"/>
    </row>
    <row r="593" spans="1:50" ht="18.75" hidden="1"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263</v>
      </c>
      <c r="AJ593" s="179"/>
      <c r="AK593" s="179"/>
      <c r="AL593" s="177"/>
      <c r="AM593" s="179" t="s">
        <v>338</v>
      </c>
      <c r="AN593" s="179"/>
      <c r="AO593" s="179"/>
      <c r="AP593" s="177"/>
      <c r="AQ593" s="177" t="s">
        <v>273</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274</v>
      </c>
      <c r="AH594" s="173"/>
      <c r="AI594" s="180"/>
      <c r="AJ594" s="180"/>
      <c r="AK594" s="180"/>
      <c r="AL594" s="178"/>
      <c r="AM594" s="180"/>
      <c r="AN594" s="180"/>
      <c r="AO594" s="180"/>
      <c r="AP594" s="178"/>
      <c r="AQ594" s="201"/>
      <c r="AR594" s="194"/>
      <c r="AS594" s="172" t="s">
        <v>274</v>
      </c>
      <c r="AT594" s="173"/>
      <c r="AU594" s="194"/>
      <c r="AV594" s="194"/>
      <c r="AW594" s="172" t="s">
        <v>251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263</v>
      </c>
      <c r="AJ598" s="179"/>
      <c r="AK598" s="179"/>
      <c r="AL598" s="177"/>
      <c r="AM598" s="179" t="s">
        <v>338</v>
      </c>
      <c r="AN598" s="179"/>
      <c r="AO598" s="179"/>
      <c r="AP598" s="177"/>
      <c r="AQ598" s="177" t="s">
        <v>273</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274</v>
      </c>
      <c r="AH599" s="173"/>
      <c r="AI599" s="180"/>
      <c r="AJ599" s="180"/>
      <c r="AK599" s="180"/>
      <c r="AL599" s="178"/>
      <c r="AM599" s="180"/>
      <c r="AN599" s="180"/>
      <c r="AO599" s="180"/>
      <c r="AP599" s="178"/>
      <c r="AQ599" s="201"/>
      <c r="AR599" s="194"/>
      <c r="AS599" s="172" t="s">
        <v>274</v>
      </c>
      <c r="AT599" s="173"/>
      <c r="AU599" s="194"/>
      <c r="AV599" s="194"/>
      <c r="AW599" s="172" t="s">
        <v>251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263</v>
      </c>
      <c r="AJ603" s="179"/>
      <c r="AK603" s="179"/>
      <c r="AL603" s="177"/>
      <c r="AM603" s="179" t="s">
        <v>338</v>
      </c>
      <c r="AN603" s="179"/>
      <c r="AO603" s="179"/>
      <c r="AP603" s="177"/>
      <c r="AQ603" s="177" t="s">
        <v>273</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274</v>
      </c>
      <c r="AH604" s="173"/>
      <c r="AI604" s="180"/>
      <c r="AJ604" s="180"/>
      <c r="AK604" s="180"/>
      <c r="AL604" s="178"/>
      <c r="AM604" s="180"/>
      <c r="AN604" s="180"/>
      <c r="AO604" s="180"/>
      <c r="AP604" s="178"/>
      <c r="AQ604" s="201"/>
      <c r="AR604" s="194"/>
      <c r="AS604" s="172" t="s">
        <v>274</v>
      </c>
      <c r="AT604" s="173"/>
      <c r="AU604" s="194"/>
      <c r="AV604" s="194"/>
      <c r="AW604" s="172" t="s">
        <v>251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263</v>
      </c>
      <c r="AJ608" s="179"/>
      <c r="AK608" s="179"/>
      <c r="AL608" s="177"/>
      <c r="AM608" s="179" t="s">
        <v>338</v>
      </c>
      <c r="AN608" s="179"/>
      <c r="AO608" s="179"/>
      <c r="AP608" s="177"/>
      <c r="AQ608" s="177" t="s">
        <v>273</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274</v>
      </c>
      <c r="AH609" s="173"/>
      <c r="AI609" s="180"/>
      <c r="AJ609" s="180"/>
      <c r="AK609" s="180"/>
      <c r="AL609" s="178"/>
      <c r="AM609" s="180"/>
      <c r="AN609" s="180"/>
      <c r="AO609" s="180"/>
      <c r="AP609" s="178"/>
      <c r="AQ609" s="201"/>
      <c r="AR609" s="194"/>
      <c r="AS609" s="172" t="s">
        <v>274</v>
      </c>
      <c r="AT609" s="173"/>
      <c r="AU609" s="194"/>
      <c r="AV609" s="194"/>
      <c r="AW609" s="172" t="s">
        <v>251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263</v>
      </c>
      <c r="AJ613" s="179"/>
      <c r="AK613" s="179"/>
      <c r="AL613" s="177"/>
      <c r="AM613" s="179" t="s">
        <v>338</v>
      </c>
      <c r="AN613" s="179"/>
      <c r="AO613" s="179"/>
      <c r="AP613" s="177"/>
      <c r="AQ613" s="177" t="s">
        <v>273</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274</v>
      </c>
      <c r="AH614" s="173"/>
      <c r="AI614" s="180"/>
      <c r="AJ614" s="180"/>
      <c r="AK614" s="180"/>
      <c r="AL614" s="178"/>
      <c r="AM614" s="180"/>
      <c r="AN614" s="180"/>
      <c r="AO614" s="180"/>
      <c r="AP614" s="178"/>
      <c r="AQ614" s="201"/>
      <c r="AR614" s="194"/>
      <c r="AS614" s="172" t="s">
        <v>274</v>
      </c>
      <c r="AT614" s="173"/>
      <c r="AU614" s="194"/>
      <c r="AV614" s="194"/>
      <c r="AW614" s="172" t="s">
        <v>251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263</v>
      </c>
      <c r="AJ618" s="179"/>
      <c r="AK618" s="179"/>
      <c r="AL618" s="177"/>
      <c r="AM618" s="179" t="s">
        <v>338</v>
      </c>
      <c r="AN618" s="179"/>
      <c r="AO618" s="179"/>
      <c r="AP618" s="177"/>
      <c r="AQ618" s="177" t="s">
        <v>273</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274</v>
      </c>
      <c r="AH619" s="173"/>
      <c r="AI619" s="180"/>
      <c r="AJ619" s="180"/>
      <c r="AK619" s="180"/>
      <c r="AL619" s="178"/>
      <c r="AM619" s="180"/>
      <c r="AN619" s="180"/>
      <c r="AO619" s="180"/>
      <c r="AP619" s="178"/>
      <c r="AQ619" s="201"/>
      <c r="AR619" s="194"/>
      <c r="AS619" s="172" t="s">
        <v>274</v>
      </c>
      <c r="AT619" s="173"/>
      <c r="AU619" s="194"/>
      <c r="AV619" s="194"/>
      <c r="AW619" s="172" t="s">
        <v>251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263</v>
      </c>
      <c r="AJ623" s="179"/>
      <c r="AK623" s="179"/>
      <c r="AL623" s="177"/>
      <c r="AM623" s="179" t="s">
        <v>338</v>
      </c>
      <c r="AN623" s="179"/>
      <c r="AO623" s="179"/>
      <c r="AP623" s="177"/>
      <c r="AQ623" s="177" t="s">
        <v>273</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274</v>
      </c>
      <c r="AH624" s="173"/>
      <c r="AI624" s="180"/>
      <c r="AJ624" s="180"/>
      <c r="AK624" s="180"/>
      <c r="AL624" s="178"/>
      <c r="AM624" s="180"/>
      <c r="AN624" s="180"/>
      <c r="AO624" s="180"/>
      <c r="AP624" s="178"/>
      <c r="AQ624" s="201"/>
      <c r="AR624" s="194"/>
      <c r="AS624" s="172" t="s">
        <v>274</v>
      </c>
      <c r="AT624" s="173"/>
      <c r="AU624" s="194"/>
      <c r="AV624" s="194"/>
      <c r="AW624" s="172" t="s">
        <v>251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263</v>
      </c>
      <c r="AJ628" s="179"/>
      <c r="AK628" s="179"/>
      <c r="AL628" s="177"/>
      <c r="AM628" s="179" t="s">
        <v>338</v>
      </c>
      <c r="AN628" s="179"/>
      <c r="AO628" s="179"/>
      <c r="AP628" s="177"/>
      <c r="AQ628" s="177" t="s">
        <v>273</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274</v>
      </c>
      <c r="AH629" s="173"/>
      <c r="AI629" s="180"/>
      <c r="AJ629" s="180"/>
      <c r="AK629" s="180"/>
      <c r="AL629" s="178"/>
      <c r="AM629" s="180"/>
      <c r="AN629" s="180"/>
      <c r="AO629" s="180"/>
      <c r="AP629" s="178"/>
      <c r="AQ629" s="201"/>
      <c r="AR629" s="194"/>
      <c r="AS629" s="172" t="s">
        <v>274</v>
      </c>
      <c r="AT629" s="173"/>
      <c r="AU629" s="194"/>
      <c r="AV629" s="194"/>
      <c r="AW629" s="172" t="s">
        <v>251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263</v>
      </c>
      <c r="AJ633" s="179"/>
      <c r="AK633" s="179"/>
      <c r="AL633" s="177"/>
      <c r="AM633" s="179" t="s">
        <v>338</v>
      </c>
      <c r="AN633" s="179"/>
      <c r="AO633" s="179"/>
      <c r="AP633" s="177"/>
      <c r="AQ633" s="177" t="s">
        <v>273</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274</v>
      </c>
      <c r="AH634" s="173"/>
      <c r="AI634" s="180"/>
      <c r="AJ634" s="180"/>
      <c r="AK634" s="180"/>
      <c r="AL634" s="178"/>
      <c r="AM634" s="180"/>
      <c r="AN634" s="180"/>
      <c r="AO634" s="180"/>
      <c r="AP634" s="178"/>
      <c r="AQ634" s="201"/>
      <c r="AR634" s="194"/>
      <c r="AS634" s="172" t="s">
        <v>274</v>
      </c>
      <c r="AT634" s="173"/>
      <c r="AU634" s="194"/>
      <c r="AV634" s="194"/>
      <c r="AW634" s="172" t="s">
        <v>251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263</v>
      </c>
      <c r="AJ638" s="179"/>
      <c r="AK638" s="179"/>
      <c r="AL638" s="177"/>
      <c r="AM638" s="179" t="s">
        <v>338</v>
      </c>
      <c r="AN638" s="179"/>
      <c r="AO638" s="179"/>
      <c r="AP638" s="177"/>
      <c r="AQ638" s="177" t="s">
        <v>273</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274</v>
      </c>
      <c r="AH639" s="173"/>
      <c r="AI639" s="180"/>
      <c r="AJ639" s="180"/>
      <c r="AK639" s="180"/>
      <c r="AL639" s="178"/>
      <c r="AM639" s="180"/>
      <c r="AN639" s="180"/>
      <c r="AO639" s="180"/>
      <c r="AP639" s="178"/>
      <c r="AQ639" s="201"/>
      <c r="AR639" s="194"/>
      <c r="AS639" s="172" t="s">
        <v>274</v>
      </c>
      <c r="AT639" s="173"/>
      <c r="AU639" s="194"/>
      <c r="AV639" s="194"/>
      <c r="AW639" s="172" t="s">
        <v>251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8" t="s">
        <v>122</v>
      </c>
      <c r="F643" s="669"/>
      <c r="G643" s="669"/>
      <c r="H643" s="669"/>
      <c r="I643" s="669"/>
      <c r="J643" s="669"/>
      <c r="K643" s="669"/>
      <c r="L643" s="669"/>
      <c r="M643" s="669"/>
      <c r="N643" s="669"/>
      <c r="O643" s="669"/>
      <c r="P643" s="669"/>
      <c r="Q643" s="669"/>
      <c r="R643" s="669"/>
      <c r="S643" s="669"/>
      <c r="T643" s="669"/>
      <c r="U643" s="669"/>
      <c r="V643" s="669"/>
      <c r="W643" s="669"/>
      <c r="X643" s="669"/>
      <c r="Y643" s="669"/>
      <c r="Z643" s="669"/>
      <c r="AA643" s="669"/>
      <c r="AB643" s="669"/>
      <c r="AC643" s="669"/>
      <c r="AD643" s="669"/>
      <c r="AE643" s="669"/>
      <c r="AF643" s="669"/>
      <c r="AG643" s="669"/>
      <c r="AH643" s="669"/>
      <c r="AI643" s="669"/>
      <c r="AJ643" s="669"/>
      <c r="AK643" s="669"/>
      <c r="AL643" s="669"/>
      <c r="AM643" s="669"/>
      <c r="AN643" s="669"/>
      <c r="AO643" s="669"/>
      <c r="AP643" s="669"/>
      <c r="AQ643" s="669"/>
      <c r="AR643" s="669"/>
      <c r="AS643" s="669"/>
      <c r="AT643" s="669"/>
      <c r="AU643" s="669"/>
      <c r="AV643" s="669"/>
      <c r="AW643" s="669"/>
      <c r="AX643" s="67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9" t="s">
        <v>390</v>
      </c>
      <c r="F646" s="680"/>
      <c r="G646" s="681" t="s">
        <v>296</v>
      </c>
      <c r="H646" s="669"/>
      <c r="I646" s="669"/>
      <c r="J646" s="682"/>
      <c r="K646" s="683"/>
      <c r="L646" s="683"/>
      <c r="M646" s="683"/>
      <c r="N646" s="683"/>
      <c r="O646" s="683"/>
      <c r="P646" s="683"/>
      <c r="Q646" s="683"/>
      <c r="R646" s="683"/>
      <c r="S646" s="683"/>
      <c r="T646" s="684"/>
      <c r="U646" s="685"/>
      <c r="V646" s="685"/>
      <c r="W646" s="685"/>
      <c r="X646" s="685"/>
      <c r="Y646" s="685"/>
      <c r="Z646" s="685"/>
      <c r="AA646" s="685"/>
      <c r="AB646" s="685"/>
      <c r="AC646" s="685"/>
      <c r="AD646" s="685"/>
      <c r="AE646" s="685"/>
      <c r="AF646" s="685"/>
      <c r="AG646" s="685"/>
      <c r="AH646" s="685"/>
      <c r="AI646" s="685"/>
      <c r="AJ646" s="685"/>
      <c r="AK646" s="685"/>
      <c r="AL646" s="685"/>
      <c r="AM646" s="685"/>
      <c r="AN646" s="685"/>
      <c r="AO646" s="685"/>
      <c r="AP646" s="685"/>
      <c r="AQ646" s="685"/>
      <c r="AR646" s="685"/>
      <c r="AS646" s="685"/>
      <c r="AT646" s="685"/>
      <c r="AU646" s="685"/>
      <c r="AV646" s="685"/>
      <c r="AW646" s="685"/>
      <c r="AX646" s="686"/>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263</v>
      </c>
      <c r="AJ647" s="179"/>
      <c r="AK647" s="179"/>
      <c r="AL647" s="177"/>
      <c r="AM647" s="179" t="s">
        <v>338</v>
      </c>
      <c r="AN647" s="179"/>
      <c r="AO647" s="179"/>
      <c r="AP647" s="177"/>
      <c r="AQ647" s="177" t="s">
        <v>273</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274</v>
      </c>
      <c r="AH648" s="173"/>
      <c r="AI648" s="180"/>
      <c r="AJ648" s="180"/>
      <c r="AK648" s="180"/>
      <c r="AL648" s="178"/>
      <c r="AM648" s="180"/>
      <c r="AN648" s="180"/>
      <c r="AO648" s="180"/>
      <c r="AP648" s="178"/>
      <c r="AQ648" s="201"/>
      <c r="AR648" s="194"/>
      <c r="AS648" s="172" t="s">
        <v>274</v>
      </c>
      <c r="AT648" s="173"/>
      <c r="AU648" s="194"/>
      <c r="AV648" s="194"/>
      <c r="AW648" s="172" t="s">
        <v>251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263</v>
      </c>
      <c r="AJ652" s="179"/>
      <c r="AK652" s="179"/>
      <c r="AL652" s="177"/>
      <c r="AM652" s="179" t="s">
        <v>338</v>
      </c>
      <c r="AN652" s="179"/>
      <c r="AO652" s="179"/>
      <c r="AP652" s="177"/>
      <c r="AQ652" s="177" t="s">
        <v>273</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274</v>
      </c>
      <c r="AH653" s="173"/>
      <c r="AI653" s="180"/>
      <c r="AJ653" s="180"/>
      <c r="AK653" s="180"/>
      <c r="AL653" s="178"/>
      <c r="AM653" s="180"/>
      <c r="AN653" s="180"/>
      <c r="AO653" s="180"/>
      <c r="AP653" s="178"/>
      <c r="AQ653" s="201"/>
      <c r="AR653" s="194"/>
      <c r="AS653" s="172" t="s">
        <v>274</v>
      </c>
      <c r="AT653" s="173"/>
      <c r="AU653" s="194"/>
      <c r="AV653" s="194"/>
      <c r="AW653" s="172" t="s">
        <v>251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263</v>
      </c>
      <c r="AJ657" s="179"/>
      <c r="AK657" s="179"/>
      <c r="AL657" s="177"/>
      <c r="AM657" s="179" t="s">
        <v>338</v>
      </c>
      <c r="AN657" s="179"/>
      <c r="AO657" s="179"/>
      <c r="AP657" s="177"/>
      <c r="AQ657" s="177" t="s">
        <v>273</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274</v>
      </c>
      <c r="AH658" s="173"/>
      <c r="AI658" s="180"/>
      <c r="AJ658" s="180"/>
      <c r="AK658" s="180"/>
      <c r="AL658" s="178"/>
      <c r="AM658" s="180"/>
      <c r="AN658" s="180"/>
      <c r="AO658" s="180"/>
      <c r="AP658" s="178"/>
      <c r="AQ658" s="201"/>
      <c r="AR658" s="194"/>
      <c r="AS658" s="172" t="s">
        <v>274</v>
      </c>
      <c r="AT658" s="173"/>
      <c r="AU658" s="194"/>
      <c r="AV658" s="194"/>
      <c r="AW658" s="172" t="s">
        <v>251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263</v>
      </c>
      <c r="AJ662" s="179"/>
      <c r="AK662" s="179"/>
      <c r="AL662" s="177"/>
      <c r="AM662" s="179" t="s">
        <v>338</v>
      </c>
      <c r="AN662" s="179"/>
      <c r="AO662" s="179"/>
      <c r="AP662" s="177"/>
      <c r="AQ662" s="177" t="s">
        <v>273</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274</v>
      </c>
      <c r="AH663" s="173"/>
      <c r="AI663" s="180"/>
      <c r="AJ663" s="180"/>
      <c r="AK663" s="180"/>
      <c r="AL663" s="178"/>
      <c r="AM663" s="180"/>
      <c r="AN663" s="180"/>
      <c r="AO663" s="180"/>
      <c r="AP663" s="178"/>
      <c r="AQ663" s="201"/>
      <c r="AR663" s="194"/>
      <c r="AS663" s="172" t="s">
        <v>274</v>
      </c>
      <c r="AT663" s="173"/>
      <c r="AU663" s="194"/>
      <c r="AV663" s="194"/>
      <c r="AW663" s="172" t="s">
        <v>251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263</v>
      </c>
      <c r="AJ667" s="179"/>
      <c r="AK667" s="179"/>
      <c r="AL667" s="177"/>
      <c r="AM667" s="179" t="s">
        <v>338</v>
      </c>
      <c r="AN667" s="179"/>
      <c r="AO667" s="179"/>
      <c r="AP667" s="177"/>
      <c r="AQ667" s="177" t="s">
        <v>273</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274</v>
      </c>
      <c r="AH668" s="173"/>
      <c r="AI668" s="180"/>
      <c r="AJ668" s="180"/>
      <c r="AK668" s="180"/>
      <c r="AL668" s="178"/>
      <c r="AM668" s="180"/>
      <c r="AN668" s="180"/>
      <c r="AO668" s="180"/>
      <c r="AP668" s="178"/>
      <c r="AQ668" s="201"/>
      <c r="AR668" s="194"/>
      <c r="AS668" s="172" t="s">
        <v>274</v>
      </c>
      <c r="AT668" s="173"/>
      <c r="AU668" s="194"/>
      <c r="AV668" s="194"/>
      <c r="AW668" s="172" t="s">
        <v>251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263</v>
      </c>
      <c r="AJ672" s="179"/>
      <c r="AK672" s="179"/>
      <c r="AL672" s="177"/>
      <c r="AM672" s="179" t="s">
        <v>338</v>
      </c>
      <c r="AN672" s="179"/>
      <c r="AO672" s="179"/>
      <c r="AP672" s="177"/>
      <c r="AQ672" s="177" t="s">
        <v>273</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274</v>
      </c>
      <c r="AH673" s="173"/>
      <c r="AI673" s="180"/>
      <c r="AJ673" s="180"/>
      <c r="AK673" s="180"/>
      <c r="AL673" s="178"/>
      <c r="AM673" s="180"/>
      <c r="AN673" s="180"/>
      <c r="AO673" s="180"/>
      <c r="AP673" s="178"/>
      <c r="AQ673" s="201"/>
      <c r="AR673" s="194"/>
      <c r="AS673" s="172" t="s">
        <v>274</v>
      </c>
      <c r="AT673" s="173"/>
      <c r="AU673" s="194"/>
      <c r="AV673" s="194"/>
      <c r="AW673" s="172" t="s">
        <v>251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263</v>
      </c>
      <c r="AJ677" s="179"/>
      <c r="AK677" s="179"/>
      <c r="AL677" s="177"/>
      <c r="AM677" s="179" t="s">
        <v>338</v>
      </c>
      <c r="AN677" s="179"/>
      <c r="AO677" s="179"/>
      <c r="AP677" s="177"/>
      <c r="AQ677" s="177" t="s">
        <v>273</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274</v>
      </c>
      <c r="AH678" s="173"/>
      <c r="AI678" s="180"/>
      <c r="AJ678" s="180"/>
      <c r="AK678" s="180"/>
      <c r="AL678" s="178"/>
      <c r="AM678" s="180"/>
      <c r="AN678" s="180"/>
      <c r="AO678" s="180"/>
      <c r="AP678" s="178"/>
      <c r="AQ678" s="201"/>
      <c r="AR678" s="194"/>
      <c r="AS678" s="172" t="s">
        <v>274</v>
      </c>
      <c r="AT678" s="173"/>
      <c r="AU678" s="194"/>
      <c r="AV678" s="194"/>
      <c r="AW678" s="172" t="s">
        <v>251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263</v>
      </c>
      <c r="AJ682" s="179"/>
      <c r="AK682" s="179"/>
      <c r="AL682" s="177"/>
      <c r="AM682" s="179" t="s">
        <v>338</v>
      </c>
      <c r="AN682" s="179"/>
      <c r="AO682" s="179"/>
      <c r="AP682" s="177"/>
      <c r="AQ682" s="177" t="s">
        <v>273</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274</v>
      </c>
      <c r="AH683" s="173"/>
      <c r="AI683" s="180"/>
      <c r="AJ683" s="180"/>
      <c r="AK683" s="180"/>
      <c r="AL683" s="178"/>
      <c r="AM683" s="180"/>
      <c r="AN683" s="180"/>
      <c r="AO683" s="180"/>
      <c r="AP683" s="178"/>
      <c r="AQ683" s="201"/>
      <c r="AR683" s="194"/>
      <c r="AS683" s="172" t="s">
        <v>274</v>
      </c>
      <c r="AT683" s="173"/>
      <c r="AU683" s="194"/>
      <c r="AV683" s="194"/>
      <c r="AW683" s="172" t="s">
        <v>251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263</v>
      </c>
      <c r="AJ687" s="179"/>
      <c r="AK687" s="179"/>
      <c r="AL687" s="177"/>
      <c r="AM687" s="179" t="s">
        <v>338</v>
      </c>
      <c r="AN687" s="179"/>
      <c r="AO687" s="179"/>
      <c r="AP687" s="177"/>
      <c r="AQ687" s="177" t="s">
        <v>273</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274</v>
      </c>
      <c r="AH688" s="173"/>
      <c r="AI688" s="180"/>
      <c r="AJ688" s="180"/>
      <c r="AK688" s="180"/>
      <c r="AL688" s="178"/>
      <c r="AM688" s="180"/>
      <c r="AN688" s="180"/>
      <c r="AO688" s="180"/>
      <c r="AP688" s="178"/>
      <c r="AQ688" s="201"/>
      <c r="AR688" s="194"/>
      <c r="AS688" s="172" t="s">
        <v>274</v>
      </c>
      <c r="AT688" s="173"/>
      <c r="AU688" s="194"/>
      <c r="AV688" s="194"/>
      <c r="AW688" s="172" t="s">
        <v>251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263</v>
      </c>
      <c r="AJ692" s="179"/>
      <c r="AK692" s="179"/>
      <c r="AL692" s="177"/>
      <c r="AM692" s="179" t="s">
        <v>338</v>
      </c>
      <c r="AN692" s="179"/>
      <c r="AO692" s="179"/>
      <c r="AP692" s="177"/>
      <c r="AQ692" s="177" t="s">
        <v>273</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274</v>
      </c>
      <c r="AH693" s="173"/>
      <c r="AI693" s="180"/>
      <c r="AJ693" s="180"/>
      <c r="AK693" s="180"/>
      <c r="AL693" s="178"/>
      <c r="AM693" s="180"/>
      <c r="AN693" s="180"/>
      <c r="AO693" s="180"/>
      <c r="AP693" s="178"/>
      <c r="AQ693" s="201"/>
      <c r="AR693" s="194"/>
      <c r="AS693" s="172" t="s">
        <v>274</v>
      </c>
      <c r="AT693" s="173"/>
      <c r="AU693" s="194"/>
      <c r="AV693" s="194"/>
      <c r="AW693" s="172" t="s">
        <v>251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8" t="s">
        <v>122</v>
      </c>
      <c r="F697" s="669"/>
      <c r="G697" s="669"/>
      <c r="H697" s="669"/>
      <c r="I697" s="669"/>
      <c r="J697" s="669"/>
      <c r="K697" s="669"/>
      <c r="L697" s="669"/>
      <c r="M697" s="669"/>
      <c r="N697" s="669"/>
      <c r="O697" s="669"/>
      <c r="P697" s="669"/>
      <c r="Q697" s="669"/>
      <c r="R697" s="669"/>
      <c r="S697" s="669"/>
      <c r="T697" s="669"/>
      <c r="U697" s="669"/>
      <c r="V697" s="669"/>
      <c r="W697" s="669"/>
      <c r="X697" s="669"/>
      <c r="Y697" s="669"/>
      <c r="Z697" s="669"/>
      <c r="AA697" s="669"/>
      <c r="AB697" s="669"/>
      <c r="AC697" s="669"/>
      <c r="AD697" s="669"/>
      <c r="AE697" s="669"/>
      <c r="AF697" s="669"/>
      <c r="AG697" s="669"/>
      <c r="AH697" s="669"/>
      <c r="AI697" s="669"/>
      <c r="AJ697" s="669"/>
      <c r="AK697" s="669"/>
      <c r="AL697" s="669"/>
      <c r="AM697" s="669"/>
      <c r="AN697" s="669"/>
      <c r="AO697" s="669"/>
      <c r="AP697" s="669"/>
      <c r="AQ697" s="669"/>
      <c r="AR697" s="669"/>
      <c r="AS697" s="669"/>
      <c r="AT697" s="669"/>
      <c r="AU697" s="669"/>
      <c r="AV697" s="669"/>
      <c r="AW697" s="669"/>
      <c r="AX697" s="67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1" t="s">
        <v>101</v>
      </c>
      <c r="B700" s="672"/>
      <c r="C700" s="672"/>
      <c r="D700" s="672"/>
      <c r="E700" s="672"/>
      <c r="F700" s="672"/>
      <c r="G700" s="672"/>
      <c r="H700" s="672"/>
      <c r="I700" s="672"/>
      <c r="J700" s="672"/>
      <c r="K700" s="672"/>
      <c r="L700" s="672"/>
      <c r="M700" s="672"/>
      <c r="N700" s="672"/>
      <c r="O700" s="672"/>
      <c r="P700" s="672"/>
      <c r="Q700" s="672"/>
      <c r="R700" s="672"/>
      <c r="S700" s="672"/>
      <c r="T700" s="672"/>
      <c r="U700" s="672"/>
      <c r="V700" s="672"/>
      <c r="W700" s="672"/>
      <c r="X700" s="672"/>
      <c r="Y700" s="672"/>
      <c r="Z700" s="672"/>
      <c r="AA700" s="672"/>
      <c r="AB700" s="672"/>
      <c r="AC700" s="672"/>
      <c r="AD700" s="672"/>
      <c r="AE700" s="672"/>
      <c r="AF700" s="672"/>
      <c r="AG700" s="672"/>
      <c r="AH700" s="672"/>
      <c r="AI700" s="672"/>
      <c r="AJ700" s="672"/>
      <c r="AK700" s="672"/>
      <c r="AL700" s="672"/>
      <c r="AM700" s="672"/>
      <c r="AN700" s="672"/>
      <c r="AO700" s="672"/>
      <c r="AP700" s="672"/>
      <c r="AQ700" s="672"/>
      <c r="AR700" s="672"/>
      <c r="AS700" s="672"/>
      <c r="AT700" s="672"/>
      <c r="AU700" s="672"/>
      <c r="AV700" s="672"/>
      <c r="AW700" s="672"/>
      <c r="AX700" s="673"/>
    </row>
    <row r="701" spans="1:50" ht="27" customHeight="1" x14ac:dyDescent="0.15">
      <c r="A701" s="3"/>
      <c r="B701" s="9"/>
      <c r="C701" s="674" t="s">
        <v>66</v>
      </c>
      <c r="D701" s="675"/>
      <c r="E701" s="675"/>
      <c r="F701" s="675"/>
      <c r="G701" s="675"/>
      <c r="H701" s="675"/>
      <c r="I701" s="675"/>
      <c r="J701" s="675"/>
      <c r="K701" s="675"/>
      <c r="L701" s="675"/>
      <c r="M701" s="675"/>
      <c r="N701" s="675"/>
      <c r="O701" s="675"/>
      <c r="P701" s="675"/>
      <c r="Q701" s="675"/>
      <c r="R701" s="675"/>
      <c r="S701" s="675"/>
      <c r="T701" s="675"/>
      <c r="U701" s="675"/>
      <c r="V701" s="675"/>
      <c r="W701" s="675"/>
      <c r="X701" s="675"/>
      <c r="Y701" s="675"/>
      <c r="Z701" s="675"/>
      <c r="AA701" s="675"/>
      <c r="AB701" s="675"/>
      <c r="AC701" s="676"/>
      <c r="AD701" s="675" t="s">
        <v>55</v>
      </c>
      <c r="AE701" s="675"/>
      <c r="AF701" s="675"/>
      <c r="AG701" s="677" t="s">
        <v>47</v>
      </c>
      <c r="AH701" s="675"/>
      <c r="AI701" s="675"/>
      <c r="AJ701" s="675"/>
      <c r="AK701" s="675"/>
      <c r="AL701" s="675"/>
      <c r="AM701" s="675"/>
      <c r="AN701" s="675"/>
      <c r="AO701" s="675"/>
      <c r="AP701" s="675"/>
      <c r="AQ701" s="675"/>
      <c r="AR701" s="675"/>
      <c r="AS701" s="675"/>
      <c r="AT701" s="675"/>
      <c r="AU701" s="675"/>
      <c r="AV701" s="675"/>
      <c r="AW701" s="675"/>
      <c r="AX701" s="678"/>
    </row>
    <row r="702" spans="1:50" ht="42" customHeight="1" x14ac:dyDescent="0.15">
      <c r="A702" s="88" t="s">
        <v>205</v>
      </c>
      <c r="B702" s="89"/>
      <c r="C702" s="640" t="s">
        <v>206</v>
      </c>
      <c r="D702" s="641"/>
      <c r="E702" s="641"/>
      <c r="F702" s="641"/>
      <c r="G702" s="641"/>
      <c r="H702" s="641"/>
      <c r="I702" s="641"/>
      <c r="J702" s="641"/>
      <c r="K702" s="641"/>
      <c r="L702" s="641"/>
      <c r="M702" s="641"/>
      <c r="N702" s="641"/>
      <c r="O702" s="641"/>
      <c r="P702" s="641"/>
      <c r="Q702" s="641"/>
      <c r="R702" s="641"/>
      <c r="S702" s="641"/>
      <c r="T702" s="641"/>
      <c r="U702" s="641"/>
      <c r="V702" s="641"/>
      <c r="W702" s="641"/>
      <c r="X702" s="641"/>
      <c r="Y702" s="641"/>
      <c r="Z702" s="641"/>
      <c r="AA702" s="641"/>
      <c r="AB702" s="641"/>
      <c r="AC702" s="642"/>
      <c r="AD702" s="643" t="s">
        <v>481</v>
      </c>
      <c r="AE702" s="644"/>
      <c r="AF702" s="644"/>
      <c r="AG702" s="645" t="s">
        <v>93</v>
      </c>
      <c r="AH702" s="646"/>
      <c r="AI702" s="646"/>
      <c r="AJ702" s="646"/>
      <c r="AK702" s="646"/>
      <c r="AL702" s="646"/>
      <c r="AM702" s="646"/>
      <c r="AN702" s="646"/>
      <c r="AO702" s="646"/>
      <c r="AP702" s="646"/>
      <c r="AQ702" s="646"/>
      <c r="AR702" s="646"/>
      <c r="AS702" s="646"/>
      <c r="AT702" s="646"/>
      <c r="AU702" s="646"/>
      <c r="AV702" s="646"/>
      <c r="AW702" s="646"/>
      <c r="AX702" s="647"/>
    </row>
    <row r="703" spans="1:50" ht="33.6" customHeight="1" x14ac:dyDescent="0.15">
      <c r="A703" s="90"/>
      <c r="B703" s="91"/>
      <c r="C703" s="648" t="s">
        <v>83</v>
      </c>
      <c r="D703" s="649"/>
      <c r="E703" s="649"/>
      <c r="F703" s="649"/>
      <c r="G703" s="649"/>
      <c r="H703" s="649"/>
      <c r="I703" s="649"/>
      <c r="J703" s="649"/>
      <c r="K703" s="649"/>
      <c r="L703" s="649"/>
      <c r="M703" s="649"/>
      <c r="N703" s="649"/>
      <c r="O703" s="649"/>
      <c r="P703" s="649"/>
      <c r="Q703" s="649"/>
      <c r="R703" s="649"/>
      <c r="S703" s="649"/>
      <c r="T703" s="649"/>
      <c r="U703" s="649"/>
      <c r="V703" s="649"/>
      <c r="W703" s="649"/>
      <c r="X703" s="649"/>
      <c r="Y703" s="649"/>
      <c r="Z703" s="649"/>
      <c r="AA703" s="649"/>
      <c r="AB703" s="649"/>
      <c r="AC703" s="610"/>
      <c r="AD703" s="611" t="s">
        <v>481</v>
      </c>
      <c r="AE703" s="612"/>
      <c r="AF703" s="612"/>
      <c r="AG703" s="606" t="s">
        <v>368</v>
      </c>
      <c r="AH703" s="607"/>
      <c r="AI703" s="607"/>
      <c r="AJ703" s="607"/>
      <c r="AK703" s="607"/>
      <c r="AL703" s="607"/>
      <c r="AM703" s="607"/>
      <c r="AN703" s="607"/>
      <c r="AO703" s="607"/>
      <c r="AP703" s="607"/>
      <c r="AQ703" s="607"/>
      <c r="AR703" s="607"/>
      <c r="AS703" s="607"/>
      <c r="AT703" s="607"/>
      <c r="AU703" s="607"/>
      <c r="AV703" s="607"/>
      <c r="AW703" s="607"/>
      <c r="AX703" s="608"/>
    </row>
    <row r="704" spans="1:50" ht="32.450000000000003" customHeight="1" x14ac:dyDescent="0.15">
      <c r="A704" s="92"/>
      <c r="B704" s="93"/>
      <c r="C704" s="650" t="s">
        <v>208</v>
      </c>
      <c r="D704" s="651"/>
      <c r="E704" s="651"/>
      <c r="F704" s="651"/>
      <c r="G704" s="651"/>
      <c r="H704" s="651"/>
      <c r="I704" s="651"/>
      <c r="J704" s="651"/>
      <c r="K704" s="651"/>
      <c r="L704" s="651"/>
      <c r="M704" s="651"/>
      <c r="N704" s="651"/>
      <c r="O704" s="651"/>
      <c r="P704" s="651"/>
      <c r="Q704" s="651"/>
      <c r="R704" s="651"/>
      <c r="S704" s="651"/>
      <c r="T704" s="651"/>
      <c r="U704" s="651"/>
      <c r="V704" s="651"/>
      <c r="W704" s="651"/>
      <c r="X704" s="651"/>
      <c r="Y704" s="651"/>
      <c r="Z704" s="651"/>
      <c r="AA704" s="651"/>
      <c r="AB704" s="651"/>
      <c r="AC704" s="652"/>
      <c r="AD704" s="622" t="s">
        <v>481</v>
      </c>
      <c r="AE704" s="623"/>
      <c r="AF704" s="623"/>
      <c r="AG704" s="97" t="s">
        <v>241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53" t="s">
        <v>90</v>
      </c>
      <c r="D705" s="65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55"/>
      <c r="AD705" s="656" t="s">
        <v>481</v>
      </c>
      <c r="AE705" s="657"/>
      <c r="AF705" s="657"/>
      <c r="AG705" s="94" t="s">
        <v>565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8" t="s">
        <v>112</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611" t="s">
        <v>494</v>
      </c>
      <c r="AE706" s="612"/>
      <c r="AF706" s="63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1" t="s">
        <v>344</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664" t="s">
        <v>495</v>
      </c>
      <c r="AE707" s="665"/>
      <c r="AF707" s="66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6" t="s">
        <v>11</v>
      </c>
      <c r="D708" s="667"/>
      <c r="E708" s="667"/>
      <c r="F708" s="667"/>
      <c r="G708" s="667"/>
      <c r="H708" s="667"/>
      <c r="I708" s="667"/>
      <c r="J708" s="667"/>
      <c r="K708" s="667"/>
      <c r="L708" s="667"/>
      <c r="M708" s="667"/>
      <c r="N708" s="667"/>
      <c r="O708" s="667"/>
      <c r="P708" s="667"/>
      <c r="Q708" s="667"/>
      <c r="R708" s="667"/>
      <c r="S708" s="667"/>
      <c r="T708" s="667"/>
      <c r="U708" s="667"/>
      <c r="V708" s="667"/>
      <c r="W708" s="667"/>
      <c r="X708" s="667"/>
      <c r="Y708" s="667"/>
      <c r="Z708" s="667"/>
      <c r="AA708" s="667"/>
      <c r="AB708" s="667"/>
      <c r="AC708" s="667"/>
      <c r="AD708" s="595" t="s">
        <v>449</v>
      </c>
      <c r="AE708" s="596"/>
      <c r="AF708" s="596"/>
      <c r="AG708" s="598"/>
      <c r="AH708" s="599"/>
      <c r="AI708" s="599"/>
      <c r="AJ708" s="599"/>
      <c r="AK708" s="599"/>
      <c r="AL708" s="599"/>
      <c r="AM708" s="599"/>
      <c r="AN708" s="599"/>
      <c r="AO708" s="599"/>
      <c r="AP708" s="599"/>
      <c r="AQ708" s="599"/>
      <c r="AR708" s="599"/>
      <c r="AS708" s="599"/>
      <c r="AT708" s="599"/>
      <c r="AU708" s="599"/>
      <c r="AV708" s="599"/>
      <c r="AW708" s="599"/>
      <c r="AX708" s="600"/>
    </row>
    <row r="709" spans="1:50" ht="42.75" customHeight="1" x14ac:dyDescent="0.15">
      <c r="A709" s="106"/>
      <c r="B709" s="107"/>
      <c r="C709" s="609" t="s">
        <v>181</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1" t="s">
        <v>481</v>
      </c>
      <c r="AE709" s="612"/>
      <c r="AF709" s="612"/>
      <c r="AG709" s="606" t="s">
        <v>567</v>
      </c>
      <c r="AH709" s="607"/>
      <c r="AI709" s="607"/>
      <c r="AJ709" s="607"/>
      <c r="AK709" s="607"/>
      <c r="AL709" s="607"/>
      <c r="AM709" s="607"/>
      <c r="AN709" s="607"/>
      <c r="AO709" s="607"/>
      <c r="AP709" s="607"/>
      <c r="AQ709" s="607"/>
      <c r="AR709" s="607"/>
      <c r="AS709" s="607"/>
      <c r="AT709" s="607"/>
      <c r="AU709" s="607"/>
      <c r="AV709" s="607"/>
      <c r="AW709" s="607"/>
      <c r="AX709" s="608"/>
    </row>
    <row r="710" spans="1:50" ht="26.25" customHeight="1" x14ac:dyDescent="0.15">
      <c r="A710" s="106"/>
      <c r="B710" s="107"/>
      <c r="C710" s="609" t="s">
        <v>17</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1" t="s">
        <v>449</v>
      </c>
      <c r="AE710" s="612"/>
      <c r="AF710" s="612"/>
      <c r="AG710" s="606"/>
      <c r="AH710" s="607"/>
      <c r="AI710" s="607"/>
      <c r="AJ710" s="607"/>
      <c r="AK710" s="607"/>
      <c r="AL710" s="607"/>
      <c r="AM710" s="607"/>
      <c r="AN710" s="607"/>
      <c r="AO710" s="607"/>
      <c r="AP710" s="607"/>
      <c r="AQ710" s="607"/>
      <c r="AR710" s="607"/>
      <c r="AS710" s="607"/>
      <c r="AT710" s="607"/>
      <c r="AU710" s="607"/>
      <c r="AV710" s="607"/>
      <c r="AW710" s="607"/>
      <c r="AX710" s="608"/>
    </row>
    <row r="711" spans="1:50" ht="26.25" customHeight="1" x14ac:dyDescent="0.15">
      <c r="A711" s="106"/>
      <c r="B711" s="107"/>
      <c r="C711" s="609" t="s">
        <v>80</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21"/>
      <c r="AD711" s="611" t="s">
        <v>481</v>
      </c>
      <c r="AE711" s="612"/>
      <c r="AF711" s="612"/>
      <c r="AG711" s="606" t="s">
        <v>75</v>
      </c>
      <c r="AH711" s="607"/>
      <c r="AI711" s="607"/>
      <c r="AJ711" s="607"/>
      <c r="AK711" s="607"/>
      <c r="AL711" s="607"/>
      <c r="AM711" s="607"/>
      <c r="AN711" s="607"/>
      <c r="AO711" s="607"/>
      <c r="AP711" s="607"/>
      <c r="AQ711" s="607"/>
      <c r="AR711" s="607"/>
      <c r="AS711" s="607"/>
      <c r="AT711" s="607"/>
      <c r="AU711" s="607"/>
      <c r="AV711" s="607"/>
      <c r="AW711" s="607"/>
      <c r="AX711" s="608"/>
    </row>
    <row r="712" spans="1:50" ht="26.25" customHeight="1" x14ac:dyDescent="0.15">
      <c r="A712" s="106"/>
      <c r="B712" s="107"/>
      <c r="C712" s="609" t="s">
        <v>302</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21"/>
      <c r="AD712" s="622" t="s">
        <v>449</v>
      </c>
      <c r="AE712" s="623"/>
      <c r="AF712" s="623"/>
      <c r="AG712" s="624"/>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106"/>
      <c r="B713" s="107"/>
      <c r="C713" s="627" t="s">
        <v>311</v>
      </c>
      <c r="D713" s="628"/>
      <c r="E713" s="628"/>
      <c r="F713" s="628"/>
      <c r="G713" s="628"/>
      <c r="H713" s="628"/>
      <c r="I713" s="628"/>
      <c r="J713" s="628"/>
      <c r="K713" s="628"/>
      <c r="L713" s="628"/>
      <c r="M713" s="628"/>
      <c r="N713" s="628"/>
      <c r="O713" s="628"/>
      <c r="P713" s="628"/>
      <c r="Q713" s="628"/>
      <c r="R713" s="628"/>
      <c r="S713" s="628"/>
      <c r="T713" s="628"/>
      <c r="U713" s="628"/>
      <c r="V713" s="628"/>
      <c r="W713" s="628"/>
      <c r="X713" s="628"/>
      <c r="Y713" s="628"/>
      <c r="Z713" s="628"/>
      <c r="AA713" s="628"/>
      <c r="AB713" s="628"/>
      <c r="AC713" s="629"/>
      <c r="AD713" s="611" t="s">
        <v>449</v>
      </c>
      <c r="AE713" s="612"/>
      <c r="AF713" s="630"/>
      <c r="AG713" s="606"/>
      <c r="AH713" s="607"/>
      <c r="AI713" s="607"/>
      <c r="AJ713" s="607"/>
      <c r="AK713" s="607"/>
      <c r="AL713" s="607"/>
      <c r="AM713" s="607"/>
      <c r="AN713" s="607"/>
      <c r="AO713" s="607"/>
      <c r="AP713" s="607"/>
      <c r="AQ713" s="607"/>
      <c r="AR713" s="607"/>
      <c r="AS713" s="607"/>
      <c r="AT713" s="607"/>
      <c r="AU713" s="607"/>
      <c r="AV713" s="607"/>
      <c r="AW713" s="607"/>
      <c r="AX713" s="608"/>
    </row>
    <row r="714" spans="1:50" ht="26.25" customHeight="1" x14ac:dyDescent="0.15">
      <c r="A714" s="108"/>
      <c r="B714" s="109"/>
      <c r="C714" s="631" t="s">
        <v>262</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634" t="s">
        <v>449</v>
      </c>
      <c r="AE714" s="635"/>
      <c r="AF714" s="636"/>
      <c r="AG714" s="637"/>
      <c r="AH714" s="638"/>
      <c r="AI714" s="638"/>
      <c r="AJ714" s="638"/>
      <c r="AK714" s="638"/>
      <c r="AL714" s="638"/>
      <c r="AM714" s="638"/>
      <c r="AN714" s="638"/>
      <c r="AO714" s="638"/>
      <c r="AP714" s="638"/>
      <c r="AQ714" s="638"/>
      <c r="AR714" s="638"/>
      <c r="AS714" s="638"/>
      <c r="AT714" s="638"/>
      <c r="AU714" s="638"/>
      <c r="AV714" s="638"/>
      <c r="AW714" s="638"/>
      <c r="AX714" s="639"/>
    </row>
    <row r="715" spans="1:50" ht="27" customHeight="1" x14ac:dyDescent="0.15">
      <c r="A715" s="104" t="s">
        <v>88</v>
      </c>
      <c r="B715" s="105"/>
      <c r="C715" s="592" t="s">
        <v>349</v>
      </c>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4"/>
      <c r="AD715" s="595" t="s">
        <v>481</v>
      </c>
      <c r="AE715" s="596"/>
      <c r="AF715" s="597"/>
      <c r="AG715" s="598" t="s">
        <v>443</v>
      </c>
      <c r="AH715" s="599"/>
      <c r="AI715" s="599"/>
      <c r="AJ715" s="599"/>
      <c r="AK715" s="599"/>
      <c r="AL715" s="599"/>
      <c r="AM715" s="599"/>
      <c r="AN715" s="599"/>
      <c r="AO715" s="599"/>
      <c r="AP715" s="599"/>
      <c r="AQ715" s="599"/>
      <c r="AR715" s="599"/>
      <c r="AS715" s="599"/>
      <c r="AT715" s="599"/>
      <c r="AU715" s="599"/>
      <c r="AV715" s="599"/>
      <c r="AW715" s="599"/>
      <c r="AX715" s="600"/>
    </row>
    <row r="716" spans="1:50" ht="35.25" customHeight="1" x14ac:dyDescent="0.15">
      <c r="A716" s="106"/>
      <c r="B716" s="107"/>
      <c r="C716" s="601" t="s">
        <v>97</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4" t="s">
        <v>449</v>
      </c>
      <c r="AE716" s="605"/>
      <c r="AF716" s="605"/>
      <c r="AG716" s="606"/>
      <c r="AH716" s="607"/>
      <c r="AI716" s="607"/>
      <c r="AJ716" s="607"/>
      <c r="AK716" s="607"/>
      <c r="AL716" s="607"/>
      <c r="AM716" s="607"/>
      <c r="AN716" s="607"/>
      <c r="AO716" s="607"/>
      <c r="AP716" s="607"/>
      <c r="AQ716" s="607"/>
      <c r="AR716" s="607"/>
      <c r="AS716" s="607"/>
      <c r="AT716" s="607"/>
      <c r="AU716" s="607"/>
      <c r="AV716" s="607"/>
      <c r="AW716" s="607"/>
      <c r="AX716" s="608"/>
    </row>
    <row r="717" spans="1:50" ht="27" customHeight="1" x14ac:dyDescent="0.15">
      <c r="A717" s="106"/>
      <c r="B717" s="107"/>
      <c r="C717" s="609" t="s">
        <v>284</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611" t="s">
        <v>481</v>
      </c>
      <c r="AE717" s="612"/>
      <c r="AF717" s="612"/>
      <c r="AG717" s="606" t="s">
        <v>240</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108"/>
      <c r="B718" s="109"/>
      <c r="C718" s="609" t="s">
        <v>94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611" t="s">
        <v>481</v>
      </c>
      <c r="AE718" s="612"/>
      <c r="AF718" s="612"/>
      <c r="AG718" s="163" t="s">
        <v>496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613" t="s">
        <v>211</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5" t="s">
        <v>449</v>
      </c>
      <c r="AE719" s="596"/>
      <c r="AF719" s="59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616" t="s">
        <v>226</v>
      </c>
      <c r="D720" s="617"/>
      <c r="E720" s="617"/>
      <c r="F720" s="618"/>
      <c r="G720" s="619" t="s">
        <v>46</v>
      </c>
      <c r="H720" s="617"/>
      <c r="I720" s="617"/>
      <c r="J720" s="617"/>
      <c r="K720" s="617"/>
      <c r="L720" s="617"/>
      <c r="M720" s="617"/>
      <c r="N720" s="619" t="s">
        <v>238</v>
      </c>
      <c r="O720" s="617"/>
      <c r="P720" s="617"/>
      <c r="Q720" s="617"/>
      <c r="R720" s="617"/>
      <c r="S720" s="617"/>
      <c r="T720" s="617"/>
      <c r="U720" s="617"/>
      <c r="V720" s="617"/>
      <c r="W720" s="617"/>
      <c r="X720" s="617"/>
      <c r="Y720" s="617"/>
      <c r="Z720" s="617"/>
      <c r="AA720" s="617"/>
      <c r="AB720" s="617"/>
      <c r="AC720" s="617"/>
      <c r="AD720" s="617"/>
      <c r="AE720" s="617"/>
      <c r="AF720" s="62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4"/>
      <c r="D721" s="575"/>
      <c r="E721" s="575"/>
      <c r="F721" s="576"/>
      <c r="G721" s="577"/>
      <c r="H721" s="578"/>
      <c r="I721" s="22" t="str">
        <f>IF(OR(G721="　",G721=""),"","-")</f>
        <v/>
      </c>
      <c r="J721" s="579"/>
      <c r="K721" s="579"/>
      <c r="L721" s="22" t="str">
        <f>IF(M721="","","-")</f>
        <v/>
      </c>
      <c r="M721" s="25"/>
      <c r="N721" s="580"/>
      <c r="O721" s="581"/>
      <c r="P721" s="581"/>
      <c r="Q721" s="581"/>
      <c r="R721" s="581"/>
      <c r="S721" s="581"/>
      <c r="T721" s="581"/>
      <c r="U721" s="581"/>
      <c r="V721" s="581"/>
      <c r="W721" s="581"/>
      <c r="X721" s="581"/>
      <c r="Y721" s="581"/>
      <c r="Z721" s="581"/>
      <c r="AA721" s="581"/>
      <c r="AB721" s="581"/>
      <c r="AC721" s="581"/>
      <c r="AD721" s="581"/>
      <c r="AE721" s="581"/>
      <c r="AF721" s="58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74"/>
      <c r="D722" s="575"/>
      <c r="E722" s="575"/>
      <c r="F722" s="576"/>
      <c r="G722" s="577"/>
      <c r="H722" s="578"/>
      <c r="I722" s="22" t="str">
        <f>IF(OR(G722="　",G722=""),"","-")</f>
        <v/>
      </c>
      <c r="J722" s="579"/>
      <c r="K722" s="579"/>
      <c r="L722" s="22" t="str">
        <f>IF(M722="","","-")</f>
        <v/>
      </c>
      <c r="M722" s="25"/>
      <c r="N722" s="580"/>
      <c r="O722" s="581"/>
      <c r="P722" s="581"/>
      <c r="Q722" s="581"/>
      <c r="R722" s="581"/>
      <c r="S722" s="581"/>
      <c r="T722" s="581"/>
      <c r="U722" s="581"/>
      <c r="V722" s="581"/>
      <c r="W722" s="581"/>
      <c r="X722" s="581"/>
      <c r="Y722" s="581"/>
      <c r="Z722" s="581"/>
      <c r="AA722" s="581"/>
      <c r="AB722" s="581"/>
      <c r="AC722" s="581"/>
      <c r="AD722" s="581"/>
      <c r="AE722" s="581"/>
      <c r="AF722" s="58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74"/>
      <c r="D723" s="575"/>
      <c r="E723" s="575"/>
      <c r="F723" s="576"/>
      <c r="G723" s="577"/>
      <c r="H723" s="578"/>
      <c r="I723" s="22" t="str">
        <f>IF(OR(G723="　",G723=""),"","-")</f>
        <v/>
      </c>
      <c r="J723" s="579"/>
      <c r="K723" s="579"/>
      <c r="L723" s="22" t="str">
        <f>IF(M723="","","-")</f>
        <v/>
      </c>
      <c r="M723" s="25"/>
      <c r="N723" s="580"/>
      <c r="O723" s="581"/>
      <c r="P723" s="581"/>
      <c r="Q723" s="581"/>
      <c r="R723" s="581"/>
      <c r="S723" s="581"/>
      <c r="T723" s="581"/>
      <c r="U723" s="581"/>
      <c r="V723" s="581"/>
      <c r="W723" s="581"/>
      <c r="X723" s="581"/>
      <c r="Y723" s="581"/>
      <c r="Z723" s="581"/>
      <c r="AA723" s="581"/>
      <c r="AB723" s="581"/>
      <c r="AC723" s="581"/>
      <c r="AD723" s="581"/>
      <c r="AE723" s="581"/>
      <c r="AF723" s="58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74"/>
      <c r="D724" s="575"/>
      <c r="E724" s="575"/>
      <c r="F724" s="576"/>
      <c r="G724" s="577"/>
      <c r="H724" s="578"/>
      <c r="I724" s="22" t="str">
        <f>IF(OR(G724="　",G724=""),"","-")</f>
        <v/>
      </c>
      <c r="J724" s="579"/>
      <c r="K724" s="579"/>
      <c r="L724" s="22" t="str">
        <f>IF(M724="","","-")</f>
        <v/>
      </c>
      <c r="M724" s="25"/>
      <c r="N724" s="580"/>
      <c r="O724" s="581"/>
      <c r="P724" s="581"/>
      <c r="Q724" s="581"/>
      <c r="R724" s="581"/>
      <c r="S724" s="581"/>
      <c r="T724" s="581"/>
      <c r="U724" s="581"/>
      <c r="V724" s="581"/>
      <c r="W724" s="581"/>
      <c r="X724" s="581"/>
      <c r="Y724" s="581"/>
      <c r="Z724" s="581"/>
      <c r="AA724" s="581"/>
      <c r="AB724" s="581"/>
      <c r="AC724" s="581"/>
      <c r="AD724" s="581"/>
      <c r="AE724" s="581"/>
      <c r="AF724" s="58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83"/>
      <c r="D725" s="584"/>
      <c r="E725" s="584"/>
      <c r="F725" s="585"/>
      <c r="G725" s="586"/>
      <c r="H725" s="587"/>
      <c r="I725" s="23" t="str">
        <f>IF(OR(G725="　",G725=""),"","-")</f>
        <v/>
      </c>
      <c r="J725" s="588"/>
      <c r="K725" s="588"/>
      <c r="L725" s="23" t="str">
        <f>IF(M725="","","-")</f>
        <v/>
      </c>
      <c r="M725" s="26"/>
      <c r="N725" s="589"/>
      <c r="O725" s="590"/>
      <c r="P725" s="590"/>
      <c r="Q725" s="590"/>
      <c r="R725" s="590"/>
      <c r="S725" s="590"/>
      <c r="T725" s="590"/>
      <c r="U725" s="590"/>
      <c r="V725" s="590"/>
      <c r="W725" s="590"/>
      <c r="X725" s="590"/>
      <c r="Y725" s="590"/>
      <c r="Z725" s="590"/>
      <c r="AA725" s="590"/>
      <c r="AB725" s="590"/>
      <c r="AC725" s="590"/>
      <c r="AD725" s="590"/>
      <c r="AE725" s="590"/>
      <c r="AF725" s="59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94" t="s">
        <v>104</v>
      </c>
      <c r="D726" s="286"/>
      <c r="E726" s="286"/>
      <c r="F726" s="496"/>
      <c r="G726" s="359" t="s">
        <v>497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4" t="s">
        <v>107</v>
      </c>
      <c r="D727" s="545"/>
      <c r="E727" s="545"/>
      <c r="F727" s="546"/>
      <c r="G727" s="547" t="s">
        <v>564</v>
      </c>
      <c r="H727" s="547"/>
      <c r="I727" s="547"/>
      <c r="J727" s="547"/>
      <c r="K727" s="547"/>
      <c r="L727" s="547"/>
      <c r="M727" s="547"/>
      <c r="N727" s="547"/>
      <c r="O727" s="547"/>
      <c r="P727" s="547"/>
      <c r="Q727" s="547"/>
      <c r="R727" s="547"/>
      <c r="S727" s="547"/>
      <c r="T727" s="547"/>
      <c r="U727" s="547"/>
      <c r="V727" s="547"/>
      <c r="W727" s="547"/>
      <c r="X727" s="547"/>
      <c r="Y727" s="547"/>
      <c r="Z727" s="547"/>
      <c r="AA727" s="547"/>
      <c r="AB727" s="547"/>
      <c r="AC727" s="547"/>
      <c r="AD727" s="547"/>
      <c r="AE727" s="547"/>
      <c r="AF727" s="547"/>
      <c r="AG727" s="547"/>
      <c r="AH727" s="547"/>
      <c r="AI727" s="547"/>
      <c r="AJ727" s="547"/>
      <c r="AK727" s="547"/>
      <c r="AL727" s="547"/>
      <c r="AM727" s="547"/>
      <c r="AN727" s="547"/>
      <c r="AO727" s="547"/>
      <c r="AP727" s="547"/>
      <c r="AQ727" s="547"/>
      <c r="AR727" s="547"/>
      <c r="AS727" s="547"/>
      <c r="AT727" s="547"/>
      <c r="AU727" s="547"/>
      <c r="AV727" s="547"/>
      <c r="AW727" s="547"/>
      <c r="AX727" s="548"/>
    </row>
    <row r="728" spans="1:50" ht="24" customHeight="1" x14ac:dyDescent="0.15">
      <c r="A728" s="549" t="s">
        <v>81</v>
      </c>
      <c r="B728" s="550"/>
      <c r="C728" s="550"/>
      <c r="D728" s="550"/>
      <c r="E728" s="550"/>
      <c r="F728" s="550"/>
      <c r="G728" s="550"/>
      <c r="H728" s="550"/>
      <c r="I728" s="550"/>
      <c r="J728" s="550"/>
      <c r="K728" s="550"/>
      <c r="L728" s="550"/>
      <c r="M728" s="550"/>
      <c r="N728" s="550"/>
      <c r="O728" s="550"/>
      <c r="P728" s="550"/>
      <c r="Q728" s="550"/>
      <c r="R728" s="550"/>
      <c r="S728" s="550"/>
      <c r="T728" s="550"/>
      <c r="U728" s="550"/>
      <c r="V728" s="550"/>
      <c r="W728" s="550"/>
      <c r="X728" s="550"/>
      <c r="Y728" s="550"/>
      <c r="Z728" s="550"/>
      <c r="AA728" s="550"/>
      <c r="AB728" s="550"/>
      <c r="AC728" s="550"/>
      <c r="AD728" s="550"/>
      <c r="AE728" s="550"/>
      <c r="AF728" s="550"/>
      <c r="AG728" s="550"/>
      <c r="AH728" s="550"/>
      <c r="AI728" s="550"/>
      <c r="AJ728" s="550"/>
      <c r="AK728" s="550"/>
      <c r="AL728" s="550"/>
      <c r="AM728" s="550"/>
      <c r="AN728" s="550"/>
      <c r="AO728" s="550"/>
      <c r="AP728" s="550"/>
      <c r="AQ728" s="550"/>
      <c r="AR728" s="550"/>
      <c r="AS728" s="550"/>
      <c r="AT728" s="550"/>
      <c r="AU728" s="550"/>
      <c r="AV728" s="550"/>
      <c r="AW728" s="550"/>
      <c r="AX728" s="551"/>
    </row>
    <row r="729" spans="1:50" ht="67.5" customHeight="1" x14ac:dyDescent="0.15">
      <c r="A729" s="552"/>
      <c r="B729" s="553"/>
      <c r="C729" s="553"/>
      <c r="D729" s="553"/>
      <c r="E729" s="553"/>
      <c r="F729" s="553"/>
      <c r="G729" s="553"/>
      <c r="H729" s="553"/>
      <c r="I729" s="553"/>
      <c r="J729" s="553"/>
      <c r="K729" s="553"/>
      <c r="L729" s="553"/>
      <c r="M729" s="553"/>
      <c r="N729" s="553"/>
      <c r="O729" s="553"/>
      <c r="P729" s="553"/>
      <c r="Q729" s="553"/>
      <c r="R729" s="553"/>
      <c r="S729" s="553"/>
      <c r="T729" s="553"/>
      <c r="U729" s="553"/>
      <c r="V729" s="553"/>
      <c r="W729" s="553"/>
      <c r="X729" s="553"/>
      <c r="Y729" s="553"/>
      <c r="Z729" s="553"/>
      <c r="AA729" s="553"/>
      <c r="AB729" s="553"/>
      <c r="AC729" s="553"/>
      <c r="AD729" s="553"/>
      <c r="AE729" s="553"/>
      <c r="AF729" s="553"/>
      <c r="AG729" s="553"/>
      <c r="AH729" s="553"/>
      <c r="AI729" s="553"/>
      <c r="AJ729" s="553"/>
      <c r="AK729" s="553"/>
      <c r="AL729" s="553"/>
      <c r="AM729" s="553"/>
      <c r="AN729" s="553"/>
      <c r="AO729" s="553"/>
      <c r="AP729" s="553"/>
      <c r="AQ729" s="553"/>
      <c r="AR729" s="553"/>
      <c r="AS729" s="553"/>
      <c r="AT729" s="553"/>
      <c r="AU729" s="553"/>
      <c r="AV729" s="553"/>
      <c r="AW729" s="553"/>
      <c r="AX729" s="554"/>
    </row>
    <row r="730" spans="1:50" ht="24.75" customHeight="1" x14ac:dyDescent="0.15">
      <c r="A730" s="555" t="s">
        <v>61</v>
      </c>
      <c r="B730" s="556"/>
      <c r="C730" s="556"/>
      <c r="D730" s="556"/>
      <c r="E730" s="556"/>
      <c r="F730" s="556"/>
      <c r="G730" s="556"/>
      <c r="H730" s="556"/>
      <c r="I730" s="556"/>
      <c r="J730" s="556"/>
      <c r="K730" s="556"/>
      <c r="L730" s="556"/>
      <c r="M730" s="556"/>
      <c r="N730" s="556"/>
      <c r="O730" s="556"/>
      <c r="P730" s="556"/>
      <c r="Q730" s="556"/>
      <c r="R730" s="556"/>
      <c r="S730" s="556"/>
      <c r="T730" s="556"/>
      <c r="U730" s="556"/>
      <c r="V730" s="556"/>
      <c r="W730" s="556"/>
      <c r="X730" s="556"/>
      <c r="Y730" s="556"/>
      <c r="Z730" s="556"/>
      <c r="AA730" s="556"/>
      <c r="AB730" s="556"/>
      <c r="AC730" s="556"/>
      <c r="AD730" s="556"/>
      <c r="AE730" s="556"/>
      <c r="AF730" s="556"/>
      <c r="AG730" s="556"/>
      <c r="AH730" s="556"/>
      <c r="AI730" s="556"/>
      <c r="AJ730" s="556"/>
      <c r="AK730" s="556"/>
      <c r="AL730" s="556"/>
      <c r="AM730" s="556"/>
      <c r="AN730" s="556"/>
      <c r="AO730" s="556"/>
      <c r="AP730" s="556"/>
      <c r="AQ730" s="556"/>
      <c r="AR730" s="556"/>
      <c r="AS730" s="556"/>
      <c r="AT730" s="556"/>
      <c r="AU730" s="556"/>
      <c r="AV730" s="556"/>
      <c r="AW730" s="556"/>
      <c r="AX730" s="557"/>
    </row>
    <row r="731" spans="1:50" ht="67.5" customHeight="1" x14ac:dyDescent="0.15">
      <c r="A731" s="558" t="s">
        <v>176</v>
      </c>
      <c r="B731" s="559"/>
      <c r="C731" s="559"/>
      <c r="D731" s="559"/>
      <c r="E731" s="560"/>
      <c r="F731" s="561" t="s">
        <v>569</v>
      </c>
      <c r="G731" s="553"/>
      <c r="H731" s="553"/>
      <c r="I731" s="553"/>
      <c r="J731" s="553"/>
      <c r="K731" s="553"/>
      <c r="L731" s="553"/>
      <c r="M731" s="553"/>
      <c r="N731" s="553"/>
      <c r="O731" s="553"/>
      <c r="P731" s="553"/>
      <c r="Q731" s="553"/>
      <c r="R731" s="553"/>
      <c r="S731" s="553"/>
      <c r="T731" s="553"/>
      <c r="U731" s="553"/>
      <c r="V731" s="553"/>
      <c r="W731" s="553"/>
      <c r="X731" s="553"/>
      <c r="Y731" s="553"/>
      <c r="Z731" s="553"/>
      <c r="AA731" s="553"/>
      <c r="AB731" s="553"/>
      <c r="AC731" s="553"/>
      <c r="AD731" s="553"/>
      <c r="AE731" s="553"/>
      <c r="AF731" s="553"/>
      <c r="AG731" s="553"/>
      <c r="AH731" s="553"/>
      <c r="AI731" s="553"/>
      <c r="AJ731" s="553"/>
      <c r="AK731" s="553"/>
      <c r="AL731" s="553"/>
      <c r="AM731" s="553"/>
      <c r="AN731" s="553"/>
      <c r="AO731" s="553"/>
      <c r="AP731" s="553"/>
      <c r="AQ731" s="553"/>
      <c r="AR731" s="553"/>
      <c r="AS731" s="553"/>
      <c r="AT731" s="553"/>
      <c r="AU731" s="553"/>
      <c r="AV731" s="553"/>
      <c r="AW731" s="553"/>
      <c r="AX731" s="554"/>
    </row>
    <row r="732" spans="1:50" ht="24.75" customHeight="1" x14ac:dyDescent="0.15">
      <c r="A732" s="555" t="s">
        <v>98</v>
      </c>
      <c r="B732" s="556"/>
      <c r="C732" s="556"/>
      <c r="D732" s="556"/>
      <c r="E732" s="556"/>
      <c r="F732" s="556"/>
      <c r="G732" s="556"/>
      <c r="H732" s="556"/>
      <c r="I732" s="556"/>
      <c r="J732" s="556"/>
      <c r="K732" s="556"/>
      <c r="L732" s="556"/>
      <c r="M732" s="556"/>
      <c r="N732" s="556"/>
      <c r="O732" s="556"/>
      <c r="P732" s="556"/>
      <c r="Q732" s="556"/>
      <c r="R732" s="556"/>
      <c r="S732" s="556"/>
      <c r="T732" s="556"/>
      <c r="U732" s="556"/>
      <c r="V732" s="556"/>
      <c r="W732" s="556"/>
      <c r="X732" s="556"/>
      <c r="Y732" s="556"/>
      <c r="Z732" s="556"/>
      <c r="AA732" s="556"/>
      <c r="AB732" s="556"/>
      <c r="AC732" s="556"/>
      <c r="AD732" s="556"/>
      <c r="AE732" s="556"/>
      <c r="AF732" s="556"/>
      <c r="AG732" s="556"/>
      <c r="AH732" s="556"/>
      <c r="AI732" s="556"/>
      <c r="AJ732" s="556"/>
      <c r="AK732" s="556"/>
      <c r="AL732" s="556"/>
      <c r="AM732" s="556"/>
      <c r="AN732" s="556"/>
      <c r="AO732" s="556"/>
      <c r="AP732" s="556"/>
      <c r="AQ732" s="556"/>
      <c r="AR732" s="556"/>
      <c r="AS732" s="556"/>
      <c r="AT732" s="556"/>
      <c r="AU732" s="556"/>
      <c r="AV732" s="556"/>
      <c r="AW732" s="556"/>
      <c r="AX732" s="557"/>
    </row>
    <row r="733" spans="1:50" ht="66" customHeight="1" x14ac:dyDescent="0.15">
      <c r="A733" s="562" t="s">
        <v>207</v>
      </c>
      <c r="B733" s="563"/>
      <c r="C733" s="563"/>
      <c r="D733" s="563"/>
      <c r="E733" s="564"/>
      <c r="F733" s="561" t="s">
        <v>573</v>
      </c>
      <c r="G733" s="553"/>
      <c r="H733" s="553"/>
      <c r="I733" s="553"/>
      <c r="J733" s="553"/>
      <c r="K733" s="553"/>
      <c r="L733" s="553"/>
      <c r="M733" s="553"/>
      <c r="N733" s="553"/>
      <c r="O733" s="553"/>
      <c r="P733" s="553"/>
      <c r="Q733" s="553"/>
      <c r="R733" s="553"/>
      <c r="S733" s="553"/>
      <c r="T733" s="553"/>
      <c r="U733" s="553"/>
      <c r="V733" s="553"/>
      <c r="W733" s="553"/>
      <c r="X733" s="553"/>
      <c r="Y733" s="553"/>
      <c r="Z733" s="553"/>
      <c r="AA733" s="553"/>
      <c r="AB733" s="553"/>
      <c r="AC733" s="553"/>
      <c r="AD733" s="553"/>
      <c r="AE733" s="553"/>
      <c r="AF733" s="553"/>
      <c r="AG733" s="553"/>
      <c r="AH733" s="553"/>
      <c r="AI733" s="553"/>
      <c r="AJ733" s="553"/>
      <c r="AK733" s="553"/>
      <c r="AL733" s="553"/>
      <c r="AM733" s="553"/>
      <c r="AN733" s="553"/>
      <c r="AO733" s="553"/>
      <c r="AP733" s="553"/>
      <c r="AQ733" s="553"/>
      <c r="AR733" s="553"/>
      <c r="AS733" s="553"/>
      <c r="AT733" s="553"/>
      <c r="AU733" s="553"/>
      <c r="AV733" s="553"/>
      <c r="AW733" s="553"/>
      <c r="AX733" s="554"/>
    </row>
    <row r="734" spans="1:50" ht="24.75" customHeight="1" x14ac:dyDescent="0.15">
      <c r="A734" s="565" t="s">
        <v>82</v>
      </c>
      <c r="B734" s="566"/>
      <c r="C734" s="566"/>
      <c r="D734" s="566"/>
      <c r="E734" s="566"/>
      <c r="F734" s="566"/>
      <c r="G734" s="566"/>
      <c r="H734" s="566"/>
      <c r="I734" s="566"/>
      <c r="J734" s="566"/>
      <c r="K734" s="566"/>
      <c r="L734" s="566"/>
      <c r="M734" s="566"/>
      <c r="N734" s="566"/>
      <c r="O734" s="566"/>
      <c r="P734" s="566"/>
      <c r="Q734" s="566"/>
      <c r="R734" s="566"/>
      <c r="S734" s="566"/>
      <c r="T734" s="566"/>
      <c r="U734" s="566"/>
      <c r="V734" s="566"/>
      <c r="W734" s="566"/>
      <c r="X734" s="566"/>
      <c r="Y734" s="566"/>
      <c r="Z734" s="566"/>
      <c r="AA734" s="566"/>
      <c r="AB734" s="566"/>
      <c r="AC734" s="566"/>
      <c r="AD734" s="566"/>
      <c r="AE734" s="566"/>
      <c r="AF734" s="566"/>
      <c r="AG734" s="566"/>
      <c r="AH734" s="566"/>
      <c r="AI734" s="566"/>
      <c r="AJ734" s="566"/>
      <c r="AK734" s="566"/>
      <c r="AL734" s="566"/>
      <c r="AM734" s="566"/>
      <c r="AN734" s="566"/>
      <c r="AO734" s="566"/>
      <c r="AP734" s="566"/>
      <c r="AQ734" s="566"/>
      <c r="AR734" s="566"/>
      <c r="AS734" s="566"/>
      <c r="AT734" s="566"/>
      <c r="AU734" s="566"/>
      <c r="AV734" s="566"/>
      <c r="AW734" s="566"/>
      <c r="AX734" s="567"/>
    </row>
    <row r="735" spans="1:50" ht="267" customHeight="1" x14ac:dyDescent="0.15">
      <c r="A735" s="568" t="s">
        <v>498</v>
      </c>
      <c r="B735" s="569"/>
      <c r="C735" s="569"/>
      <c r="D735" s="569"/>
      <c r="E735" s="569"/>
      <c r="F735" s="569"/>
      <c r="G735" s="569"/>
      <c r="H735" s="569"/>
      <c r="I735" s="569"/>
      <c r="J735" s="569"/>
      <c r="K735" s="569"/>
      <c r="L735" s="569"/>
      <c r="M735" s="569"/>
      <c r="N735" s="569"/>
      <c r="O735" s="569"/>
      <c r="P735" s="569"/>
      <c r="Q735" s="569"/>
      <c r="R735" s="569"/>
      <c r="S735" s="569"/>
      <c r="T735" s="569"/>
      <c r="U735" s="569"/>
      <c r="V735" s="569"/>
      <c r="W735" s="569"/>
      <c r="X735" s="569"/>
      <c r="Y735" s="569"/>
      <c r="Z735" s="569"/>
      <c r="AA735" s="569"/>
      <c r="AB735" s="569"/>
      <c r="AC735" s="569"/>
      <c r="AD735" s="569"/>
      <c r="AE735" s="569"/>
      <c r="AF735" s="569"/>
      <c r="AG735" s="569"/>
      <c r="AH735" s="569"/>
      <c r="AI735" s="569"/>
      <c r="AJ735" s="569"/>
      <c r="AK735" s="569"/>
      <c r="AL735" s="569"/>
      <c r="AM735" s="569"/>
      <c r="AN735" s="569"/>
      <c r="AO735" s="569"/>
      <c r="AP735" s="569"/>
      <c r="AQ735" s="569"/>
      <c r="AR735" s="569"/>
      <c r="AS735" s="569"/>
      <c r="AT735" s="569"/>
      <c r="AU735" s="569"/>
      <c r="AV735" s="569"/>
      <c r="AW735" s="569"/>
      <c r="AX735" s="570"/>
    </row>
    <row r="736" spans="1:50" ht="24.75" customHeight="1" x14ac:dyDescent="0.15">
      <c r="A736" s="571" t="s">
        <v>360</v>
      </c>
      <c r="B736" s="572"/>
      <c r="C736" s="572"/>
      <c r="D736" s="572"/>
      <c r="E736" s="572"/>
      <c r="F736" s="572"/>
      <c r="G736" s="572"/>
      <c r="H736" s="572"/>
      <c r="I736" s="572"/>
      <c r="J736" s="572"/>
      <c r="K736" s="572"/>
      <c r="L736" s="572"/>
      <c r="M736" s="572"/>
      <c r="N736" s="572"/>
      <c r="O736" s="572"/>
      <c r="P736" s="572"/>
      <c r="Q736" s="572"/>
      <c r="R736" s="572"/>
      <c r="S736" s="572"/>
      <c r="T736" s="572"/>
      <c r="U736" s="572"/>
      <c r="V736" s="572"/>
      <c r="W736" s="572"/>
      <c r="X736" s="572"/>
      <c r="Y736" s="572"/>
      <c r="Z736" s="572"/>
      <c r="AA736" s="572"/>
      <c r="AB736" s="572"/>
      <c r="AC736" s="572"/>
      <c r="AD736" s="572"/>
      <c r="AE736" s="572"/>
      <c r="AF736" s="572"/>
      <c r="AG736" s="572"/>
      <c r="AH736" s="572"/>
      <c r="AI736" s="572"/>
      <c r="AJ736" s="572"/>
      <c r="AK736" s="572"/>
      <c r="AL736" s="572"/>
      <c r="AM736" s="572"/>
      <c r="AN736" s="572"/>
      <c r="AO736" s="572"/>
      <c r="AP736" s="572"/>
      <c r="AQ736" s="572"/>
      <c r="AR736" s="572"/>
      <c r="AS736" s="572"/>
      <c r="AT736" s="572"/>
      <c r="AU736" s="572"/>
      <c r="AV736" s="572"/>
      <c r="AW736" s="572"/>
      <c r="AX736" s="573"/>
    </row>
    <row r="737" spans="1:52" ht="24.75" customHeight="1" x14ac:dyDescent="0.15">
      <c r="A737" s="525" t="s">
        <v>389</v>
      </c>
      <c r="B737" s="188"/>
      <c r="C737" s="188"/>
      <c r="D737" s="189"/>
      <c r="E737" s="526" t="s">
        <v>392</v>
      </c>
      <c r="F737" s="526"/>
      <c r="G737" s="526"/>
      <c r="H737" s="526"/>
      <c r="I737" s="526"/>
      <c r="J737" s="526"/>
      <c r="K737" s="526"/>
      <c r="L737" s="526"/>
      <c r="M737" s="526"/>
      <c r="N737" s="461" t="s">
        <v>191</v>
      </c>
      <c r="O737" s="461"/>
      <c r="P737" s="461"/>
      <c r="Q737" s="461"/>
      <c r="R737" s="526" t="s">
        <v>392</v>
      </c>
      <c r="S737" s="526"/>
      <c r="T737" s="526"/>
      <c r="U737" s="526"/>
      <c r="V737" s="526"/>
      <c r="W737" s="526"/>
      <c r="X737" s="526"/>
      <c r="Y737" s="526"/>
      <c r="Z737" s="526"/>
      <c r="AA737" s="461" t="s">
        <v>386</v>
      </c>
      <c r="AB737" s="461"/>
      <c r="AC737" s="461"/>
      <c r="AD737" s="461"/>
      <c r="AE737" s="526" t="s">
        <v>392</v>
      </c>
      <c r="AF737" s="526"/>
      <c r="AG737" s="526"/>
      <c r="AH737" s="526"/>
      <c r="AI737" s="526"/>
      <c r="AJ737" s="526"/>
      <c r="AK737" s="526"/>
      <c r="AL737" s="526"/>
      <c r="AM737" s="526"/>
      <c r="AN737" s="461" t="s">
        <v>384</v>
      </c>
      <c r="AO737" s="461"/>
      <c r="AP737" s="461"/>
      <c r="AQ737" s="461"/>
      <c r="AR737" s="527" t="s">
        <v>499</v>
      </c>
      <c r="AS737" s="528"/>
      <c r="AT737" s="528"/>
      <c r="AU737" s="528"/>
      <c r="AV737" s="528"/>
      <c r="AW737" s="528"/>
      <c r="AX737" s="529"/>
      <c r="AY737" s="48"/>
      <c r="AZ737" s="48"/>
    </row>
    <row r="738" spans="1:52" ht="24.75" customHeight="1" x14ac:dyDescent="0.15">
      <c r="A738" s="525" t="s">
        <v>146</v>
      </c>
      <c r="B738" s="188"/>
      <c r="C738" s="188"/>
      <c r="D738" s="189"/>
      <c r="E738" s="526" t="s">
        <v>500</v>
      </c>
      <c r="F738" s="526"/>
      <c r="G738" s="526"/>
      <c r="H738" s="526"/>
      <c r="I738" s="526"/>
      <c r="J738" s="526"/>
      <c r="K738" s="526"/>
      <c r="L738" s="526"/>
      <c r="M738" s="526"/>
      <c r="N738" s="461" t="s">
        <v>383</v>
      </c>
      <c r="O738" s="461"/>
      <c r="P738" s="461"/>
      <c r="Q738" s="461"/>
      <c r="R738" s="526" t="s">
        <v>501</v>
      </c>
      <c r="S738" s="526"/>
      <c r="T738" s="526"/>
      <c r="U738" s="526"/>
      <c r="V738" s="526"/>
      <c r="W738" s="526"/>
      <c r="X738" s="526"/>
      <c r="Y738" s="526"/>
      <c r="Z738" s="526"/>
      <c r="AA738" s="461" t="s">
        <v>164</v>
      </c>
      <c r="AB738" s="461"/>
      <c r="AC738" s="461"/>
      <c r="AD738" s="461"/>
      <c r="AE738" s="526" t="s">
        <v>502</v>
      </c>
      <c r="AF738" s="526"/>
      <c r="AG738" s="526"/>
      <c r="AH738" s="526"/>
      <c r="AI738" s="526"/>
      <c r="AJ738" s="526"/>
      <c r="AK738" s="526"/>
      <c r="AL738" s="526"/>
      <c r="AM738" s="526"/>
      <c r="AN738" s="461" t="s">
        <v>151</v>
      </c>
      <c r="AO738" s="461"/>
      <c r="AP738" s="461"/>
      <c r="AQ738" s="461"/>
      <c r="AR738" s="527" t="s">
        <v>202</v>
      </c>
      <c r="AS738" s="528"/>
      <c r="AT738" s="528"/>
      <c r="AU738" s="528"/>
      <c r="AV738" s="528"/>
      <c r="AW738" s="528"/>
      <c r="AX738" s="529"/>
    </row>
    <row r="739" spans="1:52" ht="24.75" customHeight="1" x14ac:dyDescent="0.15">
      <c r="A739" s="525" t="s">
        <v>372</v>
      </c>
      <c r="B739" s="188"/>
      <c r="C739" s="188"/>
      <c r="D739" s="189"/>
      <c r="E739" s="526" t="s">
        <v>425</v>
      </c>
      <c r="F739" s="526"/>
      <c r="G739" s="526"/>
      <c r="H739" s="526"/>
      <c r="I739" s="526"/>
      <c r="J739" s="526"/>
      <c r="K739" s="526"/>
      <c r="L739" s="526"/>
      <c r="M739" s="526"/>
      <c r="N739" s="530"/>
      <c r="O739" s="530"/>
      <c r="P739" s="530"/>
      <c r="Q739" s="530"/>
      <c r="R739" s="531"/>
      <c r="S739" s="531"/>
      <c r="T739" s="531"/>
      <c r="U739" s="531"/>
      <c r="V739" s="531"/>
      <c r="W739" s="531"/>
      <c r="X739" s="531"/>
      <c r="Y739" s="531"/>
      <c r="Z739" s="531"/>
      <c r="AA739" s="530"/>
      <c r="AB739" s="530"/>
      <c r="AC739" s="530"/>
      <c r="AD739" s="530"/>
      <c r="AE739" s="531"/>
      <c r="AF739" s="531"/>
      <c r="AG739" s="531"/>
      <c r="AH739" s="531"/>
      <c r="AI739" s="531"/>
      <c r="AJ739" s="531"/>
      <c r="AK739" s="531"/>
      <c r="AL739" s="531"/>
      <c r="AM739" s="531"/>
      <c r="AN739" s="530"/>
      <c r="AO739" s="530"/>
      <c r="AP739" s="530"/>
      <c r="AQ739" s="530"/>
      <c r="AR739" s="532"/>
      <c r="AS739" s="533"/>
      <c r="AT739" s="533"/>
      <c r="AU739" s="533"/>
      <c r="AV739" s="533"/>
      <c r="AW739" s="533"/>
      <c r="AX739" s="534"/>
    </row>
    <row r="740" spans="1:52" ht="24.75" customHeight="1" x14ac:dyDescent="0.15">
      <c r="A740" s="535" t="s">
        <v>318</v>
      </c>
      <c r="B740" s="536"/>
      <c r="C740" s="536"/>
      <c r="D740" s="537"/>
      <c r="E740" s="538" t="s">
        <v>235</v>
      </c>
      <c r="F740" s="539"/>
      <c r="G740" s="539"/>
      <c r="H740" s="19" t="str">
        <f>IF(E740="","","(")</f>
        <v>(</v>
      </c>
      <c r="I740" s="539"/>
      <c r="J740" s="539"/>
      <c r="K740" s="19" t="str">
        <f>IF(OR(I740="　",I740=""),"","-")</f>
        <v/>
      </c>
      <c r="L740" s="540">
        <v>433</v>
      </c>
      <c r="M740" s="540"/>
      <c r="N740" s="27" t="str">
        <f>IF(O740="","","-")</f>
        <v/>
      </c>
      <c r="O740" s="28"/>
      <c r="P740" s="27" t="str">
        <f>IF(E740="","",")")</f>
        <v>)</v>
      </c>
      <c r="Q740" s="538"/>
      <c r="R740" s="539"/>
      <c r="S740" s="539"/>
      <c r="T740" s="19" t="str">
        <f>IF(Q740="","","(")</f>
        <v/>
      </c>
      <c r="U740" s="539"/>
      <c r="V740" s="539"/>
      <c r="W740" s="19" t="str">
        <f>IF(OR(U740="　",U740=""),"","-")</f>
        <v/>
      </c>
      <c r="X740" s="540"/>
      <c r="Y740" s="540"/>
      <c r="Z740" s="27" t="str">
        <f>IF(AA740="","","-")</f>
        <v/>
      </c>
      <c r="AA740" s="28"/>
      <c r="AB740" s="27" t="str">
        <f>IF(Q740="","",")")</f>
        <v/>
      </c>
      <c r="AC740" s="538"/>
      <c r="AD740" s="539"/>
      <c r="AE740" s="539"/>
      <c r="AF740" s="19" t="str">
        <f>IF(AC740="","","(")</f>
        <v/>
      </c>
      <c r="AG740" s="539"/>
      <c r="AH740" s="539"/>
      <c r="AI740" s="19" t="str">
        <f>IF(OR(AG740="　",AG740=""),"","-")</f>
        <v/>
      </c>
      <c r="AJ740" s="540"/>
      <c r="AK740" s="540"/>
      <c r="AL740" s="27" t="str">
        <f>IF(AM740="","","-")</f>
        <v/>
      </c>
      <c r="AM740" s="28"/>
      <c r="AN740" s="27" t="str">
        <f>IF(AC740="","",")")</f>
        <v/>
      </c>
      <c r="AO740" s="541"/>
      <c r="AP740" s="542"/>
      <c r="AQ740" s="542"/>
      <c r="AR740" s="542"/>
      <c r="AS740" s="542"/>
      <c r="AT740" s="542"/>
      <c r="AU740" s="542"/>
      <c r="AV740" s="542"/>
      <c r="AW740" s="542"/>
      <c r="AX740" s="543"/>
    </row>
    <row r="741" spans="1:52" ht="28.35" customHeight="1" x14ac:dyDescent="0.15">
      <c r="A741" s="76" t="s">
        <v>378</v>
      </c>
      <c r="B741" s="77"/>
      <c r="C741" s="77"/>
      <c r="D741" s="77"/>
      <c r="E741" s="77"/>
      <c r="F741" s="7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7"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7"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7"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7"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7.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90" t="s">
        <v>503</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504</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5"/>
      <c r="B781" s="86"/>
      <c r="C781" s="86"/>
      <c r="D781" s="86"/>
      <c r="E781" s="86"/>
      <c r="F781" s="87"/>
      <c r="G781" s="494" t="s">
        <v>52</v>
      </c>
      <c r="H781" s="286"/>
      <c r="I781" s="286"/>
      <c r="J781" s="286"/>
      <c r="K781" s="286"/>
      <c r="L781" s="495" t="s">
        <v>53</v>
      </c>
      <c r="M781" s="286"/>
      <c r="N781" s="286"/>
      <c r="O781" s="286"/>
      <c r="P781" s="286"/>
      <c r="Q781" s="286"/>
      <c r="R781" s="286"/>
      <c r="S781" s="286"/>
      <c r="T781" s="286"/>
      <c r="U781" s="286"/>
      <c r="V781" s="286"/>
      <c r="W781" s="286"/>
      <c r="X781" s="496"/>
      <c r="Y781" s="497" t="s">
        <v>57</v>
      </c>
      <c r="Z781" s="498"/>
      <c r="AA781" s="498"/>
      <c r="AB781" s="499"/>
      <c r="AC781" s="494" t="s">
        <v>52</v>
      </c>
      <c r="AD781" s="286"/>
      <c r="AE781" s="286"/>
      <c r="AF781" s="286"/>
      <c r="AG781" s="286"/>
      <c r="AH781" s="495" t="s">
        <v>53</v>
      </c>
      <c r="AI781" s="286"/>
      <c r="AJ781" s="286"/>
      <c r="AK781" s="286"/>
      <c r="AL781" s="286"/>
      <c r="AM781" s="286"/>
      <c r="AN781" s="286"/>
      <c r="AO781" s="286"/>
      <c r="AP781" s="286"/>
      <c r="AQ781" s="286"/>
      <c r="AR781" s="286"/>
      <c r="AS781" s="286"/>
      <c r="AT781" s="496"/>
      <c r="AU781" s="497" t="s">
        <v>57</v>
      </c>
      <c r="AV781" s="498"/>
      <c r="AW781" s="498"/>
      <c r="AX781" s="500"/>
    </row>
    <row r="782" spans="1:50" ht="24.75" customHeight="1" x14ac:dyDescent="0.15">
      <c r="A782" s="85"/>
      <c r="B782" s="86"/>
      <c r="C782" s="86"/>
      <c r="D782" s="86"/>
      <c r="E782" s="86"/>
      <c r="F782" s="87"/>
      <c r="G782" s="501" t="s">
        <v>507</v>
      </c>
      <c r="H782" s="516"/>
      <c r="I782" s="516"/>
      <c r="J782" s="516"/>
      <c r="K782" s="517"/>
      <c r="L782" s="522" t="s">
        <v>514</v>
      </c>
      <c r="M782" s="523"/>
      <c r="N782" s="523"/>
      <c r="O782" s="523"/>
      <c r="P782" s="523"/>
      <c r="Q782" s="523"/>
      <c r="R782" s="523"/>
      <c r="S782" s="523"/>
      <c r="T782" s="523"/>
      <c r="U782" s="523"/>
      <c r="V782" s="523"/>
      <c r="W782" s="523"/>
      <c r="X782" s="524"/>
      <c r="Y782" s="507">
        <v>14</v>
      </c>
      <c r="Z782" s="508"/>
      <c r="AA782" s="508"/>
      <c r="AB782" s="509"/>
      <c r="AC782" s="501" t="s">
        <v>512</v>
      </c>
      <c r="AD782" s="516"/>
      <c r="AE782" s="516"/>
      <c r="AF782" s="516"/>
      <c r="AG782" s="517"/>
      <c r="AH782" s="522" t="s">
        <v>515</v>
      </c>
      <c r="AI782" s="523"/>
      <c r="AJ782" s="523"/>
      <c r="AK782" s="523"/>
      <c r="AL782" s="523"/>
      <c r="AM782" s="523"/>
      <c r="AN782" s="523"/>
      <c r="AO782" s="523"/>
      <c r="AP782" s="523"/>
      <c r="AQ782" s="523"/>
      <c r="AR782" s="523"/>
      <c r="AS782" s="523"/>
      <c r="AT782" s="524"/>
      <c r="AU782" s="507">
        <v>15</v>
      </c>
      <c r="AV782" s="508"/>
      <c r="AW782" s="508"/>
      <c r="AX782" s="510"/>
    </row>
    <row r="783" spans="1:50" ht="24.75" customHeight="1" x14ac:dyDescent="0.15">
      <c r="A783" s="85"/>
      <c r="B783" s="86"/>
      <c r="C783" s="86"/>
      <c r="D783" s="86"/>
      <c r="E783" s="86"/>
      <c r="F783" s="87"/>
      <c r="G783" s="473" t="s">
        <v>508</v>
      </c>
      <c r="H783" s="511"/>
      <c r="I783" s="511"/>
      <c r="J783" s="511"/>
      <c r="K783" s="512"/>
      <c r="L783" s="513" t="s">
        <v>509</v>
      </c>
      <c r="M783" s="514"/>
      <c r="N783" s="514"/>
      <c r="O783" s="514"/>
      <c r="P783" s="514"/>
      <c r="Q783" s="514"/>
      <c r="R783" s="514"/>
      <c r="S783" s="514"/>
      <c r="T783" s="514"/>
      <c r="U783" s="514"/>
      <c r="V783" s="514"/>
      <c r="W783" s="514"/>
      <c r="X783" s="515"/>
      <c r="Y783" s="479">
        <v>3</v>
      </c>
      <c r="Z783" s="480"/>
      <c r="AA783" s="480"/>
      <c r="AB783" s="481"/>
      <c r="AC783" s="473" t="s">
        <v>508</v>
      </c>
      <c r="AD783" s="511"/>
      <c r="AE783" s="511"/>
      <c r="AF783" s="511"/>
      <c r="AG783" s="512"/>
      <c r="AH783" s="513" t="s">
        <v>509</v>
      </c>
      <c r="AI783" s="514"/>
      <c r="AJ783" s="514"/>
      <c r="AK783" s="514"/>
      <c r="AL783" s="514"/>
      <c r="AM783" s="514"/>
      <c r="AN783" s="514"/>
      <c r="AO783" s="514"/>
      <c r="AP783" s="514"/>
      <c r="AQ783" s="514"/>
      <c r="AR783" s="514"/>
      <c r="AS783" s="514"/>
      <c r="AT783" s="515"/>
      <c r="AU783" s="479">
        <v>6</v>
      </c>
      <c r="AV783" s="480"/>
      <c r="AW783" s="480"/>
      <c r="AX783" s="482"/>
    </row>
    <row r="784" spans="1:50" ht="24.75" customHeight="1" x14ac:dyDescent="0.15">
      <c r="A784" s="85"/>
      <c r="B784" s="86"/>
      <c r="C784" s="86"/>
      <c r="D784" s="86"/>
      <c r="E784" s="86"/>
      <c r="F784" s="87"/>
      <c r="G784" s="473" t="s">
        <v>510</v>
      </c>
      <c r="H784" s="511"/>
      <c r="I784" s="511"/>
      <c r="J784" s="511"/>
      <c r="K784" s="512"/>
      <c r="L784" s="513" t="s">
        <v>511</v>
      </c>
      <c r="M784" s="514"/>
      <c r="N784" s="514"/>
      <c r="O784" s="514"/>
      <c r="P784" s="514"/>
      <c r="Q784" s="514"/>
      <c r="R784" s="514"/>
      <c r="S784" s="514"/>
      <c r="T784" s="514"/>
      <c r="U784" s="514"/>
      <c r="V784" s="514"/>
      <c r="W784" s="514"/>
      <c r="X784" s="515"/>
      <c r="Y784" s="479">
        <v>3</v>
      </c>
      <c r="Z784" s="480"/>
      <c r="AA784" s="480"/>
      <c r="AB784" s="481"/>
      <c r="AC784" s="473" t="s">
        <v>507</v>
      </c>
      <c r="AD784" s="511"/>
      <c r="AE784" s="511"/>
      <c r="AF784" s="511"/>
      <c r="AG784" s="512"/>
      <c r="AH784" s="513" t="s">
        <v>516</v>
      </c>
      <c r="AI784" s="514"/>
      <c r="AJ784" s="514"/>
      <c r="AK784" s="514"/>
      <c r="AL784" s="514"/>
      <c r="AM784" s="514"/>
      <c r="AN784" s="514"/>
      <c r="AO784" s="514"/>
      <c r="AP784" s="514"/>
      <c r="AQ784" s="514"/>
      <c r="AR784" s="514"/>
      <c r="AS784" s="514"/>
      <c r="AT784" s="515"/>
      <c r="AU784" s="479">
        <v>3</v>
      </c>
      <c r="AV784" s="480"/>
      <c r="AW784" s="480"/>
      <c r="AX784" s="482"/>
    </row>
    <row r="785" spans="1:50" ht="24.75" customHeight="1" x14ac:dyDescent="0.15">
      <c r="A785" s="85"/>
      <c r="B785" s="86"/>
      <c r="C785" s="86"/>
      <c r="D785" s="86"/>
      <c r="E785" s="86"/>
      <c r="F785" s="87"/>
      <c r="G785" s="473" t="s">
        <v>512</v>
      </c>
      <c r="H785" s="474"/>
      <c r="I785" s="474"/>
      <c r="J785" s="474"/>
      <c r="K785" s="475"/>
      <c r="L785" s="513" t="s">
        <v>513</v>
      </c>
      <c r="M785" s="520"/>
      <c r="N785" s="520"/>
      <c r="O785" s="520"/>
      <c r="P785" s="520"/>
      <c r="Q785" s="520"/>
      <c r="R785" s="520"/>
      <c r="S785" s="520"/>
      <c r="T785" s="520"/>
      <c r="U785" s="520"/>
      <c r="V785" s="520"/>
      <c r="W785" s="520"/>
      <c r="X785" s="521"/>
      <c r="Y785" s="479">
        <v>3</v>
      </c>
      <c r="Z785" s="480"/>
      <c r="AA785" s="480"/>
      <c r="AB785" s="481"/>
      <c r="AC785" s="473" t="s">
        <v>510</v>
      </c>
      <c r="AD785" s="511"/>
      <c r="AE785" s="511"/>
      <c r="AF785" s="511"/>
      <c r="AG785" s="512"/>
      <c r="AH785" s="513" t="s">
        <v>519</v>
      </c>
      <c r="AI785" s="514"/>
      <c r="AJ785" s="514"/>
      <c r="AK785" s="514"/>
      <c r="AL785" s="514"/>
      <c r="AM785" s="514"/>
      <c r="AN785" s="514"/>
      <c r="AO785" s="514"/>
      <c r="AP785" s="514"/>
      <c r="AQ785" s="514"/>
      <c r="AR785" s="514"/>
      <c r="AS785" s="514"/>
      <c r="AT785" s="515"/>
      <c r="AU785" s="479">
        <v>1</v>
      </c>
      <c r="AV785" s="480"/>
      <c r="AW785" s="480"/>
      <c r="AX785" s="482"/>
    </row>
    <row r="786" spans="1:50" ht="24.75" customHeight="1" x14ac:dyDescent="0.15">
      <c r="A786" s="85"/>
      <c r="B786" s="86"/>
      <c r="C786" s="86"/>
      <c r="D786" s="86"/>
      <c r="E786" s="86"/>
      <c r="F786" s="87"/>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t="s">
        <v>517</v>
      </c>
      <c r="AD786" s="511"/>
      <c r="AE786" s="511"/>
      <c r="AF786" s="511"/>
      <c r="AG786" s="512"/>
      <c r="AH786" s="513" t="s">
        <v>518</v>
      </c>
      <c r="AI786" s="514"/>
      <c r="AJ786" s="514"/>
      <c r="AK786" s="514"/>
      <c r="AL786" s="514"/>
      <c r="AM786" s="514"/>
      <c r="AN786" s="514"/>
      <c r="AO786" s="514"/>
      <c r="AP786" s="514"/>
      <c r="AQ786" s="514"/>
      <c r="AR786" s="514"/>
      <c r="AS786" s="514"/>
      <c r="AT786" s="515"/>
      <c r="AU786" s="479">
        <v>1</v>
      </c>
      <c r="AV786" s="480"/>
      <c r="AW786" s="480"/>
      <c r="AX786" s="482"/>
    </row>
    <row r="787" spans="1:50" ht="24.75" customHeight="1" x14ac:dyDescent="0.15">
      <c r="A787" s="85"/>
      <c r="B787" s="86"/>
      <c r="C787" s="86"/>
      <c r="D787" s="86"/>
      <c r="E787" s="86"/>
      <c r="F787" s="87"/>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5"/>
      <c r="B788" s="86"/>
      <c r="C788" s="86"/>
      <c r="D788" s="86"/>
      <c r="E788" s="86"/>
      <c r="F788" s="87"/>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5"/>
      <c r="B789" s="86"/>
      <c r="C789" s="86"/>
      <c r="D789" s="86"/>
      <c r="E789" s="86"/>
      <c r="F789" s="87"/>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customHeight="1" x14ac:dyDescent="0.15">
      <c r="A790" s="85"/>
      <c r="B790" s="86"/>
      <c r="C790" s="86"/>
      <c r="D790" s="86"/>
      <c r="E790" s="86"/>
      <c r="F790" s="87"/>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85"/>
      <c r="B791" s="86"/>
      <c r="C791" s="86"/>
      <c r="D791" s="86"/>
      <c r="E791" s="86"/>
      <c r="F791" s="87"/>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5"/>
      <c r="B792" s="86"/>
      <c r="C792" s="86"/>
      <c r="D792" s="86"/>
      <c r="E792" s="86"/>
      <c r="F792" s="87"/>
      <c r="G792" s="483" t="s">
        <v>58</v>
      </c>
      <c r="H792" s="484"/>
      <c r="I792" s="484"/>
      <c r="J792" s="484"/>
      <c r="K792" s="484"/>
      <c r="L792" s="485"/>
      <c r="M792" s="379"/>
      <c r="N792" s="379"/>
      <c r="O792" s="379"/>
      <c r="P792" s="379"/>
      <c r="Q792" s="379"/>
      <c r="R792" s="379"/>
      <c r="S792" s="379"/>
      <c r="T792" s="379"/>
      <c r="U792" s="379"/>
      <c r="V792" s="379"/>
      <c r="W792" s="379"/>
      <c r="X792" s="380"/>
      <c r="Y792" s="486">
        <f>SUM(Y782:AB791)</f>
        <v>23</v>
      </c>
      <c r="Z792" s="487"/>
      <c r="AA792" s="487"/>
      <c r="AB792" s="488"/>
      <c r="AC792" s="483" t="s">
        <v>58</v>
      </c>
      <c r="AD792" s="484"/>
      <c r="AE792" s="484"/>
      <c r="AF792" s="484"/>
      <c r="AG792" s="484"/>
      <c r="AH792" s="485"/>
      <c r="AI792" s="379"/>
      <c r="AJ792" s="379"/>
      <c r="AK792" s="379"/>
      <c r="AL792" s="379"/>
      <c r="AM792" s="379"/>
      <c r="AN792" s="379"/>
      <c r="AO792" s="379"/>
      <c r="AP792" s="379"/>
      <c r="AQ792" s="379"/>
      <c r="AR792" s="379"/>
      <c r="AS792" s="379"/>
      <c r="AT792" s="380"/>
      <c r="AU792" s="486">
        <f>SUM(AU782:AX791)</f>
        <v>26</v>
      </c>
      <c r="AV792" s="487"/>
      <c r="AW792" s="487"/>
      <c r="AX792" s="489"/>
    </row>
    <row r="793" spans="1:50" ht="24.75" customHeight="1" x14ac:dyDescent="0.15">
      <c r="A793" s="85"/>
      <c r="B793" s="86"/>
      <c r="C793" s="86"/>
      <c r="D793" s="86"/>
      <c r="E793" s="86"/>
      <c r="F793" s="87"/>
      <c r="G793" s="490" t="s">
        <v>505</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550</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85"/>
      <c r="B794" s="86"/>
      <c r="C794" s="86"/>
      <c r="D794" s="86"/>
      <c r="E794" s="86"/>
      <c r="F794" s="87"/>
      <c r="G794" s="494" t="s">
        <v>52</v>
      </c>
      <c r="H794" s="286"/>
      <c r="I794" s="286"/>
      <c r="J794" s="286"/>
      <c r="K794" s="286"/>
      <c r="L794" s="495" t="s">
        <v>53</v>
      </c>
      <c r="M794" s="286"/>
      <c r="N794" s="286"/>
      <c r="O794" s="286"/>
      <c r="P794" s="286"/>
      <c r="Q794" s="286"/>
      <c r="R794" s="286"/>
      <c r="S794" s="286"/>
      <c r="T794" s="286"/>
      <c r="U794" s="286"/>
      <c r="V794" s="286"/>
      <c r="W794" s="286"/>
      <c r="X794" s="496"/>
      <c r="Y794" s="497" t="s">
        <v>57</v>
      </c>
      <c r="Z794" s="498"/>
      <c r="AA794" s="498"/>
      <c r="AB794" s="499"/>
      <c r="AC794" s="494" t="s">
        <v>52</v>
      </c>
      <c r="AD794" s="286"/>
      <c r="AE794" s="286"/>
      <c r="AF794" s="286"/>
      <c r="AG794" s="286"/>
      <c r="AH794" s="495" t="s">
        <v>53</v>
      </c>
      <c r="AI794" s="286"/>
      <c r="AJ794" s="286"/>
      <c r="AK794" s="286"/>
      <c r="AL794" s="286"/>
      <c r="AM794" s="286"/>
      <c r="AN794" s="286"/>
      <c r="AO794" s="286"/>
      <c r="AP794" s="286"/>
      <c r="AQ794" s="286"/>
      <c r="AR794" s="286"/>
      <c r="AS794" s="286"/>
      <c r="AT794" s="496"/>
      <c r="AU794" s="497" t="s">
        <v>57</v>
      </c>
      <c r="AV794" s="498"/>
      <c r="AW794" s="498"/>
      <c r="AX794" s="500"/>
    </row>
    <row r="795" spans="1:50" ht="24.75" customHeight="1" x14ac:dyDescent="0.15">
      <c r="A795" s="85"/>
      <c r="B795" s="86"/>
      <c r="C795" s="86"/>
      <c r="D795" s="86"/>
      <c r="E795" s="86"/>
      <c r="F795" s="87"/>
      <c r="G795" s="501" t="s">
        <v>520</v>
      </c>
      <c r="H795" s="502"/>
      <c r="I795" s="502"/>
      <c r="J795" s="502"/>
      <c r="K795" s="503"/>
      <c r="L795" s="504" t="s">
        <v>521</v>
      </c>
      <c r="M795" s="505"/>
      <c r="N795" s="505"/>
      <c r="O795" s="505"/>
      <c r="P795" s="505"/>
      <c r="Q795" s="505"/>
      <c r="R795" s="505"/>
      <c r="S795" s="505"/>
      <c r="T795" s="505"/>
      <c r="U795" s="505"/>
      <c r="V795" s="505"/>
      <c r="W795" s="505"/>
      <c r="X795" s="506"/>
      <c r="Y795" s="507">
        <v>8</v>
      </c>
      <c r="Z795" s="508"/>
      <c r="AA795" s="508"/>
      <c r="AB795" s="509"/>
      <c r="AC795" s="501" t="s">
        <v>520</v>
      </c>
      <c r="AD795" s="502"/>
      <c r="AE795" s="502"/>
      <c r="AF795" s="502"/>
      <c r="AG795" s="503"/>
      <c r="AH795" s="504" t="s">
        <v>525</v>
      </c>
      <c r="AI795" s="505"/>
      <c r="AJ795" s="505"/>
      <c r="AK795" s="505"/>
      <c r="AL795" s="505"/>
      <c r="AM795" s="505"/>
      <c r="AN795" s="505"/>
      <c r="AO795" s="505"/>
      <c r="AP795" s="505"/>
      <c r="AQ795" s="505"/>
      <c r="AR795" s="505"/>
      <c r="AS795" s="505"/>
      <c r="AT795" s="506"/>
      <c r="AU795" s="507">
        <v>11</v>
      </c>
      <c r="AV795" s="508"/>
      <c r="AW795" s="508"/>
      <c r="AX795" s="509"/>
    </row>
    <row r="796" spans="1:50" ht="24.75" customHeight="1" x14ac:dyDescent="0.15">
      <c r="A796" s="85"/>
      <c r="B796" s="86"/>
      <c r="C796" s="86"/>
      <c r="D796" s="86"/>
      <c r="E796" s="86"/>
      <c r="F796" s="87"/>
      <c r="G796" s="473" t="s">
        <v>512</v>
      </c>
      <c r="H796" s="474"/>
      <c r="I796" s="474"/>
      <c r="J796" s="474"/>
      <c r="K796" s="475"/>
      <c r="L796" s="513" t="s">
        <v>522</v>
      </c>
      <c r="M796" s="520"/>
      <c r="N796" s="520"/>
      <c r="O796" s="520"/>
      <c r="P796" s="520"/>
      <c r="Q796" s="520"/>
      <c r="R796" s="520"/>
      <c r="S796" s="520"/>
      <c r="T796" s="520"/>
      <c r="U796" s="520"/>
      <c r="V796" s="520"/>
      <c r="W796" s="520"/>
      <c r="X796" s="521"/>
      <c r="Y796" s="479">
        <v>3</v>
      </c>
      <c r="Z796" s="480"/>
      <c r="AA796" s="480"/>
      <c r="AB796" s="481"/>
      <c r="AC796" s="473" t="s">
        <v>523</v>
      </c>
      <c r="AD796" s="474"/>
      <c r="AE796" s="474"/>
      <c r="AF796" s="474"/>
      <c r="AG796" s="475"/>
      <c r="AH796" s="476" t="s">
        <v>524</v>
      </c>
      <c r="AI796" s="477"/>
      <c r="AJ796" s="477"/>
      <c r="AK796" s="477"/>
      <c r="AL796" s="477"/>
      <c r="AM796" s="477"/>
      <c r="AN796" s="477"/>
      <c r="AO796" s="477"/>
      <c r="AP796" s="477"/>
      <c r="AQ796" s="477"/>
      <c r="AR796" s="477"/>
      <c r="AS796" s="477"/>
      <c r="AT796" s="478"/>
      <c r="AU796" s="479">
        <v>3</v>
      </c>
      <c r="AV796" s="480"/>
      <c r="AW796" s="480"/>
      <c r="AX796" s="481"/>
    </row>
    <row r="797" spans="1:50" ht="24.75" customHeight="1" x14ac:dyDescent="0.15">
      <c r="A797" s="85"/>
      <c r="B797" s="86"/>
      <c r="C797" s="86"/>
      <c r="D797" s="86"/>
      <c r="E797" s="86"/>
      <c r="F797" s="87"/>
      <c r="G797" s="473" t="s">
        <v>523</v>
      </c>
      <c r="H797" s="474"/>
      <c r="I797" s="474"/>
      <c r="J797" s="474"/>
      <c r="K797" s="475"/>
      <c r="L797" s="476" t="s">
        <v>524</v>
      </c>
      <c r="M797" s="477"/>
      <c r="N797" s="477"/>
      <c r="O797" s="477"/>
      <c r="P797" s="477"/>
      <c r="Q797" s="477"/>
      <c r="R797" s="477"/>
      <c r="S797" s="477"/>
      <c r="T797" s="477"/>
      <c r="U797" s="477"/>
      <c r="V797" s="477"/>
      <c r="W797" s="477"/>
      <c r="X797" s="478"/>
      <c r="Y797" s="479">
        <v>3</v>
      </c>
      <c r="Z797" s="480"/>
      <c r="AA797" s="480"/>
      <c r="AB797" s="481"/>
      <c r="AC797" s="473" t="s">
        <v>510</v>
      </c>
      <c r="AD797" s="511"/>
      <c r="AE797" s="511"/>
      <c r="AF797" s="511"/>
      <c r="AG797" s="512"/>
      <c r="AH797" s="513" t="s">
        <v>511</v>
      </c>
      <c r="AI797" s="514"/>
      <c r="AJ797" s="514"/>
      <c r="AK797" s="514"/>
      <c r="AL797" s="514"/>
      <c r="AM797" s="514"/>
      <c r="AN797" s="514"/>
      <c r="AO797" s="514"/>
      <c r="AP797" s="514"/>
      <c r="AQ797" s="514"/>
      <c r="AR797" s="514"/>
      <c r="AS797" s="514"/>
      <c r="AT797" s="515"/>
      <c r="AU797" s="479">
        <v>1</v>
      </c>
      <c r="AV797" s="480"/>
      <c r="AW797" s="480"/>
      <c r="AX797" s="481"/>
    </row>
    <row r="798" spans="1:50" ht="24.75" customHeight="1" x14ac:dyDescent="0.15">
      <c r="A798" s="85"/>
      <c r="B798" s="86"/>
      <c r="C798" s="86"/>
      <c r="D798" s="86"/>
      <c r="E798" s="86"/>
      <c r="F798" s="87"/>
      <c r="G798" s="473" t="s">
        <v>510</v>
      </c>
      <c r="H798" s="511"/>
      <c r="I798" s="511"/>
      <c r="J798" s="511"/>
      <c r="K798" s="512"/>
      <c r="L798" s="513" t="s">
        <v>511</v>
      </c>
      <c r="M798" s="514"/>
      <c r="N798" s="514"/>
      <c r="O798" s="514"/>
      <c r="P798" s="514"/>
      <c r="Q798" s="514"/>
      <c r="R798" s="514"/>
      <c r="S798" s="514"/>
      <c r="T798" s="514"/>
      <c r="U798" s="514"/>
      <c r="V798" s="514"/>
      <c r="W798" s="514"/>
      <c r="X798" s="515"/>
      <c r="Y798" s="479">
        <v>1</v>
      </c>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customHeight="1" x14ac:dyDescent="0.15">
      <c r="A799" s="85"/>
      <c r="B799" s="86"/>
      <c r="C799" s="86"/>
      <c r="D799" s="86"/>
      <c r="E799" s="86"/>
      <c r="F799" s="87"/>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5"/>
      <c r="B800" s="86"/>
      <c r="C800" s="86"/>
      <c r="D800" s="86"/>
      <c r="E800" s="86"/>
      <c r="F800" s="87"/>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5"/>
      <c r="B801" s="86"/>
      <c r="C801" s="86"/>
      <c r="D801" s="86"/>
      <c r="E801" s="86"/>
      <c r="F801" s="87"/>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customHeight="1" x14ac:dyDescent="0.15">
      <c r="A802" s="85"/>
      <c r="B802" s="86"/>
      <c r="C802" s="86"/>
      <c r="D802" s="86"/>
      <c r="E802" s="86"/>
      <c r="F802" s="87"/>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customHeight="1" x14ac:dyDescent="0.15">
      <c r="A803" s="85"/>
      <c r="B803" s="86"/>
      <c r="C803" s="86"/>
      <c r="D803" s="86"/>
      <c r="E803" s="86"/>
      <c r="F803" s="87"/>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customHeight="1" x14ac:dyDescent="0.15">
      <c r="A804" s="85"/>
      <c r="B804" s="86"/>
      <c r="C804" s="86"/>
      <c r="D804" s="86"/>
      <c r="E804" s="86"/>
      <c r="F804" s="87"/>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customHeight="1" x14ac:dyDescent="0.15">
      <c r="A805" s="85"/>
      <c r="B805" s="86"/>
      <c r="C805" s="86"/>
      <c r="D805" s="86"/>
      <c r="E805" s="86"/>
      <c r="F805" s="87"/>
      <c r="G805" s="483" t="s">
        <v>58</v>
      </c>
      <c r="H805" s="484"/>
      <c r="I805" s="484"/>
      <c r="J805" s="484"/>
      <c r="K805" s="484"/>
      <c r="L805" s="485"/>
      <c r="M805" s="379"/>
      <c r="N805" s="379"/>
      <c r="O805" s="379"/>
      <c r="P805" s="379"/>
      <c r="Q805" s="379"/>
      <c r="R805" s="379"/>
      <c r="S805" s="379"/>
      <c r="T805" s="379"/>
      <c r="U805" s="379"/>
      <c r="V805" s="379"/>
      <c r="W805" s="379"/>
      <c r="X805" s="380"/>
      <c r="Y805" s="486">
        <f>SUM(Y795:AB804)</f>
        <v>15</v>
      </c>
      <c r="Z805" s="487"/>
      <c r="AA805" s="487"/>
      <c r="AB805" s="488"/>
      <c r="AC805" s="483" t="s">
        <v>58</v>
      </c>
      <c r="AD805" s="484"/>
      <c r="AE805" s="484"/>
      <c r="AF805" s="484"/>
      <c r="AG805" s="484"/>
      <c r="AH805" s="485"/>
      <c r="AI805" s="379"/>
      <c r="AJ805" s="379"/>
      <c r="AK805" s="379"/>
      <c r="AL805" s="379"/>
      <c r="AM805" s="379"/>
      <c r="AN805" s="379"/>
      <c r="AO805" s="379"/>
      <c r="AP805" s="379"/>
      <c r="AQ805" s="379"/>
      <c r="AR805" s="379"/>
      <c r="AS805" s="379"/>
      <c r="AT805" s="380"/>
      <c r="AU805" s="486">
        <f>SUM(AU795:AX804)</f>
        <v>15</v>
      </c>
      <c r="AV805" s="487"/>
      <c r="AW805" s="487"/>
      <c r="AX805" s="489"/>
    </row>
    <row r="806" spans="1:50" ht="24.75" customHeight="1" x14ac:dyDescent="0.15">
      <c r="A806" s="85"/>
      <c r="B806" s="86"/>
      <c r="C806" s="86"/>
      <c r="D806" s="86"/>
      <c r="E806" s="86"/>
      <c r="F806" s="87"/>
      <c r="G806" s="490" t="s">
        <v>506</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225</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customHeight="1" x14ac:dyDescent="0.15">
      <c r="A807" s="85"/>
      <c r="B807" s="86"/>
      <c r="C807" s="86"/>
      <c r="D807" s="86"/>
      <c r="E807" s="86"/>
      <c r="F807" s="87"/>
      <c r="G807" s="494" t="s">
        <v>52</v>
      </c>
      <c r="H807" s="286"/>
      <c r="I807" s="286"/>
      <c r="J807" s="286"/>
      <c r="K807" s="286"/>
      <c r="L807" s="495" t="s">
        <v>53</v>
      </c>
      <c r="M807" s="286"/>
      <c r="N807" s="286"/>
      <c r="O807" s="286"/>
      <c r="P807" s="286"/>
      <c r="Q807" s="286"/>
      <c r="R807" s="286"/>
      <c r="S807" s="286"/>
      <c r="T807" s="286"/>
      <c r="U807" s="286"/>
      <c r="V807" s="286"/>
      <c r="W807" s="286"/>
      <c r="X807" s="496"/>
      <c r="Y807" s="497" t="s">
        <v>57</v>
      </c>
      <c r="Z807" s="498"/>
      <c r="AA807" s="498"/>
      <c r="AB807" s="499"/>
      <c r="AC807" s="494" t="s">
        <v>52</v>
      </c>
      <c r="AD807" s="286"/>
      <c r="AE807" s="286"/>
      <c r="AF807" s="286"/>
      <c r="AG807" s="286"/>
      <c r="AH807" s="495" t="s">
        <v>53</v>
      </c>
      <c r="AI807" s="286"/>
      <c r="AJ807" s="286"/>
      <c r="AK807" s="286"/>
      <c r="AL807" s="286"/>
      <c r="AM807" s="286"/>
      <c r="AN807" s="286"/>
      <c r="AO807" s="286"/>
      <c r="AP807" s="286"/>
      <c r="AQ807" s="286"/>
      <c r="AR807" s="286"/>
      <c r="AS807" s="286"/>
      <c r="AT807" s="496"/>
      <c r="AU807" s="497" t="s">
        <v>57</v>
      </c>
      <c r="AV807" s="498"/>
      <c r="AW807" s="498"/>
      <c r="AX807" s="500"/>
    </row>
    <row r="808" spans="1:50" ht="24.75" customHeight="1" x14ac:dyDescent="0.15">
      <c r="A808" s="85"/>
      <c r="B808" s="86"/>
      <c r="C808" s="86"/>
      <c r="D808" s="86"/>
      <c r="E808" s="86"/>
      <c r="F808" s="87"/>
      <c r="G808" s="501" t="s">
        <v>526</v>
      </c>
      <c r="H808" s="516"/>
      <c r="I808" s="516"/>
      <c r="J808" s="516"/>
      <c r="K808" s="517"/>
      <c r="L808" s="504" t="s">
        <v>530</v>
      </c>
      <c r="M808" s="518"/>
      <c r="N808" s="518"/>
      <c r="O808" s="518"/>
      <c r="P808" s="518"/>
      <c r="Q808" s="518"/>
      <c r="R808" s="518"/>
      <c r="S808" s="518"/>
      <c r="T808" s="518"/>
      <c r="U808" s="518"/>
      <c r="V808" s="518"/>
      <c r="W808" s="518"/>
      <c r="X808" s="519"/>
      <c r="Y808" s="507">
        <v>0.5</v>
      </c>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customHeight="1" x14ac:dyDescent="0.15">
      <c r="A809" s="85"/>
      <c r="B809" s="86"/>
      <c r="C809" s="86"/>
      <c r="D809" s="86"/>
      <c r="E809" s="86"/>
      <c r="F809" s="87"/>
      <c r="G809" s="473" t="s">
        <v>512</v>
      </c>
      <c r="H809" s="511"/>
      <c r="I809" s="511"/>
      <c r="J809" s="511"/>
      <c r="K809" s="512"/>
      <c r="L809" s="513" t="s">
        <v>527</v>
      </c>
      <c r="M809" s="514"/>
      <c r="N809" s="514"/>
      <c r="O809" s="514"/>
      <c r="P809" s="514"/>
      <c r="Q809" s="514"/>
      <c r="R809" s="514"/>
      <c r="S809" s="514"/>
      <c r="T809" s="514"/>
      <c r="U809" s="514"/>
      <c r="V809" s="514"/>
      <c r="W809" s="514"/>
      <c r="X809" s="515"/>
      <c r="Y809" s="479">
        <v>0.2</v>
      </c>
      <c r="Z809" s="480"/>
      <c r="AA809" s="480"/>
      <c r="AB809" s="482"/>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customHeight="1" x14ac:dyDescent="0.15">
      <c r="A810" s="85"/>
      <c r="B810" s="86"/>
      <c r="C810" s="86"/>
      <c r="D810" s="86"/>
      <c r="E810" s="86"/>
      <c r="F810" s="87"/>
      <c r="G810" s="473" t="s">
        <v>528</v>
      </c>
      <c r="H810" s="511"/>
      <c r="I810" s="511"/>
      <c r="J810" s="511"/>
      <c r="K810" s="512"/>
      <c r="L810" s="513" t="s">
        <v>529</v>
      </c>
      <c r="M810" s="514"/>
      <c r="N810" s="514"/>
      <c r="O810" s="514"/>
      <c r="P810" s="514"/>
      <c r="Q810" s="514"/>
      <c r="R810" s="514"/>
      <c r="S810" s="514"/>
      <c r="T810" s="514"/>
      <c r="U810" s="514"/>
      <c r="V810" s="514"/>
      <c r="W810" s="514"/>
      <c r="X810" s="515"/>
      <c r="Y810" s="479">
        <v>0.1</v>
      </c>
      <c r="Z810" s="480"/>
      <c r="AA810" s="480"/>
      <c r="AB810" s="482"/>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customHeight="1" x14ac:dyDescent="0.15">
      <c r="A811" s="85"/>
      <c r="B811" s="86"/>
      <c r="C811" s="86"/>
      <c r="D811" s="86"/>
      <c r="E811" s="86"/>
      <c r="F811" s="87"/>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customHeight="1" x14ac:dyDescent="0.15">
      <c r="A812" s="85"/>
      <c r="B812" s="86"/>
      <c r="C812" s="86"/>
      <c r="D812" s="86"/>
      <c r="E812" s="86"/>
      <c r="F812" s="87"/>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customHeight="1" x14ac:dyDescent="0.15">
      <c r="A813" s="85"/>
      <c r="B813" s="86"/>
      <c r="C813" s="86"/>
      <c r="D813" s="86"/>
      <c r="E813" s="86"/>
      <c r="F813" s="87"/>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customHeight="1" x14ac:dyDescent="0.15">
      <c r="A814" s="85"/>
      <c r="B814" s="86"/>
      <c r="C814" s="86"/>
      <c r="D814" s="86"/>
      <c r="E814" s="86"/>
      <c r="F814" s="87"/>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customHeight="1" x14ac:dyDescent="0.15">
      <c r="A815" s="85"/>
      <c r="B815" s="86"/>
      <c r="C815" s="86"/>
      <c r="D815" s="86"/>
      <c r="E815" s="86"/>
      <c r="F815" s="87"/>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customHeight="1" x14ac:dyDescent="0.15">
      <c r="A816" s="85"/>
      <c r="B816" s="86"/>
      <c r="C816" s="86"/>
      <c r="D816" s="86"/>
      <c r="E816" s="86"/>
      <c r="F816" s="87"/>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customHeight="1" x14ac:dyDescent="0.15">
      <c r="A817" s="85"/>
      <c r="B817" s="86"/>
      <c r="C817" s="86"/>
      <c r="D817" s="86"/>
      <c r="E817" s="86"/>
      <c r="F817" s="87"/>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customHeight="1" x14ac:dyDescent="0.15">
      <c r="A818" s="85"/>
      <c r="B818" s="86"/>
      <c r="C818" s="86"/>
      <c r="D818" s="86"/>
      <c r="E818" s="86"/>
      <c r="F818" s="87"/>
      <c r="G818" s="483" t="s">
        <v>58</v>
      </c>
      <c r="H818" s="484"/>
      <c r="I818" s="484"/>
      <c r="J818" s="484"/>
      <c r="K818" s="484"/>
      <c r="L818" s="485"/>
      <c r="M818" s="379"/>
      <c r="N818" s="379"/>
      <c r="O818" s="379"/>
      <c r="P818" s="379"/>
      <c r="Q818" s="379"/>
      <c r="R818" s="379"/>
      <c r="S818" s="379"/>
      <c r="T818" s="379"/>
      <c r="U818" s="379"/>
      <c r="V818" s="379"/>
      <c r="W818" s="379"/>
      <c r="X818" s="380"/>
      <c r="Y818" s="486">
        <f>SUM(Y808:AB817)</f>
        <v>0.79999999999999993</v>
      </c>
      <c r="Z818" s="487"/>
      <c r="AA818" s="487"/>
      <c r="AB818" s="488"/>
      <c r="AC818" s="483" t="s">
        <v>58</v>
      </c>
      <c r="AD818" s="484"/>
      <c r="AE818" s="484"/>
      <c r="AF818" s="484"/>
      <c r="AG818" s="484"/>
      <c r="AH818" s="485"/>
      <c r="AI818" s="379"/>
      <c r="AJ818" s="379"/>
      <c r="AK818" s="379"/>
      <c r="AL818" s="379"/>
      <c r="AM818" s="379"/>
      <c r="AN818" s="379"/>
      <c r="AO818" s="379"/>
      <c r="AP818" s="379"/>
      <c r="AQ818" s="379"/>
      <c r="AR818" s="379"/>
      <c r="AS818" s="379"/>
      <c r="AT818" s="380"/>
      <c r="AU818" s="486">
        <f>SUM(AU808:AX817)</f>
        <v>0</v>
      </c>
      <c r="AV818" s="487"/>
      <c r="AW818" s="487"/>
      <c r="AX818" s="489"/>
    </row>
    <row r="819" spans="1:50" ht="24.75" hidden="1" customHeight="1" x14ac:dyDescent="0.15">
      <c r="A819" s="85"/>
      <c r="B819" s="86"/>
      <c r="C819" s="86"/>
      <c r="D819" s="86"/>
      <c r="E819" s="86"/>
      <c r="F819" s="87"/>
      <c r="G819" s="490" t="s">
        <v>313</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252</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5"/>
      <c r="B820" s="86"/>
      <c r="C820" s="86"/>
      <c r="D820" s="86"/>
      <c r="E820" s="86"/>
      <c r="F820" s="87"/>
      <c r="G820" s="494" t="s">
        <v>52</v>
      </c>
      <c r="H820" s="286"/>
      <c r="I820" s="286"/>
      <c r="J820" s="286"/>
      <c r="K820" s="286"/>
      <c r="L820" s="495" t="s">
        <v>53</v>
      </c>
      <c r="M820" s="286"/>
      <c r="N820" s="286"/>
      <c r="O820" s="286"/>
      <c r="P820" s="286"/>
      <c r="Q820" s="286"/>
      <c r="R820" s="286"/>
      <c r="S820" s="286"/>
      <c r="T820" s="286"/>
      <c r="U820" s="286"/>
      <c r="V820" s="286"/>
      <c r="W820" s="286"/>
      <c r="X820" s="496"/>
      <c r="Y820" s="497" t="s">
        <v>57</v>
      </c>
      <c r="Z820" s="498"/>
      <c r="AA820" s="498"/>
      <c r="AB820" s="499"/>
      <c r="AC820" s="494" t="s">
        <v>52</v>
      </c>
      <c r="AD820" s="286"/>
      <c r="AE820" s="286"/>
      <c r="AF820" s="286"/>
      <c r="AG820" s="286"/>
      <c r="AH820" s="495" t="s">
        <v>53</v>
      </c>
      <c r="AI820" s="286"/>
      <c r="AJ820" s="286"/>
      <c r="AK820" s="286"/>
      <c r="AL820" s="286"/>
      <c r="AM820" s="286"/>
      <c r="AN820" s="286"/>
      <c r="AO820" s="286"/>
      <c r="AP820" s="286"/>
      <c r="AQ820" s="286"/>
      <c r="AR820" s="286"/>
      <c r="AS820" s="286"/>
      <c r="AT820" s="496"/>
      <c r="AU820" s="497" t="s">
        <v>57</v>
      </c>
      <c r="AV820" s="498"/>
      <c r="AW820" s="498"/>
      <c r="AX820" s="500"/>
    </row>
    <row r="821" spans="1:50" s="1" customFormat="1" ht="24.75" hidden="1" customHeight="1" x14ac:dyDescent="0.15">
      <c r="A821" s="85"/>
      <c r="B821" s="86"/>
      <c r="C821" s="86"/>
      <c r="D821" s="86"/>
      <c r="E821" s="86"/>
      <c r="F821" s="87"/>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5"/>
      <c r="B822" s="86"/>
      <c r="C822" s="86"/>
      <c r="D822" s="86"/>
      <c r="E822" s="86"/>
      <c r="F822" s="87"/>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5"/>
      <c r="B823" s="86"/>
      <c r="C823" s="86"/>
      <c r="D823" s="86"/>
      <c r="E823" s="86"/>
      <c r="F823" s="87"/>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5"/>
      <c r="B824" s="86"/>
      <c r="C824" s="86"/>
      <c r="D824" s="86"/>
      <c r="E824" s="86"/>
      <c r="F824" s="87"/>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5"/>
      <c r="B825" s="86"/>
      <c r="C825" s="86"/>
      <c r="D825" s="86"/>
      <c r="E825" s="86"/>
      <c r="F825" s="87"/>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5"/>
      <c r="B826" s="86"/>
      <c r="C826" s="86"/>
      <c r="D826" s="86"/>
      <c r="E826" s="86"/>
      <c r="F826" s="87"/>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5"/>
      <c r="B827" s="86"/>
      <c r="C827" s="86"/>
      <c r="D827" s="86"/>
      <c r="E827" s="86"/>
      <c r="F827" s="87"/>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5"/>
      <c r="B828" s="86"/>
      <c r="C828" s="86"/>
      <c r="D828" s="86"/>
      <c r="E828" s="86"/>
      <c r="F828" s="87"/>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5"/>
      <c r="B829" s="86"/>
      <c r="C829" s="86"/>
      <c r="D829" s="86"/>
      <c r="E829" s="86"/>
      <c r="F829" s="87"/>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5"/>
      <c r="B830" s="86"/>
      <c r="C830" s="86"/>
      <c r="D830" s="86"/>
      <c r="E830" s="86"/>
      <c r="F830" s="87"/>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5"/>
      <c r="B831" s="86"/>
      <c r="C831" s="86"/>
      <c r="D831" s="86"/>
      <c r="E831" s="86"/>
      <c r="F831" s="87"/>
      <c r="G831" s="483" t="s">
        <v>58</v>
      </c>
      <c r="H831" s="484"/>
      <c r="I831" s="484"/>
      <c r="J831" s="484"/>
      <c r="K831" s="484"/>
      <c r="L831" s="485"/>
      <c r="M831" s="379"/>
      <c r="N831" s="379"/>
      <c r="O831" s="379"/>
      <c r="P831" s="379"/>
      <c r="Q831" s="379"/>
      <c r="R831" s="379"/>
      <c r="S831" s="379"/>
      <c r="T831" s="379"/>
      <c r="U831" s="379"/>
      <c r="V831" s="379"/>
      <c r="W831" s="379"/>
      <c r="X831" s="380"/>
      <c r="Y831" s="486">
        <f>SUM(Y821:AB830)</f>
        <v>0</v>
      </c>
      <c r="Z831" s="487"/>
      <c r="AA831" s="487"/>
      <c r="AB831" s="488"/>
      <c r="AC831" s="483" t="s">
        <v>58</v>
      </c>
      <c r="AD831" s="484"/>
      <c r="AE831" s="484"/>
      <c r="AF831" s="484"/>
      <c r="AG831" s="484"/>
      <c r="AH831" s="485"/>
      <c r="AI831" s="379"/>
      <c r="AJ831" s="379"/>
      <c r="AK831" s="379"/>
      <c r="AL831" s="379"/>
      <c r="AM831" s="379"/>
      <c r="AN831" s="379"/>
      <c r="AO831" s="379"/>
      <c r="AP831" s="379"/>
      <c r="AQ831" s="379"/>
      <c r="AR831" s="379"/>
      <c r="AS831" s="379"/>
      <c r="AT831" s="380"/>
      <c r="AU831" s="486">
        <f>SUM(AU821:AX830)</f>
        <v>0</v>
      </c>
      <c r="AV831" s="487"/>
      <c r="AW831" s="487"/>
      <c r="AX831" s="489"/>
    </row>
    <row r="832" spans="1:50" ht="24.75" hidden="1" customHeight="1" x14ac:dyDescent="0.15">
      <c r="A832" s="468" t="s">
        <v>213</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357</v>
      </c>
      <c r="AM832" s="472"/>
      <c r="AN832" s="472"/>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324</v>
      </c>
      <c r="Z837" s="454"/>
      <c r="AA837" s="454"/>
      <c r="AB837" s="454"/>
      <c r="AC837" s="239" t="s">
        <v>275</v>
      </c>
      <c r="AD837" s="239"/>
      <c r="AE837" s="239"/>
      <c r="AF837" s="239"/>
      <c r="AG837" s="239"/>
      <c r="AH837" s="454" t="s">
        <v>370</v>
      </c>
      <c r="AI837" s="460"/>
      <c r="AJ837" s="460"/>
      <c r="AK837" s="460"/>
      <c r="AL837" s="460" t="s">
        <v>15</v>
      </c>
      <c r="AM837" s="460"/>
      <c r="AN837" s="460"/>
      <c r="AO837" s="415"/>
      <c r="AP837" s="239" t="s">
        <v>327</v>
      </c>
      <c r="AQ837" s="239"/>
      <c r="AR837" s="239"/>
      <c r="AS837" s="239"/>
      <c r="AT837" s="239"/>
      <c r="AU837" s="239"/>
      <c r="AV837" s="239"/>
      <c r="AW837" s="239"/>
      <c r="AX837" s="239"/>
    </row>
    <row r="838" spans="1:50" ht="30" customHeight="1" x14ac:dyDescent="0.15">
      <c r="A838" s="417">
        <v>1</v>
      </c>
      <c r="B838" s="417">
        <v>1</v>
      </c>
      <c r="C838" s="456" t="s">
        <v>531</v>
      </c>
      <c r="D838" s="462"/>
      <c r="E838" s="462"/>
      <c r="F838" s="462"/>
      <c r="G838" s="462"/>
      <c r="H838" s="462"/>
      <c r="I838" s="462"/>
      <c r="J838" s="419">
        <v>3010401051209</v>
      </c>
      <c r="K838" s="463"/>
      <c r="L838" s="463"/>
      <c r="M838" s="463"/>
      <c r="N838" s="463"/>
      <c r="O838" s="463"/>
      <c r="P838" s="420" t="s">
        <v>534</v>
      </c>
      <c r="Q838" s="464"/>
      <c r="R838" s="464"/>
      <c r="S838" s="464"/>
      <c r="T838" s="464"/>
      <c r="U838" s="464"/>
      <c r="V838" s="464"/>
      <c r="W838" s="464"/>
      <c r="X838" s="464"/>
      <c r="Y838" s="421">
        <v>23</v>
      </c>
      <c r="Z838" s="422"/>
      <c r="AA838" s="422"/>
      <c r="AB838" s="423"/>
      <c r="AC838" s="457" t="s">
        <v>355</v>
      </c>
      <c r="AD838" s="458"/>
      <c r="AE838" s="458"/>
      <c r="AF838" s="458"/>
      <c r="AG838" s="458"/>
      <c r="AH838" s="459">
        <v>1</v>
      </c>
      <c r="AI838" s="465"/>
      <c r="AJ838" s="465"/>
      <c r="AK838" s="465"/>
      <c r="AL838" s="426" t="s">
        <v>509</v>
      </c>
      <c r="AM838" s="427"/>
      <c r="AN838" s="427"/>
      <c r="AO838" s="428"/>
      <c r="AP838" s="466" t="s">
        <v>509</v>
      </c>
      <c r="AQ838" s="466"/>
      <c r="AR838" s="466"/>
      <c r="AS838" s="466"/>
      <c r="AT838" s="466"/>
      <c r="AU838" s="466"/>
      <c r="AV838" s="466"/>
      <c r="AW838" s="466"/>
      <c r="AX838" s="466"/>
    </row>
    <row r="839" spans="1:50" ht="31.5" customHeight="1" x14ac:dyDescent="0.15">
      <c r="A839" s="417">
        <v>2</v>
      </c>
      <c r="B839" s="417">
        <v>1</v>
      </c>
      <c r="C839" s="456" t="s">
        <v>532</v>
      </c>
      <c r="D839" s="462"/>
      <c r="E839" s="462"/>
      <c r="F839" s="462"/>
      <c r="G839" s="462"/>
      <c r="H839" s="462"/>
      <c r="I839" s="462"/>
      <c r="J839" s="419">
        <v>9010001183776</v>
      </c>
      <c r="K839" s="463"/>
      <c r="L839" s="463"/>
      <c r="M839" s="463"/>
      <c r="N839" s="463"/>
      <c r="O839" s="463"/>
      <c r="P839" s="420" t="s">
        <v>535</v>
      </c>
      <c r="Q839" s="464"/>
      <c r="R839" s="464"/>
      <c r="S839" s="464"/>
      <c r="T839" s="464"/>
      <c r="U839" s="464"/>
      <c r="V839" s="464"/>
      <c r="W839" s="464"/>
      <c r="X839" s="464"/>
      <c r="Y839" s="421">
        <v>14</v>
      </c>
      <c r="Z839" s="422"/>
      <c r="AA839" s="422"/>
      <c r="AB839" s="423"/>
      <c r="AC839" s="457" t="s">
        <v>536</v>
      </c>
      <c r="AD839" s="457"/>
      <c r="AE839" s="457"/>
      <c r="AF839" s="457"/>
      <c r="AG839" s="457"/>
      <c r="AH839" s="459">
        <v>1</v>
      </c>
      <c r="AI839" s="465"/>
      <c r="AJ839" s="465"/>
      <c r="AK839" s="465"/>
      <c r="AL839" s="426" t="s">
        <v>509</v>
      </c>
      <c r="AM839" s="427"/>
      <c r="AN839" s="427"/>
      <c r="AO839" s="428"/>
      <c r="AP839" s="466" t="s">
        <v>509</v>
      </c>
      <c r="AQ839" s="466"/>
      <c r="AR839" s="466"/>
      <c r="AS839" s="466"/>
      <c r="AT839" s="466"/>
      <c r="AU839" s="466"/>
      <c r="AV839" s="466"/>
      <c r="AW839" s="466"/>
      <c r="AX839" s="466"/>
    </row>
    <row r="840" spans="1:50" ht="51" customHeight="1" x14ac:dyDescent="0.15">
      <c r="A840" s="417">
        <v>3</v>
      </c>
      <c r="B840" s="417">
        <v>1</v>
      </c>
      <c r="C840" s="456" t="s">
        <v>533</v>
      </c>
      <c r="D840" s="462"/>
      <c r="E840" s="462"/>
      <c r="F840" s="462"/>
      <c r="G840" s="462"/>
      <c r="H840" s="462"/>
      <c r="I840" s="462"/>
      <c r="J840" s="419">
        <v>4010001036658</v>
      </c>
      <c r="K840" s="463"/>
      <c r="L840" s="463"/>
      <c r="M840" s="463"/>
      <c r="N840" s="463"/>
      <c r="O840" s="463"/>
      <c r="P840" s="420" t="s">
        <v>537</v>
      </c>
      <c r="Q840" s="464"/>
      <c r="R840" s="464"/>
      <c r="S840" s="464"/>
      <c r="T840" s="464"/>
      <c r="U840" s="464"/>
      <c r="V840" s="464"/>
      <c r="W840" s="464"/>
      <c r="X840" s="464"/>
      <c r="Y840" s="421">
        <v>9</v>
      </c>
      <c r="Z840" s="422"/>
      <c r="AA840" s="422"/>
      <c r="AB840" s="423"/>
      <c r="AC840" s="457" t="s">
        <v>536</v>
      </c>
      <c r="AD840" s="457"/>
      <c r="AE840" s="457"/>
      <c r="AF840" s="457"/>
      <c r="AG840" s="457"/>
      <c r="AH840" s="425">
        <v>1</v>
      </c>
      <c r="AI840" s="467"/>
      <c r="AJ840" s="467"/>
      <c r="AK840" s="467"/>
      <c r="AL840" s="426" t="s">
        <v>509</v>
      </c>
      <c r="AM840" s="427"/>
      <c r="AN840" s="427"/>
      <c r="AO840" s="428"/>
      <c r="AP840" s="466" t="s">
        <v>509</v>
      </c>
      <c r="AQ840" s="466"/>
      <c r="AR840" s="466"/>
      <c r="AS840" s="466"/>
      <c r="AT840" s="466"/>
      <c r="AU840" s="466"/>
      <c r="AV840" s="466"/>
      <c r="AW840" s="466"/>
      <c r="AX840" s="466"/>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324</v>
      </c>
      <c r="Z870" s="454"/>
      <c r="AA870" s="454"/>
      <c r="AB870" s="454"/>
      <c r="AC870" s="239" t="s">
        <v>275</v>
      </c>
      <c r="AD870" s="239"/>
      <c r="AE870" s="239"/>
      <c r="AF870" s="239"/>
      <c r="AG870" s="239"/>
      <c r="AH870" s="454" t="s">
        <v>370</v>
      </c>
      <c r="AI870" s="460"/>
      <c r="AJ870" s="460"/>
      <c r="AK870" s="460"/>
      <c r="AL870" s="460" t="s">
        <v>15</v>
      </c>
      <c r="AM870" s="460"/>
      <c r="AN870" s="460"/>
      <c r="AO870" s="415"/>
      <c r="AP870" s="239" t="s">
        <v>327</v>
      </c>
      <c r="AQ870" s="239"/>
      <c r="AR870" s="239"/>
      <c r="AS870" s="239"/>
      <c r="AT870" s="239"/>
      <c r="AU870" s="239"/>
      <c r="AV870" s="239"/>
      <c r="AW870" s="239"/>
      <c r="AX870" s="239"/>
    </row>
    <row r="871" spans="1:50" ht="39.75" customHeight="1" x14ac:dyDescent="0.15">
      <c r="A871" s="417">
        <v>1</v>
      </c>
      <c r="B871" s="417">
        <v>1</v>
      </c>
      <c r="C871" s="456" t="s">
        <v>538</v>
      </c>
      <c r="D871" s="462"/>
      <c r="E871" s="462"/>
      <c r="F871" s="462"/>
      <c r="G871" s="462"/>
      <c r="H871" s="462"/>
      <c r="I871" s="462"/>
      <c r="J871" s="419">
        <v>5140005004060</v>
      </c>
      <c r="K871" s="463"/>
      <c r="L871" s="463"/>
      <c r="M871" s="463"/>
      <c r="N871" s="463"/>
      <c r="O871" s="463"/>
      <c r="P871" s="420" t="s">
        <v>539</v>
      </c>
      <c r="Q871" s="464"/>
      <c r="R871" s="464"/>
      <c r="S871" s="464"/>
      <c r="T871" s="464"/>
      <c r="U871" s="464"/>
      <c r="V871" s="464"/>
      <c r="W871" s="464"/>
      <c r="X871" s="464"/>
      <c r="Y871" s="421">
        <v>26</v>
      </c>
      <c r="Z871" s="422"/>
      <c r="AA871" s="422"/>
      <c r="AB871" s="423"/>
      <c r="AC871" s="457" t="s">
        <v>355</v>
      </c>
      <c r="AD871" s="458"/>
      <c r="AE871" s="458"/>
      <c r="AF871" s="458"/>
      <c r="AG871" s="458"/>
      <c r="AH871" s="459">
        <v>1</v>
      </c>
      <c r="AI871" s="465"/>
      <c r="AJ871" s="465"/>
      <c r="AK871" s="465"/>
      <c r="AL871" s="426" t="s">
        <v>540</v>
      </c>
      <c r="AM871" s="427"/>
      <c r="AN871" s="427"/>
      <c r="AO871" s="428"/>
      <c r="AP871" s="466" t="s">
        <v>540</v>
      </c>
      <c r="AQ871" s="466"/>
      <c r="AR871" s="466"/>
      <c r="AS871" s="466"/>
      <c r="AT871" s="466"/>
      <c r="AU871" s="466"/>
      <c r="AV871" s="466"/>
      <c r="AW871" s="466"/>
      <c r="AX871" s="466"/>
    </row>
    <row r="872" spans="1:50" ht="78" customHeight="1" x14ac:dyDescent="0.15">
      <c r="A872" s="417">
        <v>2</v>
      </c>
      <c r="B872" s="417">
        <v>1</v>
      </c>
      <c r="C872" s="456" t="s">
        <v>541</v>
      </c>
      <c r="D872" s="462"/>
      <c r="E872" s="462"/>
      <c r="F872" s="462"/>
      <c r="G872" s="462"/>
      <c r="H872" s="462"/>
      <c r="I872" s="462"/>
      <c r="J872" s="419">
        <v>3180005006071</v>
      </c>
      <c r="K872" s="419"/>
      <c r="L872" s="419"/>
      <c r="M872" s="419"/>
      <c r="N872" s="419"/>
      <c r="O872" s="419"/>
      <c r="P872" s="420" t="s">
        <v>542</v>
      </c>
      <c r="Q872" s="420"/>
      <c r="R872" s="420"/>
      <c r="S872" s="420"/>
      <c r="T872" s="420"/>
      <c r="U872" s="420"/>
      <c r="V872" s="420"/>
      <c r="W872" s="420"/>
      <c r="X872" s="420"/>
      <c r="Y872" s="421">
        <v>2</v>
      </c>
      <c r="Z872" s="422"/>
      <c r="AA872" s="422"/>
      <c r="AB872" s="423"/>
      <c r="AC872" s="457" t="s">
        <v>376</v>
      </c>
      <c r="AD872" s="457"/>
      <c r="AE872" s="457"/>
      <c r="AF872" s="457"/>
      <c r="AG872" s="457"/>
      <c r="AH872" s="459" t="s">
        <v>548</v>
      </c>
      <c r="AI872" s="459"/>
      <c r="AJ872" s="459"/>
      <c r="AK872" s="459"/>
      <c r="AL872" s="426" t="s">
        <v>540</v>
      </c>
      <c r="AM872" s="427"/>
      <c r="AN872" s="427"/>
      <c r="AO872" s="428"/>
      <c r="AP872" s="466" t="s">
        <v>540</v>
      </c>
      <c r="AQ872" s="466"/>
      <c r="AR872" s="466"/>
      <c r="AS872" s="466"/>
      <c r="AT872" s="466"/>
      <c r="AU872" s="466"/>
      <c r="AV872" s="466"/>
      <c r="AW872" s="466"/>
      <c r="AX872" s="466"/>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324</v>
      </c>
      <c r="Z903" s="454"/>
      <c r="AA903" s="454"/>
      <c r="AB903" s="454"/>
      <c r="AC903" s="239" t="s">
        <v>275</v>
      </c>
      <c r="AD903" s="239"/>
      <c r="AE903" s="239"/>
      <c r="AF903" s="239"/>
      <c r="AG903" s="239"/>
      <c r="AH903" s="454" t="s">
        <v>370</v>
      </c>
      <c r="AI903" s="460"/>
      <c r="AJ903" s="460"/>
      <c r="AK903" s="460"/>
      <c r="AL903" s="460" t="s">
        <v>15</v>
      </c>
      <c r="AM903" s="460"/>
      <c r="AN903" s="460"/>
      <c r="AO903" s="415"/>
      <c r="AP903" s="239" t="s">
        <v>327</v>
      </c>
      <c r="AQ903" s="239"/>
      <c r="AR903" s="239"/>
      <c r="AS903" s="239"/>
      <c r="AT903" s="239"/>
      <c r="AU903" s="239"/>
      <c r="AV903" s="239"/>
      <c r="AW903" s="239"/>
      <c r="AX903" s="239"/>
    </row>
    <row r="904" spans="1:50" ht="51.75" customHeight="1" x14ac:dyDescent="0.15">
      <c r="A904" s="417">
        <v>1</v>
      </c>
      <c r="B904" s="417">
        <v>1</v>
      </c>
      <c r="C904" s="456" t="s">
        <v>546</v>
      </c>
      <c r="D904" s="462"/>
      <c r="E904" s="462"/>
      <c r="F904" s="462"/>
      <c r="G904" s="462"/>
      <c r="H904" s="462"/>
      <c r="I904" s="462"/>
      <c r="J904" s="419">
        <v>5012405001732</v>
      </c>
      <c r="K904" s="419"/>
      <c r="L904" s="419"/>
      <c r="M904" s="419"/>
      <c r="N904" s="419"/>
      <c r="O904" s="419"/>
      <c r="P904" s="420" t="s">
        <v>547</v>
      </c>
      <c r="Q904" s="420"/>
      <c r="R904" s="420"/>
      <c r="S904" s="420"/>
      <c r="T904" s="420"/>
      <c r="U904" s="420"/>
      <c r="V904" s="420"/>
      <c r="W904" s="420"/>
      <c r="X904" s="420"/>
      <c r="Y904" s="421">
        <v>16</v>
      </c>
      <c r="Z904" s="422"/>
      <c r="AA904" s="422"/>
      <c r="AB904" s="423"/>
      <c r="AC904" s="457" t="s">
        <v>376</v>
      </c>
      <c r="AD904" s="458"/>
      <c r="AE904" s="458"/>
      <c r="AF904" s="458"/>
      <c r="AG904" s="458"/>
      <c r="AH904" s="459" t="s">
        <v>548</v>
      </c>
      <c r="AI904" s="459"/>
      <c r="AJ904" s="459"/>
      <c r="AK904" s="459"/>
      <c r="AL904" s="426" t="s">
        <v>548</v>
      </c>
      <c r="AM904" s="427"/>
      <c r="AN904" s="427"/>
      <c r="AO904" s="428"/>
      <c r="AP904" s="235" t="s">
        <v>549</v>
      </c>
      <c r="AQ904" s="235"/>
      <c r="AR904" s="235"/>
      <c r="AS904" s="235"/>
      <c r="AT904" s="235"/>
      <c r="AU904" s="235"/>
      <c r="AV904" s="235"/>
      <c r="AW904" s="235"/>
      <c r="AX904" s="235"/>
    </row>
    <row r="905" spans="1:50" ht="54.75" customHeight="1" x14ac:dyDescent="0.15">
      <c r="A905" s="417">
        <v>2</v>
      </c>
      <c r="B905" s="417">
        <v>1</v>
      </c>
      <c r="C905" s="456" t="s">
        <v>543</v>
      </c>
      <c r="D905" s="462"/>
      <c r="E905" s="462"/>
      <c r="F905" s="462"/>
      <c r="G905" s="462"/>
      <c r="H905" s="462"/>
      <c r="I905" s="462"/>
      <c r="J905" s="419">
        <v>9012405001241</v>
      </c>
      <c r="K905" s="463"/>
      <c r="L905" s="463"/>
      <c r="M905" s="463"/>
      <c r="N905" s="463"/>
      <c r="O905" s="463"/>
      <c r="P905" s="420" t="s">
        <v>544</v>
      </c>
      <c r="Q905" s="464"/>
      <c r="R905" s="464"/>
      <c r="S905" s="464"/>
      <c r="T905" s="464"/>
      <c r="U905" s="464"/>
      <c r="V905" s="464"/>
      <c r="W905" s="464"/>
      <c r="X905" s="464"/>
      <c r="Y905" s="421">
        <v>13</v>
      </c>
      <c r="Z905" s="422"/>
      <c r="AA905" s="422"/>
      <c r="AB905" s="423"/>
      <c r="AC905" s="457" t="s">
        <v>536</v>
      </c>
      <c r="AD905" s="458"/>
      <c r="AE905" s="458"/>
      <c r="AF905" s="458"/>
      <c r="AG905" s="458"/>
      <c r="AH905" s="459">
        <v>1</v>
      </c>
      <c r="AI905" s="465"/>
      <c r="AJ905" s="465"/>
      <c r="AK905" s="465"/>
      <c r="AL905" s="426" t="s">
        <v>545</v>
      </c>
      <c r="AM905" s="427"/>
      <c r="AN905" s="427"/>
      <c r="AO905" s="428"/>
      <c r="AP905" s="466" t="s">
        <v>509</v>
      </c>
      <c r="AQ905" s="466"/>
      <c r="AR905" s="466"/>
      <c r="AS905" s="466"/>
      <c r="AT905" s="466"/>
      <c r="AU905" s="466"/>
      <c r="AV905" s="466"/>
      <c r="AW905" s="466"/>
      <c r="AX905" s="466"/>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324</v>
      </c>
      <c r="Z936" s="454"/>
      <c r="AA936" s="454"/>
      <c r="AB936" s="454"/>
      <c r="AC936" s="239" t="s">
        <v>275</v>
      </c>
      <c r="AD936" s="239"/>
      <c r="AE936" s="239"/>
      <c r="AF936" s="239"/>
      <c r="AG936" s="239"/>
      <c r="AH936" s="454" t="s">
        <v>370</v>
      </c>
      <c r="AI936" s="460"/>
      <c r="AJ936" s="460"/>
      <c r="AK936" s="460"/>
      <c r="AL936" s="460" t="s">
        <v>15</v>
      </c>
      <c r="AM936" s="460"/>
      <c r="AN936" s="460"/>
      <c r="AO936" s="415"/>
      <c r="AP936" s="239" t="s">
        <v>327</v>
      </c>
      <c r="AQ936" s="239"/>
      <c r="AR936" s="239"/>
      <c r="AS936" s="239"/>
      <c r="AT936" s="239"/>
      <c r="AU936" s="239"/>
      <c r="AV936" s="239"/>
      <c r="AW936" s="239"/>
      <c r="AX936" s="239"/>
    </row>
    <row r="937" spans="1:50" ht="59.25" customHeight="1" x14ac:dyDescent="0.15">
      <c r="A937" s="417">
        <v>1</v>
      </c>
      <c r="B937" s="417">
        <v>1</v>
      </c>
      <c r="C937" s="456" t="s">
        <v>551</v>
      </c>
      <c r="D937" s="456"/>
      <c r="E937" s="456"/>
      <c r="F937" s="456"/>
      <c r="G937" s="456"/>
      <c r="H937" s="456"/>
      <c r="I937" s="456"/>
      <c r="J937" s="419">
        <v>3012405002559</v>
      </c>
      <c r="K937" s="419"/>
      <c r="L937" s="419"/>
      <c r="M937" s="419"/>
      <c r="N937" s="419"/>
      <c r="O937" s="419"/>
      <c r="P937" s="420" t="s">
        <v>552</v>
      </c>
      <c r="Q937" s="420"/>
      <c r="R937" s="420"/>
      <c r="S937" s="420"/>
      <c r="T937" s="420"/>
      <c r="U937" s="420"/>
      <c r="V937" s="420"/>
      <c r="W937" s="420"/>
      <c r="X937" s="420"/>
      <c r="Y937" s="421">
        <v>15</v>
      </c>
      <c r="Z937" s="422"/>
      <c r="AA937" s="422"/>
      <c r="AB937" s="423"/>
      <c r="AC937" s="457" t="s">
        <v>376</v>
      </c>
      <c r="AD937" s="458"/>
      <c r="AE937" s="458"/>
      <c r="AF937" s="458"/>
      <c r="AG937" s="458"/>
      <c r="AH937" s="459" t="s">
        <v>548</v>
      </c>
      <c r="AI937" s="459"/>
      <c r="AJ937" s="459"/>
      <c r="AK937" s="459"/>
      <c r="AL937" s="426" t="s">
        <v>548</v>
      </c>
      <c r="AM937" s="427"/>
      <c r="AN937" s="427"/>
      <c r="AO937" s="428"/>
      <c r="AP937" s="235" t="s">
        <v>548</v>
      </c>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324</v>
      </c>
      <c r="Z969" s="454"/>
      <c r="AA969" s="454"/>
      <c r="AB969" s="454"/>
      <c r="AC969" s="239" t="s">
        <v>275</v>
      </c>
      <c r="AD969" s="239"/>
      <c r="AE969" s="239"/>
      <c r="AF969" s="239"/>
      <c r="AG969" s="239"/>
      <c r="AH969" s="454" t="s">
        <v>370</v>
      </c>
      <c r="AI969" s="460"/>
      <c r="AJ969" s="460"/>
      <c r="AK969" s="460"/>
      <c r="AL969" s="460" t="s">
        <v>15</v>
      </c>
      <c r="AM969" s="460"/>
      <c r="AN969" s="460"/>
      <c r="AO969" s="415"/>
      <c r="AP969" s="239" t="s">
        <v>327</v>
      </c>
      <c r="AQ969" s="239"/>
      <c r="AR969" s="239"/>
      <c r="AS969" s="239"/>
      <c r="AT969" s="239"/>
      <c r="AU969" s="239"/>
      <c r="AV969" s="239"/>
      <c r="AW969" s="239"/>
      <c r="AX969" s="239"/>
    </row>
    <row r="970" spans="1:50" ht="48.75" customHeight="1" x14ac:dyDescent="0.15">
      <c r="A970" s="417">
        <v>1</v>
      </c>
      <c r="B970" s="417">
        <v>1</v>
      </c>
      <c r="C970" s="456" t="s">
        <v>553</v>
      </c>
      <c r="D970" s="456"/>
      <c r="E970" s="456"/>
      <c r="F970" s="456"/>
      <c r="G970" s="456"/>
      <c r="H970" s="456"/>
      <c r="I970" s="456"/>
      <c r="J970" s="419">
        <v>4013301007221</v>
      </c>
      <c r="K970" s="419"/>
      <c r="L970" s="419"/>
      <c r="M970" s="419"/>
      <c r="N970" s="419"/>
      <c r="O970" s="419"/>
      <c r="P970" s="420" t="s">
        <v>554</v>
      </c>
      <c r="Q970" s="420"/>
      <c r="R970" s="420"/>
      <c r="S970" s="420"/>
      <c r="T970" s="420"/>
      <c r="U970" s="420"/>
      <c r="V970" s="420"/>
      <c r="W970" s="420"/>
      <c r="X970" s="420"/>
      <c r="Y970" s="421">
        <v>0.8</v>
      </c>
      <c r="Z970" s="422"/>
      <c r="AA970" s="422"/>
      <c r="AB970" s="423"/>
      <c r="AC970" s="457" t="s">
        <v>223</v>
      </c>
      <c r="AD970" s="458"/>
      <c r="AE970" s="458"/>
      <c r="AF970" s="458"/>
      <c r="AG970" s="458"/>
      <c r="AH970" s="459" t="s">
        <v>548</v>
      </c>
      <c r="AI970" s="459"/>
      <c r="AJ970" s="459"/>
      <c r="AK970" s="459"/>
      <c r="AL970" s="426" t="s">
        <v>555</v>
      </c>
      <c r="AM970" s="427"/>
      <c r="AN970" s="427"/>
      <c r="AO970" s="428"/>
      <c r="AP970" s="235" t="s">
        <v>556</v>
      </c>
      <c r="AQ970" s="235"/>
      <c r="AR970" s="235"/>
      <c r="AS970" s="235"/>
      <c r="AT970" s="235"/>
      <c r="AU970" s="235"/>
      <c r="AV970" s="235"/>
      <c r="AW970" s="235"/>
      <c r="AX970" s="235"/>
    </row>
    <row r="971" spans="1:50" ht="46.5" customHeight="1" x14ac:dyDescent="0.15">
      <c r="A971" s="417">
        <v>2</v>
      </c>
      <c r="B971" s="417">
        <v>1</v>
      </c>
      <c r="C971" s="456" t="s">
        <v>557</v>
      </c>
      <c r="D971" s="456"/>
      <c r="E971" s="456"/>
      <c r="F971" s="456"/>
      <c r="G971" s="456"/>
      <c r="H971" s="456"/>
      <c r="I971" s="456"/>
      <c r="J971" s="419">
        <v>8010601001198</v>
      </c>
      <c r="K971" s="419"/>
      <c r="L971" s="419"/>
      <c r="M971" s="419"/>
      <c r="N971" s="419"/>
      <c r="O971" s="419"/>
      <c r="P971" s="420" t="s">
        <v>558</v>
      </c>
      <c r="Q971" s="420"/>
      <c r="R971" s="420"/>
      <c r="S971" s="420"/>
      <c r="T971" s="420"/>
      <c r="U971" s="420"/>
      <c r="V971" s="420"/>
      <c r="W971" s="420"/>
      <c r="X971" s="420"/>
      <c r="Y971" s="421">
        <v>0.3</v>
      </c>
      <c r="Z971" s="422"/>
      <c r="AA971" s="422"/>
      <c r="AB971" s="423"/>
      <c r="AC971" s="457" t="s">
        <v>223</v>
      </c>
      <c r="AD971" s="458"/>
      <c r="AE971" s="458"/>
      <c r="AF971" s="458"/>
      <c r="AG971" s="458"/>
      <c r="AH971" s="459" t="s">
        <v>548</v>
      </c>
      <c r="AI971" s="459"/>
      <c r="AJ971" s="459"/>
      <c r="AK971" s="459"/>
      <c r="AL971" s="426" t="s">
        <v>555</v>
      </c>
      <c r="AM971" s="427"/>
      <c r="AN971" s="427"/>
      <c r="AO971" s="428"/>
      <c r="AP971" s="235" t="s">
        <v>556</v>
      </c>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324</v>
      </c>
      <c r="Z1002" s="454"/>
      <c r="AA1002" s="454"/>
      <c r="AB1002" s="454"/>
      <c r="AC1002" s="239" t="s">
        <v>275</v>
      </c>
      <c r="AD1002" s="239"/>
      <c r="AE1002" s="239"/>
      <c r="AF1002" s="239"/>
      <c r="AG1002" s="239"/>
      <c r="AH1002" s="454" t="s">
        <v>370</v>
      </c>
      <c r="AI1002" s="460"/>
      <c r="AJ1002" s="460"/>
      <c r="AK1002" s="460"/>
      <c r="AL1002" s="460" t="s">
        <v>15</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324</v>
      </c>
      <c r="Z1035" s="454"/>
      <c r="AA1035" s="454"/>
      <c r="AB1035" s="454"/>
      <c r="AC1035" s="239" t="s">
        <v>275</v>
      </c>
      <c r="AD1035" s="239"/>
      <c r="AE1035" s="239"/>
      <c r="AF1035" s="239"/>
      <c r="AG1035" s="239"/>
      <c r="AH1035" s="454" t="s">
        <v>370</v>
      </c>
      <c r="AI1035" s="460"/>
      <c r="AJ1035" s="460"/>
      <c r="AK1035" s="460"/>
      <c r="AL1035" s="460" t="s">
        <v>15</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324</v>
      </c>
      <c r="Z1068" s="454"/>
      <c r="AA1068" s="454"/>
      <c r="AB1068" s="454"/>
      <c r="AC1068" s="239" t="s">
        <v>275</v>
      </c>
      <c r="AD1068" s="239"/>
      <c r="AE1068" s="239"/>
      <c r="AF1068" s="239"/>
      <c r="AG1068" s="239"/>
      <c r="AH1068" s="454" t="s">
        <v>370</v>
      </c>
      <c r="AI1068" s="460"/>
      <c r="AJ1068" s="460"/>
      <c r="AK1068" s="460"/>
      <c r="AL1068" s="460" t="s">
        <v>15</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357</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287</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285</v>
      </c>
      <c r="Z1102" s="239"/>
      <c r="AA1102" s="239"/>
      <c r="AB1102" s="239"/>
      <c r="AC1102" s="239" t="s">
        <v>286</v>
      </c>
      <c r="AD1102" s="239"/>
      <c r="AE1102" s="239"/>
      <c r="AF1102" s="239"/>
      <c r="AG1102" s="239"/>
      <c r="AH1102" s="454" t="s">
        <v>305</v>
      </c>
      <c r="AI1102" s="454"/>
      <c r="AJ1102" s="454"/>
      <c r="AK1102" s="454"/>
      <c r="AL1102" s="454" t="s">
        <v>15</v>
      </c>
      <c r="AM1102" s="454"/>
      <c r="AN1102" s="454"/>
      <c r="AO1102" s="455"/>
      <c r="AP1102" s="239" t="s">
        <v>352</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5" priority="14051">
      <formula>IF(RIGHT(TEXT(P14,"0.#"),1)=".",FALSE,TRUE)</formula>
    </cfRule>
    <cfRule type="expression" dxfId="2134" priority="14052">
      <formula>IF(RIGHT(TEXT(P14,"0.#"),1)=".",TRUE,FALSE)</formula>
    </cfRule>
  </conditionalFormatting>
  <conditionalFormatting sqref="AE32">
    <cfRule type="expression" dxfId="2133" priority="14041">
      <formula>IF(RIGHT(TEXT(AE32,"0.#"),1)=".",FALSE,TRUE)</formula>
    </cfRule>
    <cfRule type="expression" dxfId="2132" priority="14042">
      <formula>IF(RIGHT(TEXT(AE32,"0.#"),1)=".",TRUE,FALSE)</formula>
    </cfRule>
  </conditionalFormatting>
  <conditionalFormatting sqref="P18:AX18">
    <cfRule type="expression" dxfId="2131" priority="13927">
      <formula>IF(RIGHT(TEXT(P18,"0.#"),1)=".",FALSE,TRUE)</formula>
    </cfRule>
    <cfRule type="expression" dxfId="2130" priority="13928">
      <formula>IF(RIGHT(TEXT(P18,"0.#"),1)=".",TRUE,FALSE)</formula>
    </cfRule>
  </conditionalFormatting>
  <conditionalFormatting sqref="Y783">
    <cfRule type="expression" dxfId="2129" priority="13923">
      <formula>IF(RIGHT(TEXT(Y783,"0.#"),1)=".",FALSE,TRUE)</formula>
    </cfRule>
    <cfRule type="expression" dxfId="2128" priority="13924">
      <formula>IF(RIGHT(TEXT(Y783,"0.#"),1)=".",TRUE,FALSE)</formula>
    </cfRule>
  </conditionalFormatting>
  <conditionalFormatting sqref="Y792">
    <cfRule type="expression" dxfId="2127" priority="13919">
      <formula>IF(RIGHT(TEXT(Y792,"0.#"),1)=".",FALSE,TRUE)</formula>
    </cfRule>
    <cfRule type="expression" dxfId="2126" priority="13920">
      <formula>IF(RIGHT(TEXT(Y792,"0.#"),1)=".",TRUE,FALSE)</formula>
    </cfRule>
  </conditionalFormatting>
  <conditionalFormatting sqref="Y823:Y830 Y821 Y811:Y817 Y808 Y797 Y795 Y799:Y804">
    <cfRule type="expression" dxfId="2125" priority="13701">
      <formula>IF(RIGHT(TEXT(Y795,"0.#"),1)=".",FALSE,TRUE)</formula>
    </cfRule>
    <cfRule type="expression" dxfId="2124" priority="13702">
      <formula>IF(RIGHT(TEXT(Y795,"0.#"),1)=".",TRUE,FALSE)</formula>
    </cfRule>
  </conditionalFormatting>
  <conditionalFormatting sqref="P16:AQ17 P15:AX15 P13:AX13">
    <cfRule type="expression" dxfId="2123" priority="13749">
      <formula>IF(RIGHT(TEXT(P13,"0.#"),1)=".",FALSE,TRUE)</formula>
    </cfRule>
    <cfRule type="expression" dxfId="2122" priority="13750">
      <formula>IF(RIGHT(TEXT(P13,"0.#"),1)=".",TRUE,FALSE)</formula>
    </cfRule>
  </conditionalFormatting>
  <conditionalFormatting sqref="P19:AJ19">
    <cfRule type="expression" dxfId="2121" priority="13747">
      <formula>IF(RIGHT(TEXT(P19,"0.#"),1)=".",FALSE,TRUE)</formula>
    </cfRule>
    <cfRule type="expression" dxfId="2120" priority="13748">
      <formula>IF(RIGHT(TEXT(P19,"0.#"),1)=".",TRUE,FALSE)</formula>
    </cfRule>
  </conditionalFormatting>
  <conditionalFormatting sqref="AE101 AQ101">
    <cfRule type="expression" dxfId="2119" priority="13739">
      <formula>IF(RIGHT(TEXT(AE101,"0.#"),1)=".",FALSE,TRUE)</formula>
    </cfRule>
    <cfRule type="expression" dxfId="2118" priority="13740">
      <formula>IF(RIGHT(TEXT(AE101,"0.#"),1)=".",TRUE,FALSE)</formula>
    </cfRule>
  </conditionalFormatting>
  <conditionalFormatting sqref="Y784:Y791 Y782">
    <cfRule type="expression" dxfId="2117" priority="13725">
      <formula>IF(RIGHT(TEXT(Y782,"0.#"),1)=".",FALSE,TRUE)</formula>
    </cfRule>
    <cfRule type="expression" dxfId="2116" priority="13726">
      <formula>IF(RIGHT(TEXT(Y782,"0.#"),1)=".",TRUE,FALSE)</formula>
    </cfRule>
  </conditionalFormatting>
  <conditionalFormatting sqref="AU783">
    <cfRule type="expression" dxfId="2115" priority="13723">
      <formula>IF(RIGHT(TEXT(AU783,"0.#"),1)=".",FALSE,TRUE)</formula>
    </cfRule>
    <cfRule type="expression" dxfId="2114" priority="13724">
      <formula>IF(RIGHT(TEXT(AU783,"0.#"),1)=".",TRUE,FALSE)</formula>
    </cfRule>
  </conditionalFormatting>
  <conditionalFormatting sqref="AU792">
    <cfRule type="expression" dxfId="2113" priority="13721">
      <formula>IF(RIGHT(TEXT(AU792,"0.#"),1)=".",FALSE,TRUE)</formula>
    </cfRule>
    <cfRule type="expression" dxfId="2112" priority="13722">
      <formula>IF(RIGHT(TEXT(AU792,"0.#"),1)=".",TRUE,FALSE)</formula>
    </cfRule>
  </conditionalFormatting>
  <conditionalFormatting sqref="AU784:AU785 AU782 AU787:AU791">
    <cfRule type="expression" dxfId="2111" priority="13719">
      <formula>IF(RIGHT(TEXT(AU782,"0.#"),1)=".",FALSE,TRUE)</formula>
    </cfRule>
    <cfRule type="expression" dxfId="2110" priority="13720">
      <formula>IF(RIGHT(TEXT(AU782,"0.#"),1)=".",TRUE,FALSE)</formula>
    </cfRule>
  </conditionalFormatting>
  <conditionalFormatting sqref="Y822">
    <cfRule type="expression" dxfId="2109" priority="13705">
      <formula>IF(RIGHT(TEXT(Y822,"0.#"),1)=".",FALSE,TRUE)</formula>
    </cfRule>
    <cfRule type="expression" dxfId="2108" priority="13706">
      <formula>IF(RIGHT(TEXT(Y822,"0.#"),1)=".",TRUE,FALSE)</formula>
    </cfRule>
  </conditionalFormatting>
  <conditionalFormatting sqref="Y831 Y818 Y805">
    <cfRule type="expression" dxfId="2107" priority="13703">
      <formula>IF(RIGHT(TEXT(Y805,"0.#"),1)=".",FALSE,TRUE)</formula>
    </cfRule>
    <cfRule type="expression" dxfId="2106" priority="13704">
      <formula>IF(RIGHT(TEXT(Y805,"0.#"),1)=".",TRUE,FALSE)</formula>
    </cfRule>
  </conditionalFormatting>
  <conditionalFormatting sqref="AU822 AU809">
    <cfRule type="expression" dxfId="2105" priority="13699">
      <formula>IF(RIGHT(TEXT(AU809,"0.#"),1)=".",FALSE,TRUE)</formula>
    </cfRule>
    <cfRule type="expression" dxfId="2104" priority="13700">
      <formula>IF(RIGHT(TEXT(AU809,"0.#"),1)=".",TRUE,FALSE)</formula>
    </cfRule>
  </conditionalFormatting>
  <conditionalFormatting sqref="AU831 AU818 AU805">
    <cfRule type="expression" dxfId="2103" priority="13697">
      <formula>IF(RIGHT(TEXT(AU805,"0.#"),1)=".",FALSE,TRUE)</formula>
    </cfRule>
    <cfRule type="expression" dxfId="2102" priority="13698">
      <formula>IF(RIGHT(TEXT(AU805,"0.#"),1)=".",TRUE,FALSE)</formula>
    </cfRule>
  </conditionalFormatting>
  <conditionalFormatting sqref="AU823:AU830 AU821 AU810:AU817 AU808 AU798:AU804">
    <cfRule type="expression" dxfId="2101" priority="13695">
      <formula>IF(RIGHT(TEXT(AU798,"0.#"),1)=".",FALSE,TRUE)</formula>
    </cfRule>
    <cfRule type="expression" dxfId="2100" priority="13696">
      <formula>IF(RIGHT(TEXT(AU798,"0.#"),1)=".",TRUE,FALSE)</formula>
    </cfRule>
  </conditionalFormatting>
  <conditionalFormatting sqref="AM87">
    <cfRule type="expression" dxfId="2099" priority="13349">
      <formula>IF(RIGHT(TEXT(AM87,"0.#"),1)=".",FALSE,TRUE)</formula>
    </cfRule>
    <cfRule type="expression" dxfId="2098" priority="13350">
      <formula>IF(RIGHT(TEXT(AM87,"0.#"),1)=".",TRUE,FALSE)</formula>
    </cfRule>
  </conditionalFormatting>
  <conditionalFormatting sqref="AE55">
    <cfRule type="expression" dxfId="2097" priority="13417">
      <formula>IF(RIGHT(TEXT(AE55,"0.#"),1)=".",FALSE,TRUE)</formula>
    </cfRule>
    <cfRule type="expression" dxfId="2096" priority="13418">
      <formula>IF(RIGHT(TEXT(AE55,"0.#"),1)=".",TRUE,FALSE)</formula>
    </cfRule>
  </conditionalFormatting>
  <conditionalFormatting sqref="AI55">
    <cfRule type="expression" dxfId="2095" priority="13415">
      <formula>IF(RIGHT(TEXT(AI55,"0.#"),1)=".",FALSE,TRUE)</formula>
    </cfRule>
    <cfRule type="expression" dxfId="2094" priority="13416">
      <formula>IF(RIGHT(TEXT(AI55,"0.#"),1)=".",TRUE,FALSE)</formula>
    </cfRule>
  </conditionalFormatting>
  <conditionalFormatting sqref="AM34">
    <cfRule type="expression" dxfId="2093" priority="13495">
      <formula>IF(RIGHT(TEXT(AM34,"0.#"),1)=".",FALSE,TRUE)</formula>
    </cfRule>
    <cfRule type="expression" dxfId="2092" priority="13496">
      <formula>IF(RIGHT(TEXT(AM34,"0.#"),1)=".",TRUE,FALSE)</formula>
    </cfRule>
  </conditionalFormatting>
  <conditionalFormatting sqref="AE33">
    <cfRule type="expression" dxfId="2091" priority="13509">
      <formula>IF(RIGHT(TEXT(AE33,"0.#"),1)=".",FALSE,TRUE)</formula>
    </cfRule>
    <cfRule type="expression" dxfId="2090" priority="13510">
      <formula>IF(RIGHT(TEXT(AE33,"0.#"),1)=".",TRUE,FALSE)</formula>
    </cfRule>
  </conditionalFormatting>
  <conditionalFormatting sqref="AE34">
    <cfRule type="expression" dxfId="2089" priority="13507">
      <formula>IF(RIGHT(TEXT(AE34,"0.#"),1)=".",FALSE,TRUE)</formula>
    </cfRule>
    <cfRule type="expression" dxfId="2088" priority="13508">
      <formula>IF(RIGHT(TEXT(AE34,"0.#"),1)=".",TRUE,FALSE)</formula>
    </cfRule>
  </conditionalFormatting>
  <conditionalFormatting sqref="AI34">
    <cfRule type="expression" dxfId="2087" priority="13505">
      <formula>IF(RIGHT(TEXT(AI34,"0.#"),1)=".",FALSE,TRUE)</formula>
    </cfRule>
    <cfRule type="expression" dxfId="2086" priority="13506">
      <formula>IF(RIGHT(TEXT(AI34,"0.#"),1)=".",TRUE,FALSE)</formula>
    </cfRule>
  </conditionalFormatting>
  <conditionalFormatting sqref="AI33">
    <cfRule type="expression" dxfId="2085" priority="13503">
      <formula>IF(RIGHT(TEXT(AI33,"0.#"),1)=".",FALSE,TRUE)</formula>
    </cfRule>
    <cfRule type="expression" dxfId="2084" priority="13504">
      <formula>IF(RIGHT(TEXT(AI33,"0.#"),1)=".",TRUE,FALSE)</formula>
    </cfRule>
  </conditionalFormatting>
  <conditionalFormatting sqref="AI32">
    <cfRule type="expression" dxfId="2083" priority="13501">
      <formula>IF(RIGHT(TEXT(AI32,"0.#"),1)=".",FALSE,TRUE)</formula>
    </cfRule>
    <cfRule type="expression" dxfId="2082" priority="13502">
      <formula>IF(RIGHT(TEXT(AI32,"0.#"),1)=".",TRUE,FALSE)</formula>
    </cfRule>
  </conditionalFormatting>
  <conditionalFormatting sqref="AM32">
    <cfRule type="expression" dxfId="2081" priority="13499">
      <formula>IF(RIGHT(TEXT(AM32,"0.#"),1)=".",FALSE,TRUE)</formula>
    </cfRule>
    <cfRule type="expression" dxfId="2080" priority="13500">
      <formula>IF(RIGHT(TEXT(AM32,"0.#"),1)=".",TRUE,FALSE)</formula>
    </cfRule>
  </conditionalFormatting>
  <conditionalFormatting sqref="AM33">
    <cfRule type="expression" dxfId="2079" priority="13497">
      <formula>IF(RIGHT(TEXT(AM33,"0.#"),1)=".",FALSE,TRUE)</formula>
    </cfRule>
    <cfRule type="expression" dxfId="2078" priority="13498">
      <formula>IF(RIGHT(TEXT(AM33,"0.#"),1)=".",TRUE,FALSE)</formula>
    </cfRule>
  </conditionalFormatting>
  <conditionalFormatting sqref="AQ32:AQ34">
    <cfRule type="expression" dxfId="2077" priority="13489">
      <formula>IF(RIGHT(TEXT(AQ32,"0.#"),1)=".",FALSE,TRUE)</formula>
    </cfRule>
    <cfRule type="expression" dxfId="2076" priority="13490">
      <formula>IF(RIGHT(TEXT(AQ32,"0.#"),1)=".",TRUE,FALSE)</formula>
    </cfRule>
  </conditionalFormatting>
  <conditionalFormatting sqref="AU32:AU34">
    <cfRule type="expression" dxfId="2075" priority="13487">
      <formula>IF(RIGHT(TEXT(AU32,"0.#"),1)=".",FALSE,TRUE)</formula>
    </cfRule>
    <cfRule type="expression" dxfId="2074" priority="13488">
      <formula>IF(RIGHT(TEXT(AU32,"0.#"),1)=".",TRUE,FALSE)</formula>
    </cfRule>
  </conditionalFormatting>
  <conditionalFormatting sqref="AE53">
    <cfRule type="expression" dxfId="2073" priority="13421">
      <formula>IF(RIGHT(TEXT(AE53,"0.#"),1)=".",FALSE,TRUE)</formula>
    </cfRule>
    <cfRule type="expression" dxfId="2072" priority="13422">
      <formula>IF(RIGHT(TEXT(AE53,"0.#"),1)=".",TRUE,FALSE)</formula>
    </cfRule>
  </conditionalFormatting>
  <conditionalFormatting sqref="AE54">
    <cfRule type="expression" dxfId="2071" priority="13419">
      <formula>IF(RIGHT(TEXT(AE54,"0.#"),1)=".",FALSE,TRUE)</formula>
    </cfRule>
    <cfRule type="expression" dxfId="2070" priority="13420">
      <formula>IF(RIGHT(TEXT(AE54,"0.#"),1)=".",TRUE,FALSE)</formula>
    </cfRule>
  </conditionalFormatting>
  <conditionalFormatting sqref="AI54">
    <cfRule type="expression" dxfId="2069" priority="13413">
      <formula>IF(RIGHT(TEXT(AI54,"0.#"),1)=".",FALSE,TRUE)</formula>
    </cfRule>
    <cfRule type="expression" dxfId="2068" priority="13414">
      <formula>IF(RIGHT(TEXT(AI54,"0.#"),1)=".",TRUE,FALSE)</formula>
    </cfRule>
  </conditionalFormatting>
  <conditionalFormatting sqref="AI53">
    <cfRule type="expression" dxfId="2067" priority="13411">
      <formula>IF(RIGHT(TEXT(AI53,"0.#"),1)=".",FALSE,TRUE)</formula>
    </cfRule>
    <cfRule type="expression" dxfId="2066" priority="13412">
      <formula>IF(RIGHT(TEXT(AI53,"0.#"),1)=".",TRUE,FALSE)</formula>
    </cfRule>
  </conditionalFormatting>
  <conditionalFormatting sqref="AM53">
    <cfRule type="expression" dxfId="2065" priority="13409">
      <formula>IF(RIGHT(TEXT(AM53,"0.#"),1)=".",FALSE,TRUE)</formula>
    </cfRule>
    <cfRule type="expression" dxfId="2064" priority="13410">
      <formula>IF(RIGHT(TEXT(AM53,"0.#"),1)=".",TRUE,FALSE)</formula>
    </cfRule>
  </conditionalFormatting>
  <conditionalFormatting sqref="AM54">
    <cfRule type="expression" dxfId="2063" priority="13407">
      <formula>IF(RIGHT(TEXT(AM54,"0.#"),1)=".",FALSE,TRUE)</formula>
    </cfRule>
    <cfRule type="expression" dxfId="2062" priority="13408">
      <formula>IF(RIGHT(TEXT(AM54,"0.#"),1)=".",TRUE,FALSE)</formula>
    </cfRule>
  </conditionalFormatting>
  <conditionalFormatting sqref="AM55">
    <cfRule type="expression" dxfId="2061" priority="13405">
      <formula>IF(RIGHT(TEXT(AM55,"0.#"),1)=".",FALSE,TRUE)</formula>
    </cfRule>
    <cfRule type="expression" dxfId="2060" priority="13406">
      <formula>IF(RIGHT(TEXT(AM55,"0.#"),1)=".",TRUE,FALSE)</formula>
    </cfRule>
  </conditionalFormatting>
  <conditionalFormatting sqref="AE60">
    <cfRule type="expression" dxfId="2059" priority="13391">
      <formula>IF(RIGHT(TEXT(AE60,"0.#"),1)=".",FALSE,TRUE)</formula>
    </cfRule>
    <cfRule type="expression" dxfId="2058" priority="13392">
      <formula>IF(RIGHT(TEXT(AE60,"0.#"),1)=".",TRUE,FALSE)</formula>
    </cfRule>
  </conditionalFormatting>
  <conditionalFormatting sqref="AE61">
    <cfRule type="expression" dxfId="2057" priority="13389">
      <formula>IF(RIGHT(TEXT(AE61,"0.#"),1)=".",FALSE,TRUE)</formula>
    </cfRule>
    <cfRule type="expression" dxfId="2056" priority="13390">
      <formula>IF(RIGHT(TEXT(AE61,"0.#"),1)=".",TRUE,FALSE)</formula>
    </cfRule>
  </conditionalFormatting>
  <conditionalFormatting sqref="AE62">
    <cfRule type="expression" dxfId="2055" priority="13387">
      <formula>IF(RIGHT(TEXT(AE62,"0.#"),1)=".",FALSE,TRUE)</formula>
    </cfRule>
    <cfRule type="expression" dxfId="2054" priority="13388">
      <formula>IF(RIGHT(TEXT(AE62,"0.#"),1)=".",TRUE,FALSE)</formula>
    </cfRule>
  </conditionalFormatting>
  <conditionalFormatting sqref="AI62">
    <cfRule type="expression" dxfId="2053" priority="13385">
      <formula>IF(RIGHT(TEXT(AI62,"0.#"),1)=".",FALSE,TRUE)</formula>
    </cfRule>
    <cfRule type="expression" dxfId="2052" priority="13386">
      <formula>IF(RIGHT(TEXT(AI62,"0.#"),1)=".",TRUE,FALSE)</formula>
    </cfRule>
  </conditionalFormatting>
  <conditionalFormatting sqref="AI61">
    <cfRule type="expression" dxfId="2051" priority="13383">
      <formula>IF(RIGHT(TEXT(AI61,"0.#"),1)=".",FALSE,TRUE)</formula>
    </cfRule>
    <cfRule type="expression" dxfId="2050" priority="13384">
      <formula>IF(RIGHT(TEXT(AI61,"0.#"),1)=".",TRUE,FALSE)</formula>
    </cfRule>
  </conditionalFormatting>
  <conditionalFormatting sqref="AI60">
    <cfRule type="expression" dxfId="2049" priority="13381">
      <formula>IF(RIGHT(TEXT(AI60,"0.#"),1)=".",FALSE,TRUE)</formula>
    </cfRule>
    <cfRule type="expression" dxfId="2048" priority="13382">
      <formula>IF(RIGHT(TEXT(AI60,"0.#"),1)=".",TRUE,FALSE)</formula>
    </cfRule>
  </conditionalFormatting>
  <conditionalFormatting sqref="AM60">
    <cfRule type="expression" dxfId="2047" priority="13379">
      <formula>IF(RIGHT(TEXT(AM60,"0.#"),1)=".",FALSE,TRUE)</formula>
    </cfRule>
    <cfRule type="expression" dxfId="2046" priority="13380">
      <formula>IF(RIGHT(TEXT(AM60,"0.#"),1)=".",TRUE,FALSE)</formula>
    </cfRule>
  </conditionalFormatting>
  <conditionalFormatting sqref="AM61">
    <cfRule type="expression" dxfId="2045" priority="13377">
      <formula>IF(RIGHT(TEXT(AM61,"0.#"),1)=".",FALSE,TRUE)</formula>
    </cfRule>
    <cfRule type="expression" dxfId="2044" priority="13378">
      <formula>IF(RIGHT(TEXT(AM61,"0.#"),1)=".",TRUE,FALSE)</formula>
    </cfRule>
  </conditionalFormatting>
  <conditionalFormatting sqref="AM62">
    <cfRule type="expression" dxfId="2043" priority="13375">
      <formula>IF(RIGHT(TEXT(AM62,"0.#"),1)=".",FALSE,TRUE)</formula>
    </cfRule>
    <cfRule type="expression" dxfId="2042" priority="13376">
      <formula>IF(RIGHT(TEXT(AM62,"0.#"),1)=".",TRUE,FALSE)</formula>
    </cfRule>
  </conditionalFormatting>
  <conditionalFormatting sqref="AE87">
    <cfRule type="expression" dxfId="2041" priority="13361">
      <formula>IF(RIGHT(TEXT(AE87,"0.#"),1)=".",FALSE,TRUE)</formula>
    </cfRule>
    <cfRule type="expression" dxfId="2040" priority="13362">
      <formula>IF(RIGHT(TEXT(AE87,"0.#"),1)=".",TRUE,FALSE)</formula>
    </cfRule>
  </conditionalFormatting>
  <conditionalFormatting sqref="AE88">
    <cfRule type="expression" dxfId="2039" priority="13359">
      <formula>IF(RIGHT(TEXT(AE88,"0.#"),1)=".",FALSE,TRUE)</formula>
    </cfRule>
    <cfRule type="expression" dxfId="2038" priority="13360">
      <formula>IF(RIGHT(TEXT(AE88,"0.#"),1)=".",TRUE,FALSE)</formula>
    </cfRule>
  </conditionalFormatting>
  <conditionalFormatting sqref="AE89">
    <cfRule type="expression" dxfId="2037" priority="13357">
      <formula>IF(RIGHT(TEXT(AE89,"0.#"),1)=".",FALSE,TRUE)</formula>
    </cfRule>
    <cfRule type="expression" dxfId="2036" priority="13358">
      <formula>IF(RIGHT(TEXT(AE89,"0.#"),1)=".",TRUE,FALSE)</formula>
    </cfRule>
  </conditionalFormatting>
  <conditionalFormatting sqref="AI89">
    <cfRule type="expression" dxfId="2035" priority="13355">
      <formula>IF(RIGHT(TEXT(AI89,"0.#"),1)=".",FALSE,TRUE)</formula>
    </cfRule>
    <cfRule type="expression" dxfId="2034" priority="13356">
      <formula>IF(RIGHT(TEXT(AI89,"0.#"),1)=".",TRUE,FALSE)</formula>
    </cfRule>
  </conditionalFormatting>
  <conditionalFormatting sqref="AI88">
    <cfRule type="expression" dxfId="2033" priority="13353">
      <formula>IF(RIGHT(TEXT(AI88,"0.#"),1)=".",FALSE,TRUE)</formula>
    </cfRule>
    <cfRule type="expression" dxfId="2032" priority="13354">
      <formula>IF(RIGHT(TEXT(AI88,"0.#"),1)=".",TRUE,FALSE)</formula>
    </cfRule>
  </conditionalFormatting>
  <conditionalFormatting sqref="AI87">
    <cfRule type="expression" dxfId="2031" priority="13351">
      <formula>IF(RIGHT(TEXT(AI87,"0.#"),1)=".",FALSE,TRUE)</formula>
    </cfRule>
    <cfRule type="expression" dxfId="2030" priority="13352">
      <formula>IF(RIGHT(TEXT(AI87,"0.#"),1)=".",TRUE,FALSE)</formula>
    </cfRule>
  </conditionalFormatting>
  <conditionalFormatting sqref="AM88">
    <cfRule type="expression" dxfId="2029" priority="13347">
      <formula>IF(RIGHT(TEXT(AM88,"0.#"),1)=".",FALSE,TRUE)</formula>
    </cfRule>
    <cfRule type="expression" dxfId="2028" priority="13348">
      <formula>IF(RIGHT(TEXT(AM88,"0.#"),1)=".",TRUE,FALSE)</formula>
    </cfRule>
  </conditionalFormatting>
  <conditionalFormatting sqref="AM89">
    <cfRule type="expression" dxfId="2027" priority="13345">
      <formula>IF(RIGHT(TEXT(AM89,"0.#"),1)=".",FALSE,TRUE)</formula>
    </cfRule>
    <cfRule type="expression" dxfId="2026" priority="13346">
      <formula>IF(RIGHT(TEXT(AM89,"0.#"),1)=".",TRUE,FALSE)</formula>
    </cfRule>
  </conditionalFormatting>
  <conditionalFormatting sqref="AE92">
    <cfRule type="expression" dxfId="2025" priority="13331">
      <formula>IF(RIGHT(TEXT(AE92,"0.#"),1)=".",FALSE,TRUE)</formula>
    </cfRule>
    <cfRule type="expression" dxfId="2024" priority="13332">
      <formula>IF(RIGHT(TEXT(AE92,"0.#"),1)=".",TRUE,FALSE)</formula>
    </cfRule>
  </conditionalFormatting>
  <conditionalFormatting sqref="AE93">
    <cfRule type="expression" dxfId="2023" priority="13329">
      <formula>IF(RIGHT(TEXT(AE93,"0.#"),1)=".",FALSE,TRUE)</formula>
    </cfRule>
    <cfRule type="expression" dxfId="2022" priority="13330">
      <formula>IF(RIGHT(TEXT(AE93,"0.#"),1)=".",TRUE,FALSE)</formula>
    </cfRule>
  </conditionalFormatting>
  <conditionalFormatting sqref="AE94">
    <cfRule type="expression" dxfId="2021" priority="13327">
      <formula>IF(RIGHT(TEXT(AE94,"0.#"),1)=".",FALSE,TRUE)</formula>
    </cfRule>
    <cfRule type="expression" dxfId="2020" priority="13328">
      <formula>IF(RIGHT(TEXT(AE94,"0.#"),1)=".",TRUE,FALSE)</formula>
    </cfRule>
  </conditionalFormatting>
  <conditionalFormatting sqref="AI94">
    <cfRule type="expression" dxfId="2019" priority="13325">
      <formula>IF(RIGHT(TEXT(AI94,"0.#"),1)=".",FALSE,TRUE)</formula>
    </cfRule>
    <cfRule type="expression" dxfId="2018" priority="13326">
      <formula>IF(RIGHT(TEXT(AI94,"0.#"),1)=".",TRUE,FALSE)</formula>
    </cfRule>
  </conditionalFormatting>
  <conditionalFormatting sqref="AI93">
    <cfRule type="expression" dxfId="2017" priority="13323">
      <formula>IF(RIGHT(TEXT(AI93,"0.#"),1)=".",FALSE,TRUE)</formula>
    </cfRule>
    <cfRule type="expression" dxfId="2016" priority="13324">
      <formula>IF(RIGHT(TEXT(AI93,"0.#"),1)=".",TRUE,FALSE)</formula>
    </cfRule>
  </conditionalFormatting>
  <conditionalFormatting sqref="AI92">
    <cfRule type="expression" dxfId="2015" priority="13321">
      <formula>IF(RIGHT(TEXT(AI92,"0.#"),1)=".",FALSE,TRUE)</formula>
    </cfRule>
    <cfRule type="expression" dxfId="2014" priority="13322">
      <formula>IF(RIGHT(TEXT(AI92,"0.#"),1)=".",TRUE,FALSE)</formula>
    </cfRule>
  </conditionalFormatting>
  <conditionalFormatting sqref="AM92">
    <cfRule type="expression" dxfId="2013" priority="13319">
      <formula>IF(RIGHT(TEXT(AM92,"0.#"),1)=".",FALSE,TRUE)</formula>
    </cfRule>
    <cfRule type="expression" dxfId="2012" priority="13320">
      <formula>IF(RIGHT(TEXT(AM92,"0.#"),1)=".",TRUE,FALSE)</formula>
    </cfRule>
  </conditionalFormatting>
  <conditionalFormatting sqref="AM93">
    <cfRule type="expression" dxfId="2011" priority="13317">
      <formula>IF(RIGHT(TEXT(AM93,"0.#"),1)=".",FALSE,TRUE)</formula>
    </cfRule>
    <cfRule type="expression" dxfId="2010" priority="13318">
      <formula>IF(RIGHT(TEXT(AM93,"0.#"),1)=".",TRUE,FALSE)</formula>
    </cfRule>
  </conditionalFormatting>
  <conditionalFormatting sqref="AM94">
    <cfRule type="expression" dxfId="2009" priority="13315">
      <formula>IF(RIGHT(TEXT(AM94,"0.#"),1)=".",FALSE,TRUE)</formula>
    </cfRule>
    <cfRule type="expression" dxfId="2008" priority="13316">
      <formula>IF(RIGHT(TEXT(AM94,"0.#"),1)=".",TRUE,FALSE)</formula>
    </cfRule>
  </conditionalFormatting>
  <conditionalFormatting sqref="AE97">
    <cfRule type="expression" dxfId="2007" priority="13301">
      <formula>IF(RIGHT(TEXT(AE97,"0.#"),1)=".",FALSE,TRUE)</formula>
    </cfRule>
    <cfRule type="expression" dxfId="2006" priority="13302">
      <formula>IF(RIGHT(TEXT(AE97,"0.#"),1)=".",TRUE,FALSE)</formula>
    </cfRule>
  </conditionalFormatting>
  <conditionalFormatting sqref="AE98">
    <cfRule type="expression" dxfId="2005" priority="13299">
      <formula>IF(RIGHT(TEXT(AE98,"0.#"),1)=".",FALSE,TRUE)</formula>
    </cfRule>
    <cfRule type="expression" dxfId="2004" priority="13300">
      <formula>IF(RIGHT(TEXT(AE98,"0.#"),1)=".",TRUE,FALSE)</formula>
    </cfRule>
  </conditionalFormatting>
  <conditionalFormatting sqref="AE99">
    <cfRule type="expression" dxfId="2003" priority="13297">
      <formula>IF(RIGHT(TEXT(AE99,"0.#"),1)=".",FALSE,TRUE)</formula>
    </cfRule>
    <cfRule type="expression" dxfId="2002" priority="13298">
      <formula>IF(RIGHT(TEXT(AE99,"0.#"),1)=".",TRUE,FALSE)</formula>
    </cfRule>
  </conditionalFormatting>
  <conditionalFormatting sqref="AI99">
    <cfRule type="expression" dxfId="2001" priority="13295">
      <formula>IF(RIGHT(TEXT(AI99,"0.#"),1)=".",FALSE,TRUE)</formula>
    </cfRule>
    <cfRule type="expression" dxfId="2000" priority="13296">
      <formula>IF(RIGHT(TEXT(AI99,"0.#"),1)=".",TRUE,FALSE)</formula>
    </cfRule>
  </conditionalFormatting>
  <conditionalFormatting sqref="AI98">
    <cfRule type="expression" dxfId="1999" priority="13293">
      <formula>IF(RIGHT(TEXT(AI98,"0.#"),1)=".",FALSE,TRUE)</formula>
    </cfRule>
    <cfRule type="expression" dxfId="1998" priority="13294">
      <formula>IF(RIGHT(TEXT(AI98,"0.#"),1)=".",TRUE,FALSE)</formula>
    </cfRule>
  </conditionalFormatting>
  <conditionalFormatting sqref="AI97">
    <cfRule type="expression" dxfId="1997" priority="13291">
      <formula>IF(RIGHT(TEXT(AI97,"0.#"),1)=".",FALSE,TRUE)</formula>
    </cfRule>
    <cfRule type="expression" dxfId="1996" priority="13292">
      <formula>IF(RIGHT(TEXT(AI97,"0.#"),1)=".",TRUE,FALSE)</formula>
    </cfRule>
  </conditionalFormatting>
  <conditionalFormatting sqref="AM97">
    <cfRule type="expression" dxfId="1995" priority="13289">
      <formula>IF(RIGHT(TEXT(AM97,"0.#"),1)=".",FALSE,TRUE)</formula>
    </cfRule>
    <cfRule type="expression" dxfId="1994" priority="13290">
      <formula>IF(RIGHT(TEXT(AM97,"0.#"),1)=".",TRUE,FALSE)</formula>
    </cfRule>
  </conditionalFormatting>
  <conditionalFormatting sqref="AM98">
    <cfRule type="expression" dxfId="1993" priority="13287">
      <formula>IF(RIGHT(TEXT(AM98,"0.#"),1)=".",FALSE,TRUE)</formula>
    </cfRule>
    <cfRule type="expression" dxfId="1992" priority="13288">
      <formula>IF(RIGHT(TEXT(AM98,"0.#"),1)=".",TRUE,FALSE)</formula>
    </cfRule>
  </conditionalFormatting>
  <conditionalFormatting sqref="AM99">
    <cfRule type="expression" dxfId="1991" priority="13285">
      <formula>IF(RIGHT(TEXT(AM99,"0.#"),1)=".",FALSE,TRUE)</formula>
    </cfRule>
    <cfRule type="expression" dxfId="1990" priority="13286">
      <formula>IF(RIGHT(TEXT(AM99,"0.#"),1)=".",TRUE,FALSE)</formula>
    </cfRule>
  </conditionalFormatting>
  <conditionalFormatting sqref="AI101">
    <cfRule type="expression" dxfId="1989" priority="13271">
      <formula>IF(RIGHT(TEXT(AI101,"0.#"),1)=".",FALSE,TRUE)</formula>
    </cfRule>
    <cfRule type="expression" dxfId="1988" priority="13272">
      <formula>IF(RIGHT(TEXT(AI101,"0.#"),1)=".",TRUE,FALSE)</formula>
    </cfRule>
  </conditionalFormatting>
  <conditionalFormatting sqref="AM101">
    <cfRule type="expression" dxfId="1987" priority="13269">
      <formula>IF(RIGHT(TEXT(AM101,"0.#"),1)=".",FALSE,TRUE)</formula>
    </cfRule>
    <cfRule type="expression" dxfId="1986" priority="13270">
      <formula>IF(RIGHT(TEXT(AM101,"0.#"),1)=".",TRUE,FALSE)</formula>
    </cfRule>
  </conditionalFormatting>
  <conditionalFormatting sqref="AE102">
    <cfRule type="expression" dxfId="1985" priority="13267">
      <formula>IF(RIGHT(TEXT(AE102,"0.#"),1)=".",FALSE,TRUE)</formula>
    </cfRule>
    <cfRule type="expression" dxfId="1984" priority="13268">
      <formula>IF(RIGHT(TEXT(AE102,"0.#"),1)=".",TRUE,FALSE)</formula>
    </cfRule>
  </conditionalFormatting>
  <conditionalFormatting sqref="AI102">
    <cfRule type="expression" dxfId="1983" priority="13265">
      <formula>IF(RIGHT(TEXT(AI102,"0.#"),1)=".",FALSE,TRUE)</formula>
    </cfRule>
    <cfRule type="expression" dxfId="1982" priority="13266">
      <formula>IF(RIGHT(TEXT(AI102,"0.#"),1)=".",TRUE,FALSE)</formula>
    </cfRule>
  </conditionalFormatting>
  <conditionalFormatting sqref="AM102">
    <cfRule type="expression" dxfId="1981" priority="13263">
      <formula>IF(RIGHT(TEXT(AM102,"0.#"),1)=".",FALSE,TRUE)</formula>
    </cfRule>
    <cfRule type="expression" dxfId="1980" priority="13264">
      <formula>IF(RIGHT(TEXT(AM102,"0.#"),1)=".",TRUE,FALSE)</formula>
    </cfRule>
  </conditionalFormatting>
  <conditionalFormatting sqref="AQ102">
    <cfRule type="expression" dxfId="1979" priority="13261">
      <formula>IF(RIGHT(TEXT(AQ102,"0.#"),1)=".",FALSE,TRUE)</formula>
    </cfRule>
    <cfRule type="expression" dxfId="1978" priority="13262">
      <formula>IF(RIGHT(TEXT(AQ102,"0.#"),1)=".",TRUE,FALSE)</formula>
    </cfRule>
  </conditionalFormatting>
  <conditionalFormatting sqref="AE104">
    <cfRule type="expression" dxfId="1977" priority="13259">
      <formula>IF(RIGHT(TEXT(AE104,"0.#"),1)=".",FALSE,TRUE)</formula>
    </cfRule>
    <cfRule type="expression" dxfId="1976" priority="13260">
      <formula>IF(RIGHT(TEXT(AE104,"0.#"),1)=".",TRUE,FALSE)</formula>
    </cfRule>
  </conditionalFormatting>
  <conditionalFormatting sqref="AI104">
    <cfRule type="expression" dxfId="1975" priority="13257">
      <formula>IF(RIGHT(TEXT(AI104,"0.#"),1)=".",FALSE,TRUE)</formula>
    </cfRule>
    <cfRule type="expression" dxfId="1974" priority="13258">
      <formula>IF(RIGHT(TEXT(AI104,"0.#"),1)=".",TRUE,FALSE)</formula>
    </cfRule>
  </conditionalFormatting>
  <conditionalFormatting sqref="AM104">
    <cfRule type="expression" dxfId="1973" priority="13255">
      <formula>IF(RIGHT(TEXT(AM104,"0.#"),1)=".",FALSE,TRUE)</formula>
    </cfRule>
    <cfRule type="expression" dxfId="1972" priority="13256">
      <formula>IF(RIGHT(TEXT(AM104,"0.#"),1)=".",TRUE,FALSE)</formula>
    </cfRule>
  </conditionalFormatting>
  <conditionalFormatting sqref="AE105">
    <cfRule type="expression" dxfId="1971" priority="13253">
      <formula>IF(RIGHT(TEXT(AE105,"0.#"),1)=".",FALSE,TRUE)</formula>
    </cfRule>
    <cfRule type="expression" dxfId="1970" priority="13254">
      <formula>IF(RIGHT(TEXT(AE105,"0.#"),1)=".",TRUE,FALSE)</formula>
    </cfRule>
  </conditionalFormatting>
  <conditionalFormatting sqref="AI105">
    <cfRule type="expression" dxfId="1969" priority="13251">
      <formula>IF(RIGHT(TEXT(AI105,"0.#"),1)=".",FALSE,TRUE)</formula>
    </cfRule>
    <cfRule type="expression" dxfId="1968" priority="13252">
      <formula>IF(RIGHT(TEXT(AI105,"0.#"),1)=".",TRUE,FALSE)</formula>
    </cfRule>
  </conditionalFormatting>
  <conditionalFormatting sqref="AM105">
    <cfRule type="expression" dxfId="1967" priority="13249">
      <formula>IF(RIGHT(TEXT(AM105,"0.#"),1)=".",FALSE,TRUE)</formula>
    </cfRule>
    <cfRule type="expression" dxfId="1966" priority="13250">
      <formula>IF(RIGHT(TEXT(AM105,"0.#"),1)=".",TRUE,FALSE)</formula>
    </cfRule>
  </conditionalFormatting>
  <conditionalFormatting sqref="AE107">
    <cfRule type="expression" dxfId="1965" priority="13245">
      <formula>IF(RIGHT(TEXT(AE107,"0.#"),1)=".",FALSE,TRUE)</formula>
    </cfRule>
    <cfRule type="expression" dxfId="1964" priority="13246">
      <formula>IF(RIGHT(TEXT(AE107,"0.#"),1)=".",TRUE,FALSE)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AM117">
    <cfRule type="expression" dxfId="1923" priority="13197">
      <formula>IF(RIGHT(TEXT(AE117,"0.#"),1)=".",FALSE,TRUE)</formula>
    </cfRule>
    <cfRule type="expression" dxfId="1922" priority="13198">
      <formula>IF(RIGHT(TEXT(AE117,"0.#"),1)=".",TRUE,FALSE)</formula>
    </cfRule>
  </conditionalFormatting>
  <conditionalFormatting sqref="AI117">
    <cfRule type="expression" dxfId="1921" priority="13195">
      <formula>IF(RIGHT(TEXT(AI117,"0.#"),1)=".",FALSE,TRUE)</formula>
    </cfRule>
    <cfRule type="expression" dxfId="1920" priority="13196">
      <formula>IF(RIGHT(TEXT(AI117,"0.#"),1)=".",TRUE,FALSE)</formula>
    </cfRule>
  </conditionalFormatting>
  <conditionalFormatting sqref="AQ117">
    <cfRule type="expression" dxfId="1919" priority="13191">
      <formula>IF(RIGHT(TEXT(AQ117,"0.#"),1)=".",FALSE,TRUE)</formula>
    </cfRule>
    <cfRule type="expression" dxfId="1918" priority="13192">
      <formula>IF(RIGHT(TEXT(AQ117,"0.#"),1)=".",TRUE,FALSE)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134:AE135 AI134:AI135 AM134:AM135 AQ134:AQ135 AU134:AU135">
    <cfRule type="expression" dxfId="1867" priority="13103">
      <formula>IF(RIGHT(TEXT(AE134,"0.#"),1)=".",FALSE,TRUE)</formula>
    </cfRule>
    <cfRule type="expression" dxfId="1866" priority="13104">
      <formula>IF(RIGHT(TEXT(AE134,"0.#"),1)=".",TRUE,FALSE)</formula>
    </cfRule>
  </conditionalFormatting>
  <conditionalFormatting sqref="AE433">
    <cfRule type="expression" dxfId="1865" priority="13073">
      <formula>IF(RIGHT(TEXT(AE433,"0.#"),1)=".",FALSE,TRUE)</formula>
    </cfRule>
    <cfRule type="expression" dxfId="1864" priority="13074">
      <formula>IF(RIGHT(TEXT(AE433,"0.#"),1)=".",TRUE,FALSE)</formula>
    </cfRule>
  </conditionalFormatting>
  <conditionalFormatting sqref="AM435">
    <cfRule type="expression" dxfId="1863" priority="13057">
      <formula>IF(RIGHT(TEXT(AM435,"0.#"),1)=".",FALSE,TRUE)</formula>
    </cfRule>
    <cfRule type="expression" dxfId="1862" priority="13058">
      <formula>IF(RIGHT(TEXT(AM435,"0.#"),1)=".",TRUE,FALSE)</formula>
    </cfRule>
  </conditionalFormatting>
  <conditionalFormatting sqref="AE434">
    <cfRule type="expression" dxfId="1861" priority="13071">
      <formula>IF(RIGHT(TEXT(AE434,"0.#"),1)=".",FALSE,TRUE)</formula>
    </cfRule>
    <cfRule type="expression" dxfId="1860" priority="13072">
      <formula>IF(RIGHT(TEXT(AE434,"0.#"),1)=".",TRUE,FALSE)</formula>
    </cfRule>
  </conditionalFormatting>
  <conditionalFormatting sqref="AE435">
    <cfRule type="expression" dxfId="1859" priority="13069">
      <formula>IF(RIGHT(TEXT(AE435,"0.#"),1)=".",FALSE,TRUE)</formula>
    </cfRule>
    <cfRule type="expression" dxfId="1858" priority="13070">
      <formula>IF(RIGHT(TEXT(AE435,"0.#"),1)=".",TRUE,FALSE)</formula>
    </cfRule>
  </conditionalFormatting>
  <conditionalFormatting sqref="AM433">
    <cfRule type="expression" dxfId="1857" priority="13061">
      <formula>IF(RIGHT(TEXT(AM433,"0.#"),1)=".",FALSE,TRUE)</formula>
    </cfRule>
    <cfRule type="expression" dxfId="1856" priority="13062">
      <formula>IF(RIGHT(TEXT(AM433,"0.#"),1)=".",TRUE,FALSE)</formula>
    </cfRule>
  </conditionalFormatting>
  <conditionalFormatting sqref="AM434">
    <cfRule type="expression" dxfId="1855" priority="13059">
      <formula>IF(RIGHT(TEXT(AM434,"0.#"),1)=".",FALSE,TRUE)</formula>
    </cfRule>
    <cfRule type="expression" dxfId="1854" priority="13060">
      <formula>IF(RIGHT(TEXT(AM434,"0.#"),1)=".",TRUE,FALSE)</formula>
    </cfRule>
  </conditionalFormatting>
  <conditionalFormatting sqref="AU433">
    <cfRule type="expression" dxfId="1853" priority="13049">
      <formula>IF(RIGHT(TEXT(AU433,"0.#"),1)=".",FALSE,TRUE)</formula>
    </cfRule>
    <cfRule type="expression" dxfId="1852" priority="13050">
      <formula>IF(RIGHT(TEXT(AU433,"0.#"),1)=".",TRUE,FALSE)</formula>
    </cfRule>
  </conditionalFormatting>
  <conditionalFormatting sqref="AU434">
    <cfRule type="expression" dxfId="1851" priority="13047">
      <formula>IF(RIGHT(TEXT(AU434,"0.#"),1)=".",FALSE,TRUE)</formula>
    </cfRule>
    <cfRule type="expression" dxfId="1850" priority="13048">
      <formula>IF(RIGHT(TEXT(AU434,"0.#"),1)=".",TRUE,FALSE)</formula>
    </cfRule>
  </conditionalFormatting>
  <conditionalFormatting sqref="AU435">
    <cfRule type="expression" dxfId="1849" priority="13045">
      <formula>IF(RIGHT(TEXT(AU435,"0.#"),1)=".",FALSE,TRUE)</formula>
    </cfRule>
    <cfRule type="expression" dxfId="1848" priority="13046">
      <formula>IF(RIGHT(TEXT(AU435,"0.#"),1)=".",TRUE,FALSE)</formula>
    </cfRule>
  </conditionalFormatting>
  <conditionalFormatting sqref="AI435">
    <cfRule type="expression" dxfId="1847" priority="12979">
      <formula>IF(RIGHT(TEXT(AI435,"0.#"),1)=".",FALSE,TRUE)</formula>
    </cfRule>
    <cfRule type="expression" dxfId="1846" priority="12980">
      <formula>IF(RIGHT(TEXT(AI435,"0.#"),1)=".",TRUE,FALSE)</formula>
    </cfRule>
  </conditionalFormatting>
  <conditionalFormatting sqref="AI433">
    <cfRule type="expression" dxfId="1845" priority="12983">
      <formula>IF(RIGHT(TEXT(AI433,"0.#"),1)=".",FALSE,TRUE)</formula>
    </cfRule>
    <cfRule type="expression" dxfId="1844" priority="12984">
      <formula>IF(RIGHT(TEXT(AI433,"0.#"),1)=".",TRUE,FALSE)</formula>
    </cfRule>
  </conditionalFormatting>
  <conditionalFormatting sqref="AI434">
    <cfRule type="expression" dxfId="1843" priority="12981">
      <formula>IF(RIGHT(TEXT(AI434,"0.#"),1)=".",FALSE,TRUE)</formula>
    </cfRule>
    <cfRule type="expression" dxfId="1842" priority="12982">
      <formula>IF(RIGHT(TEXT(AI434,"0.#"),1)=".",TRUE,FALSE)</formula>
    </cfRule>
  </conditionalFormatting>
  <conditionalFormatting sqref="AQ434">
    <cfRule type="expression" dxfId="1841" priority="12965">
      <formula>IF(RIGHT(TEXT(AQ434,"0.#"),1)=".",FALSE,TRUE)</formula>
    </cfRule>
    <cfRule type="expression" dxfId="1840" priority="12966">
      <formula>IF(RIGHT(TEXT(AQ434,"0.#"),1)=".",TRUE,FALSE)</formula>
    </cfRule>
  </conditionalFormatting>
  <conditionalFormatting sqref="AQ435">
    <cfRule type="expression" dxfId="1839" priority="12951">
      <formula>IF(RIGHT(TEXT(AQ435,"0.#"),1)=".",FALSE,TRUE)</formula>
    </cfRule>
    <cfRule type="expression" dxfId="1838" priority="12952">
      <formula>IF(RIGHT(TEXT(AQ435,"0.#"),1)=".",TRUE,FALSE)</formula>
    </cfRule>
  </conditionalFormatting>
  <conditionalFormatting sqref="AQ433">
    <cfRule type="expression" dxfId="1837" priority="12949">
      <formula>IF(RIGHT(TEXT(AQ433,"0.#"),1)=".",FALSE,TRUE)</formula>
    </cfRule>
    <cfRule type="expression" dxfId="1836" priority="12950">
      <formula>IF(RIGHT(TEXT(AQ433,"0.#"),1)=".",TRUE,FALSE)</formula>
    </cfRule>
  </conditionalFormatting>
  <conditionalFormatting sqref="AL841:AO867">
    <cfRule type="expression" dxfId="1835" priority="6673">
      <formula>IF(AND(AL841&gt;=0,RIGHT(TEXT(AL841,"0.#"),1)&lt;&gt;"."),TRUE,FALSE)</formula>
    </cfRule>
    <cfRule type="expression" dxfId="1834" priority="6674">
      <formula>IF(AND(AL841&gt;=0,RIGHT(TEXT(AL841,"0.#"),1)="."),TRUE,FALSE)</formula>
    </cfRule>
    <cfRule type="expression" dxfId="1833" priority="6675">
      <formula>IF(AND(AL841&lt;0,RIGHT(TEXT(AL841,"0.#"),1)&lt;&gt;"."),TRUE,FALSE)</formula>
    </cfRule>
    <cfRule type="expression" dxfId="1832" priority="6676">
      <formula>IF(AND(AL841&lt;0,RIGHT(TEXT(AL841,"0.#"),1)="."),TRUE,FALSE)</formula>
    </cfRule>
  </conditionalFormatting>
  <conditionalFormatting sqref="AQ53:AQ55">
    <cfRule type="expression" dxfId="1831" priority="4695">
      <formula>IF(RIGHT(TEXT(AQ53,"0.#"),1)=".",FALSE,TRUE)</formula>
    </cfRule>
    <cfRule type="expression" dxfId="1830" priority="4696">
      <formula>IF(RIGHT(TEXT(AQ53,"0.#"),1)=".",TRUE,FALSE)</formula>
    </cfRule>
  </conditionalFormatting>
  <conditionalFormatting sqref="AU53:AU55">
    <cfRule type="expression" dxfId="1829" priority="4693">
      <formula>IF(RIGHT(TEXT(AU53,"0.#"),1)=".",FALSE,TRUE)</formula>
    </cfRule>
    <cfRule type="expression" dxfId="1828" priority="4694">
      <formula>IF(RIGHT(TEXT(AU53,"0.#"),1)=".",TRUE,FALSE)</formula>
    </cfRule>
  </conditionalFormatting>
  <conditionalFormatting sqref="AQ60:AQ62">
    <cfRule type="expression" dxfId="1827" priority="4691">
      <formula>IF(RIGHT(TEXT(AQ60,"0.#"),1)=".",FALSE,TRUE)</formula>
    </cfRule>
    <cfRule type="expression" dxfId="1826" priority="4692">
      <formula>IF(RIGHT(TEXT(AQ60,"0.#"),1)=".",TRUE,FALSE)</formula>
    </cfRule>
  </conditionalFormatting>
  <conditionalFormatting sqref="AU60:AU62">
    <cfRule type="expression" dxfId="1825" priority="4689">
      <formula>IF(RIGHT(TEXT(AU60,"0.#"),1)=".",FALSE,TRUE)</formula>
    </cfRule>
    <cfRule type="expression" dxfId="1824" priority="4690">
      <formula>IF(RIGHT(TEXT(AU60,"0.#"),1)=".",TRUE,FALSE)</formula>
    </cfRule>
  </conditionalFormatting>
  <conditionalFormatting sqref="AQ75:AQ77">
    <cfRule type="expression" dxfId="1823" priority="4687">
      <formula>IF(RIGHT(TEXT(AQ75,"0.#"),1)=".",FALSE,TRUE)</formula>
    </cfRule>
    <cfRule type="expression" dxfId="1822" priority="4688">
      <formula>IF(RIGHT(TEXT(AQ75,"0.#"),1)=".",TRUE,FALSE)</formula>
    </cfRule>
  </conditionalFormatting>
  <conditionalFormatting sqref="AU75:AU77">
    <cfRule type="expression" dxfId="1821" priority="4685">
      <formula>IF(RIGHT(TEXT(AU75,"0.#"),1)=".",FALSE,TRUE)</formula>
    </cfRule>
    <cfRule type="expression" dxfId="1820" priority="4686">
      <formula>IF(RIGHT(TEXT(AU75,"0.#"),1)=".",TRUE,FALSE)</formula>
    </cfRule>
  </conditionalFormatting>
  <conditionalFormatting sqref="AQ87:AQ89">
    <cfRule type="expression" dxfId="1819" priority="4683">
      <formula>IF(RIGHT(TEXT(AQ87,"0.#"),1)=".",FALSE,TRUE)</formula>
    </cfRule>
    <cfRule type="expression" dxfId="1818" priority="4684">
      <formula>IF(RIGHT(TEXT(AQ87,"0.#"),1)=".",TRUE,FALSE)</formula>
    </cfRule>
  </conditionalFormatting>
  <conditionalFormatting sqref="AU87:AU89">
    <cfRule type="expression" dxfId="1817" priority="4681">
      <formula>IF(RIGHT(TEXT(AU87,"0.#"),1)=".",FALSE,TRUE)</formula>
    </cfRule>
    <cfRule type="expression" dxfId="1816" priority="4682">
      <formula>IF(RIGHT(TEXT(AU87,"0.#"),1)=".",TRUE,FALSE)</formula>
    </cfRule>
  </conditionalFormatting>
  <conditionalFormatting sqref="AQ92:AQ94">
    <cfRule type="expression" dxfId="1815" priority="4679">
      <formula>IF(RIGHT(TEXT(AQ92,"0.#"),1)=".",FALSE,TRUE)</formula>
    </cfRule>
    <cfRule type="expression" dxfId="1814" priority="4680">
      <formula>IF(RIGHT(TEXT(AQ92,"0.#"),1)=".",TRUE,FALSE)</formula>
    </cfRule>
  </conditionalFormatting>
  <conditionalFormatting sqref="AU92:AU94">
    <cfRule type="expression" dxfId="1813" priority="4677">
      <formula>IF(RIGHT(TEXT(AU92,"0.#"),1)=".",FALSE,TRUE)</formula>
    </cfRule>
    <cfRule type="expression" dxfId="1812" priority="4678">
      <formula>IF(RIGHT(TEXT(AU92,"0.#"),1)=".",TRUE,FALSE)</formula>
    </cfRule>
  </conditionalFormatting>
  <conditionalFormatting sqref="AQ97:AQ99">
    <cfRule type="expression" dxfId="1811" priority="4675">
      <formula>IF(RIGHT(TEXT(AQ97,"0.#"),1)=".",FALSE,TRUE)</formula>
    </cfRule>
    <cfRule type="expression" dxfId="1810" priority="4676">
      <formula>IF(RIGHT(TEXT(AQ97,"0.#"),1)=".",TRUE,FALSE)</formula>
    </cfRule>
  </conditionalFormatting>
  <conditionalFormatting sqref="AU97:AU99">
    <cfRule type="expression" dxfId="1809" priority="4673">
      <formula>IF(RIGHT(TEXT(AU97,"0.#"),1)=".",FALSE,TRUE)</formula>
    </cfRule>
    <cfRule type="expression" dxfId="1808" priority="4674">
      <formula>IF(RIGHT(TEXT(AU97,"0.#"),1)=".",TRUE,FALSE)</formula>
    </cfRule>
  </conditionalFormatting>
  <conditionalFormatting sqref="AE458">
    <cfRule type="expression" dxfId="1807" priority="4367">
      <formula>IF(RIGHT(TEXT(AE458,"0.#"),1)=".",FALSE,TRUE)</formula>
    </cfRule>
    <cfRule type="expression" dxfId="1806" priority="4368">
      <formula>IF(RIGHT(TEXT(AE458,"0.#"),1)=".",TRUE,FALSE)</formula>
    </cfRule>
  </conditionalFormatting>
  <conditionalFormatting sqref="AM460">
    <cfRule type="expression" dxfId="1805" priority="4357">
      <formula>IF(RIGHT(TEXT(AM460,"0.#"),1)=".",FALSE,TRUE)</formula>
    </cfRule>
    <cfRule type="expression" dxfId="1804" priority="4358">
      <formula>IF(RIGHT(TEXT(AM460,"0.#"),1)=".",TRUE,FALSE)</formula>
    </cfRule>
  </conditionalFormatting>
  <conditionalFormatting sqref="AE459">
    <cfRule type="expression" dxfId="1803" priority="4365">
      <formula>IF(RIGHT(TEXT(AE459,"0.#"),1)=".",FALSE,TRUE)</formula>
    </cfRule>
    <cfRule type="expression" dxfId="1802" priority="4366">
      <formula>IF(RIGHT(TEXT(AE459,"0.#"),1)=".",TRUE,FALSE)</formula>
    </cfRule>
  </conditionalFormatting>
  <conditionalFormatting sqref="AE460">
    <cfRule type="expression" dxfId="1801" priority="4363">
      <formula>IF(RIGHT(TEXT(AE460,"0.#"),1)=".",FALSE,TRUE)</formula>
    </cfRule>
    <cfRule type="expression" dxfId="1800" priority="4364">
      <formula>IF(RIGHT(TEXT(AE460,"0.#"),1)=".",TRUE,FALSE)</formula>
    </cfRule>
  </conditionalFormatting>
  <conditionalFormatting sqref="AM458">
    <cfRule type="expression" dxfId="1799" priority="4361">
      <formula>IF(RIGHT(TEXT(AM458,"0.#"),1)=".",FALSE,TRUE)</formula>
    </cfRule>
    <cfRule type="expression" dxfId="1798" priority="4362">
      <formula>IF(RIGHT(TEXT(AM458,"0.#"),1)=".",TRUE,FALSE)</formula>
    </cfRule>
  </conditionalFormatting>
  <conditionalFormatting sqref="AM459">
    <cfRule type="expression" dxfId="1797" priority="4359">
      <formula>IF(RIGHT(TEXT(AM459,"0.#"),1)=".",FALSE,TRUE)</formula>
    </cfRule>
    <cfRule type="expression" dxfId="1796" priority="4360">
      <formula>IF(RIGHT(TEXT(AM459,"0.#"),1)=".",TRUE,FALSE)</formula>
    </cfRule>
  </conditionalFormatting>
  <conditionalFormatting sqref="AU458">
    <cfRule type="expression" dxfId="1795" priority="4355">
      <formula>IF(RIGHT(TEXT(AU458,"0.#"),1)=".",FALSE,TRUE)</formula>
    </cfRule>
    <cfRule type="expression" dxfId="1794" priority="4356">
      <formula>IF(RIGHT(TEXT(AU458,"0.#"),1)=".",TRUE,FALSE)</formula>
    </cfRule>
  </conditionalFormatting>
  <conditionalFormatting sqref="AU459">
    <cfRule type="expression" dxfId="1793" priority="4353">
      <formula>IF(RIGHT(TEXT(AU459,"0.#"),1)=".",FALSE,TRUE)</formula>
    </cfRule>
    <cfRule type="expression" dxfId="1792" priority="4354">
      <formula>IF(RIGHT(TEXT(AU459,"0.#"),1)=".",TRUE,FALSE)</formula>
    </cfRule>
  </conditionalFormatting>
  <conditionalFormatting sqref="AU460">
    <cfRule type="expression" dxfId="1791" priority="4351">
      <formula>IF(RIGHT(TEXT(AU460,"0.#"),1)=".",FALSE,TRUE)</formula>
    </cfRule>
    <cfRule type="expression" dxfId="1790" priority="4352">
      <formula>IF(RIGHT(TEXT(AU460,"0.#"),1)=".",TRUE,FALSE)</formula>
    </cfRule>
  </conditionalFormatting>
  <conditionalFormatting sqref="AI460">
    <cfRule type="expression" dxfId="1789" priority="4345">
      <formula>IF(RIGHT(TEXT(AI460,"0.#"),1)=".",FALSE,TRUE)</formula>
    </cfRule>
    <cfRule type="expression" dxfId="1788" priority="4346">
      <formula>IF(RIGHT(TEXT(AI460,"0.#"),1)=".",TRUE,FALSE)</formula>
    </cfRule>
  </conditionalFormatting>
  <conditionalFormatting sqref="AI458">
    <cfRule type="expression" dxfId="1787" priority="4349">
      <formula>IF(RIGHT(TEXT(AI458,"0.#"),1)=".",FALSE,TRUE)</formula>
    </cfRule>
    <cfRule type="expression" dxfId="1786" priority="4350">
      <formula>IF(RIGHT(TEXT(AI458,"0.#"),1)=".",TRUE,FALSE)</formula>
    </cfRule>
  </conditionalFormatting>
  <conditionalFormatting sqref="AI459">
    <cfRule type="expression" dxfId="1785" priority="4347">
      <formula>IF(RIGHT(TEXT(AI459,"0.#"),1)=".",FALSE,TRUE)</formula>
    </cfRule>
    <cfRule type="expression" dxfId="1784" priority="4348">
      <formula>IF(RIGHT(TEXT(AI459,"0.#"),1)=".",TRUE,FALSE)</formula>
    </cfRule>
  </conditionalFormatting>
  <conditionalFormatting sqref="AQ459">
    <cfRule type="expression" dxfId="1783" priority="4343">
      <formula>IF(RIGHT(TEXT(AQ459,"0.#"),1)=".",FALSE,TRUE)</formula>
    </cfRule>
    <cfRule type="expression" dxfId="1782" priority="4344">
      <formula>IF(RIGHT(TEXT(AQ459,"0.#"),1)=".",TRUE,FALSE)</formula>
    </cfRule>
  </conditionalFormatting>
  <conditionalFormatting sqref="AQ460">
    <cfRule type="expression" dxfId="1781" priority="4341">
      <formula>IF(RIGHT(TEXT(AQ460,"0.#"),1)=".",FALSE,TRUE)</formula>
    </cfRule>
    <cfRule type="expression" dxfId="1780" priority="4342">
      <formula>IF(RIGHT(TEXT(AQ460,"0.#"),1)=".",TRUE,FALSE)</formula>
    </cfRule>
  </conditionalFormatting>
  <conditionalFormatting sqref="AQ458">
    <cfRule type="expression" dxfId="1779" priority="4339">
      <formula>IF(RIGHT(TEXT(AQ458,"0.#"),1)=".",FALSE,TRUE)</formula>
    </cfRule>
    <cfRule type="expression" dxfId="1778" priority="4340">
      <formula>IF(RIGHT(TEXT(AQ458,"0.#"),1)=".",TRUE,FALSE)</formula>
    </cfRule>
  </conditionalFormatting>
  <conditionalFormatting sqref="AE120 AM120">
    <cfRule type="expression" dxfId="1777" priority="3017">
      <formula>IF(RIGHT(TEXT(AE120,"0.#"),1)=".",FALSE,TRUE)</formula>
    </cfRule>
    <cfRule type="expression" dxfId="1776" priority="3018">
      <formula>IF(RIGHT(TEXT(AE120,"0.#"),1)=".",TRUE,FALSE)</formula>
    </cfRule>
  </conditionalFormatting>
  <conditionalFormatting sqref="AI126">
    <cfRule type="expression" dxfId="1775" priority="3007">
      <formula>IF(RIGHT(TEXT(AI126,"0.#"),1)=".",FALSE,TRUE)</formula>
    </cfRule>
    <cfRule type="expression" dxfId="1774" priority="3008">
      <formula>IF(RIGHT(TEXT(AI126,"0.#"),1)=".",TRUE,FALSE)</formula>
    </cfRule>
  </conditionalFormatting>
  <conditionalFormatting sqref="AI120">
    <cfRule type="expression" dxfId="1773" priority="3015">
      <formula>IF(RIGHT(TEXT(AI120,"0.#"),1)=".",FALSE,TRUE)</formula>
    </cfRule>
    <cfRule type="expression" dxfId="1772" priority="3016">
      <formula>IF(RIGHT(TEXT(AI120,"0.#"),1)=".",TRUE,FALSE)</formula>
    </cfRule>
  </conditionalFormatting>
  <conditionalFormatting sqref="AE123 AM123">
    <cfRule type="expression" dxfId="1771" priority="3013">
      <formula>IF(RIGHT(TEXT(AE123,"0.#"),1)=".",FALSE,TRUE)</formula>
    </cfRule>
    <cfRule type="expression" dxfId="1770" priority="3014">
      <formula>IF(RIGHT(TEXT(AE123,"0.#"),1)=".",TRUE,FALSE)</formula>
    </cfRule>
  </conditionalFormatting>
  <conditionalFormatting sqref="AI123">
    <cfRule type="expression" dxfId="1769" priority="3011">
      <formula>IF(RIGHT(TEXT(AI123,"0.#"),1)=".",FALSE,TRUE)</formula>
    </cfRule>
    <cfRule type="expression" dxfId="1768" priority="3012">
      <formula>IF(RIGHT(TEXT(AI123,"0.#"),1)=".",TRUE,FALSE)</formula>
    </cfRule>
  </conditionalFormatting>
  <conditionalFormatting sqref="AE126 AM126">
    <cfRule type="expression" dxfId="1767" priority="3009">
      <formula>IF(RIGHT(TEXT(AE126,"0.#"),1)=".",FALSE,TRUE)</formula>
    </cfRule>
    <cfRule type="expression" dxfId="1766" priority="3010">
      <formula>IF(RIGHT(TEXT(AE126,"0.#"),1)=".",TRUE,FALSE)</formula>
    </cfRule>
  </conditionalFormatting>
  <conditionalFormatting sqref="AE129 AM129">
    <cfRule type="expression" dxfId="1765" priority="3005">
      <formula>IF(RIGHT(TEXT(AE129,"0.#"),1)=".",FALSE,TRUE)</formula>
    </cfRule>
    <cfRule type="expression" dxfId="1764" priority="3006">
      <formula>IF(RIGHT(TEXT(AE129,"0.#"),1)=".",TRUE,FALSE)</formula>
    </cfRule>
  </conditionalFormatting>
  <conditionalFormatting sqref="AI129">
    <cfRule type="expression" dxfId="1763" priority="3003">
      <formula>IF(RIGHT(TEXT(AI129,"0.#"),1)=".",FALSE,TRUE)</formula>
    </cfRule>
    <cfRule type="expression" dxfId="1762" priority="3004">
      <formula>IF(RIGHT(TEXT(AI129,"0.#"),1)=".",TRUE,FALSE)</formula>
    </cfRule>
  </conditionalFormatting>
  <conditionalFormatting sqref="Y841:Y867">
    <cfRule type="expression" dxfId="1761" priority="3001">
      <formula>IF(RIGHT(TEXT(Y841,"0.#"),1)=".",FALSE,TRUE)</formula>
    </cfRule>
    <cfRule type="expression" dxfId="1760" priority="3002">
      <formula>IF(RIGHT(TEXT(Y841,"0.#"),1)=".",TRUE,FALSE)</formula>
    </cfRule>
  </conditionalFormatting>
  <conditionalFormatting sqref="AU518">
    <cfRule type="expression" dxfId="1759" priority="1511">
      <formula>IF(RIGHT(TEXT(AU518,"0.#"),1)=".",FALSE,TRUE)</formula>
    </cfRule>
    <cfRule type="expression" dxfId="1758" priority="1512">
      <formula>IF(RIGHT(TEXT(AU518,"0.#"),1)=".",TRUE,FALSE)</formula>
    </cfRule>
  </conditionalFormatting>
  <conditionalFormatting sqref="AQ551">
    <cfRule type="expression" dxfId="1757" priority="1287">
      <formula>IF(RIGHT(TEXT(AQ551,"0.#"),1)=".",FALSE,TRUE)</formula>
    </cfRule>
    <cfRule type="expression" dxfId="1756" priority="1288">
      <formula>IF(RIGHT(TEXT(AQ551,"0.#"),1)=".",TRUE,FALSE)</formula>
    </cfRule>
  </conditionalFormatting>
  <conditionalFormatting sqref="AE556">
    <cfRule type="expression" dxfId="1755" priority="1285">
      <formula>IF(RIGHT(TEXT(AE556,"0.#"),1)=".",FALSE,TRUE)</formula>
    </cfRule>
    <cfRule type="expression" dxfId="1754" priority="1286">
      <formula>IF(RIGHT(TEXT(AE556,"0.#"),1)=".",TRUE,FALSE)</formula>
    </cfRule>
  </conditionalFormatting>
  <conditionalFormatting sqref="AE557">
    <cfRule type="expression" dxfId="1753" priority="1283">
      <formula>IF(RIGHT(TEXT(AE557,"0.#"),1)=".",FALSE,TRUE)</formula>
    </cfRule>
    <cfRule type="expression" dxfId="1752" priority="1284">
      <formula>IF(RIGHT(TEXT(AE557,"0.#"),1)=".",TRUE,FALSE)</formula>
    </cfRule>
  </conditionalFormatting>
  <conditionalFormatting sqref="AE558">
    <cfRule type="expression" dxfId="1751" priority="1281">
      <formula>IF(RIGHT(TEXT(AE558,"0.#"),1)=".",FALSE,TRUE)</formula>
    </cfRule>
    <cfRule type="expression" dxfId="1750" priority="1282">
      <formula>IF(RIGHT(TEXT(AE558,"0.#"),1)=".",TRUE,FALSE)</formula>
    </cfRule>
  </conditionalFormatting>
  <conditionalFormatting sqref="AU556">
    <cfRule type="expression" dxfId="1749" priority="1273">
      <formula>IF(RIGHT(TEXT(AU556,"0.#"),1)=".",FALSE,TRUE)</formula>
    </cfRule>
    <cfRule type="expression" dxfId="1748" priority="1274">
      <formula>IF(RIGHT(TEXT(AU556,"0.#"),1)=".",TRUE,FALSE)</formula>
    </cfRule>
  </conditionalFormatting>
  <conditionalFormatting sqref="AU557">
    <cfRule type="expression" dxfId="1747" priority="1271">
      <formula>IF(RIGHT(TEXT(AU557,"0.#"),1)=".",FALSE,TRUE)</formula>
    </cfRule>
    <cfRule type="expression" dxfId="1746" priority="1272">
      <formula>IF(RIGHT(TEXT(AU557,"0.#"),1)=".",TRUE,FALSE)</formula>
    </cfRule>
  </conditionalFormatting>
  <conditionalFormatting sqref="AU558">
    <cfRule type="expression" dxfId="1745" priority="1269">
      <formula>IF(RIGHT(TEXT(AU558,"0.#"),1)=".",FALSE,TRUE)</formula>
    </cfRule>
    <cfRule type="expression" dxfId="1744" priority="1270">
      <formula>IF(RIGHT(TEXT(AU558,"0.#"),1)=".",TRUE,FALSE)</formula>
    </cfRule>
  </conditionalFormatting>
  <conditionalFormatting sqref="AQ557">
    <cfRule type="expression" dxfId="1743" priority="1261">
      <formula>IF(RIGHT(TEXT(AQ557,"0.#"),1)=".",FALSE,TRUE)</formula>
    </cfRule>
    <cfRule type="expression" dxfId="1742" priority="1262">
      <formula>IF(RIGHT(TEXT(AQ557,"0.#"),1)=".",TRUE,FALSE)</formula>
    </cfRule>
  </conditionalFormatting>
  <conditionalFormatting sqref="AQ558">
    <cfRule type="expression" dxfId="1741" priority="1259">
      <formula>IF(RIGHT(TEXT(AQ558,"0.#"),1)=".",FALSE,TRUE)</formula>
    </cfRule>
    <cfRule type="expression" dxfId="1740" priority="1260">
      <formula>IF(RIGHT(TEXT(AQ558,"0.#"),1)=".",TRUE,FALSE)</formula>
    </cfRule>
  </conditionalFormatting>
  <conditionalFormatting sqref="AQ556">
    <cfRule type="expression" dxfId="1739" priority="1257">
      <formula>IF(RIGHT(TEXT(AQ556,"0.#"),1)=".",FALSE,TRUE)</formula>
    </cfRule>
    <cfRule type="expression" dxfId="1738" priority="1258">
      <formula>IF(RIGHT(TEXT(AQ556,"0.#"),1)=".",TRUE,FALSE)</formula>
    </cfRule>
  </conditionalFormatting>
  <conditionalFormatting sqref="AE561">
    <cfRule type="expression" dxfId="1737" priority="1255">
      <formula>IF(RIGHT(TEXT(AE561,"0.#"),1)=".",FALSE,TRUE)</formula>
    </cfRule>
    <cfRule type="expression" dxfId="1736" priority="1256">
      <formula>IF(RIGHT(TEXT(AE561,"0.#"),1)=".",TRUE,FALSE)</formula>
    </cfRule>
  </conditionalFormatting>
  <conditionalFormatting sqref="AE562">
    <cfRule type="expression" dxfId="1735" priority="1253">
      <formula>IF(RIGHT(TEXT(AE562,"0.#"),1)=".",FALSE,TRUE)</formula>
    </cfRule>
    <cfRule type="expression" dxfId="1734" priority="1254">
      <formula>IF(RIGHT(TEXT(AE562,"0.#"),1)=".",TRUE,FALSE)</formula>
    </cfRule>
  </conditionalFormatting>
  <conditionalFormatting sqref="AE563">
    <cfRule type="expression" dxfId="1733" priority="1251">
      <formula>IF(RIGHT(TEXT(AE563,"0.#"),1)=".",FALSE,TRUE)</formula>
    </cfRule>
    <cfRule type="expression" dxfId="1732" priority="1252">
      <formula>IF(RIGHT(TEXT(AE563,"0.#"),1)=".",TRUE,FALSE)</formula>
    </cfRule>
  </conditionalFormatting>
  <conditionalFormatting sqref="AL1103:AO1132">
    <cfRule type="expression" dxfId="1731" priority="2907">
      <formula>IF(AND(AL1103&gt;=0,RIGHT(TEXT(AL1103,"0.#"),1)&lt;&gt;"."),TRUE,FALSE)</formula>
    </cfRule>
    <cfRule type="expression" dxfId="1730" priority="2908">
      <formula>IF(AND(AL1103&gt;=0,RIGHT(TEXT(AL1103,"0.#"),1)="."),TRUE,FALSE)</formula>
    </cfRule>
    <cfRule type="expression" dxfId="1729" priority="2909">
      <formula>IF(AND(AL1103&lt;0,RIGHT(TEXT(AL1103,"0.#"),1)&lt;&gt;"."),TRUE,FALSE)</formula>
    </cfRule>
    <cfRule type="expression" dxfId="1728" priority="2910">
      <formula>IF(AND(AL1103&lt;0,RIGHT(TEXT(AL1103,"0.#"),1)="."),TRUE,FALSE)</formula>
    </cfRule>
  </conditionalFormatting>
  <conditionalFormatting sqref="Y1103:Y1132">
    <cfRule type="expression" dxfId="1727" priority="2905">
      <formula>IF(RIGHT(TEXT(Y1103,"0.#"),1)=".",FALSE,TRUE)</formula>
    </cfRule>
    <cfRule type="expression" dxfId="1726" priority="2906">
      <formula>IF(RIGHT(TEXT(Y1103,"0.#"),1)=".",TRUE,FALSE)</formula>
    </cfRule>
  </conditionalFormatting>
  <conditionalFormatting sqref="AQ553">
    <cfRule type="expression" dxfId="1725" priority="1289">
      <formula>IF(RIGHT(TEXT(AQ553,"0.#"),1)=".",FALSE,TRUE)</formula>
    </cfRule>
    <cfRule type="expression" dxfId="1724" priority="1290">
      <formula>IF(RIGHT(TEXT(AQ553,"0.#"),1)=".",TRUE,FALSE)</formula>
    </cfRule>
  </conditionalFormatting>
  <conditionalFormatting sqref="AU552">
    <cfRule type="expression" dxfId="1723" priority="1301">
      <formula>IF(RIGHT(TEXT(AU552,"0.#"),1)=".",FALSE,TRUE)</formula>
    </cfRule>
    <cfRule type="expression" dxfId="1722" priority="1302">
      <formula>IF(RIGHT(TEXT(AU552,"0.#"),1)=".",TRUE,FALSE)</formula>
    </cfRule>
  </conditionalFormatting>
  <conditionalFormatting sqref="AE552">
    <cfRule type="expression" dxfId="1721" priority="1313">
      <formula>IF(RIGHT(TEXT(AE552,"0.#"),1)=".",FALSE,TRUE)</formula>
    </cfRule>
    <cfRule type="expression" dxfId="1720" priority="1314">
      <formula>IF(RIGHT(TEXT(AE552,"0.#"),1)=".",TRUE,FALSE)</formula>
    </cfRule>
  </conditionalFormatting>
  <conditionalFormatting sqref="AQ548">
    <cfRule type="expression" dxfId="1719" priority="1319">
      <formula>IF(RIGHT(TEXT(AQ548,"0.#"),1)=".",FALSE,TRUE)</formula>
    </cfRule>
    <cfRule type="expression" dxfId="1718" priority="1320">
      <formula>IF(RIGHT(TEXT(AQ548,"0.#"),1)=".",TRUE,FALSE)</formula>
    </cfRule>
  </conditionalFormatting>
  <conditionalFormatting sqref="AE492">
    <cfRule type="expression" dxfId="1717" priority="1645">
      <formula>IF(RIGHT(TEXT(AE492,"0.#"),1)=".",FALSE,TRUE)</formula>
    </cfRule>
    <cfRule type="expression" dxfId="1716" priority="1646">
      <formula>IF(RIGHT(TEXT(AE492,"0.#"),1)=".",TRUE,FALSE)</formula>
    </cfRule>
  </conditionalFormatting>
  <conditionalFormatting sqref="AE493">
    <cfRule type="expression" dxfId="1715" priority="1643">
      <formula>IF(RIGHT(TEXT(AE493,"0.#"),1)=".",FALSE,TRUE)</formula>
    </cfRule>
    <cfRule type="expression" dxfId="1714" priority="1644">
      <formula>IF(RIGHT(TEXT(AE493,"0.#"),1)=".",TRUE,FALSE)</formula>
    </cfRule>
  </conditionalFormatting>
  <conditionalFormatting sqref="AE494">
    <cfRule type="expression" dxfId="1713" priority="1641">
      <formula>IF(RIGHT(TEXT(AE494,"0.#"),1)=".",FALSE,TRUE)</formula>
    </cfRule>
    <cfRule type="expression" dxfId="1712" priority="1642">
      <formula>IF(RIGHT(TEXT(AE494,"0.#"),1)=".",TRUE,FALSE)</formula>
    </cfRule>
  </conditionalFormatting>
  <conditionalFormatting sqref="AQ493">
    <cfRule type="expression" dxfId="1711" priority="1621">
      <formula>IF(RIGHT(TEXT(AQ493,"0.#"),1)=".",FALSE,TRUE)</formula>
    </cfRule>
    <cfRule type="expression" dxfId="1710" priority="1622">
      <formula>IF(RIGHT(TEXT(AQ493,"0.#"),1)=".",TRUE,FALSE)</formula>
    </cfRule>
  </conditionalFormatting>
  <conditionalFormatting sqref="AQ494">
    <cfRule type="expression" dxfId="1709" priority="1619">
      <formula>IF(RIGHT(TEXT(AQ494,"0.#"),1)=".",FALSE,TRUE)</formula>
    </cfRule>
    <cfRule type="expression" dxfId="1708" priority="1620">
      <formula>IF(RIGHT(TEXT(AQ494,"0.#"),1)=".",TRUE,FALSE)</formula>
    </cfRule>
  </conditionalFormatting>
  <conditionalFormatting sqref="AQ492">
    <cfRule type="expression" dxfId="1707" priority="1617">
      <formula>IF(RIGHT(TEXT(AQ492,"0.#"),1)=".",FALSE,TRUE)</formula>
    </cfRule>
    <cfRule type="expression" dxfId="1706" priority="1618">
      <formula>IF(RIGHT(TEXT(AQ492,"0.#"),1)=".",TRUE,FALSE)</formula>
    </cfRule>
  </conditionalFormatting>
  <conditionalFormatting sqref="AU494">
    <cfRule type="expression" dxfId="1705" priority="1629">
      <formula>IF(RIGHT(TEXT(AU494,"0.#"),1)=".",FALSE,TRUE)</formula>
    </cfRule>
    <cfRule type="expression" dxfId="1704" priority="1630">
      <formula>IF(RIGHT(TEXT(AU494,"0.#"),1)=".",TRUE,FALSE)</formula>
    </cfRule>
  </conditionalFormatting>
  <conditionalFormatting sqref="AU492">
    <cfRule type="expression" dxfId="1703" priority="1633">
      <formula>IF(RIGHT(TEXT(AU492,"0.#"),1)=".",FALSE,TRUE)</formula>
    </cfRule>
    <cfRule type="expression" dxfId="1702" priority="1634">
      <formula>IF(RIGHT(TEXT(AU492,"0.#"),1)=".",TRUE,FALSE)</formula>
    </cfRule>
  </conditionalFormatting>
  <conditionalFormatting sqref="AU493">
    <cfRule type="expression" dxfId="1701" priority="1631">
      <formula>IF(RIGHT(TEXT(AU493,"0.#"),1)=".",FALSE,TRUE)</formula>
    </cfRule>
    <cfRule type="expression" dxfId="1700" priority="1632">
      <formula>IF(RIGHT(TEXT(AU493,"0.#"),1)=".",TRUE,FALSE)</formula>
    </cfRule>
  </conditionalFormatting>
  <conditionalFormatting sqref="AU583">
    <cfRule type="expression" dxfId="1699" priority="1149">
      <formula>IF(RIGHT(TEXT(AU583,"0.#"),1)=".",FALSE,TRUE)</formula>
    </cfRule>
    <cfRule type="expression" dxfId="1698" priority="1150">
      <formula>IF(RIGHT(TEXT(AU583,"0.#"),1)=".",TRUE,FALSE)</formula>
    </cfRule>
  </conditionalFormatting>
  <conditionalFormatting sqref="AU582">
    <cfRule type="expression" dxfId="1697" priority="1151">
      <formula>IF(RIGHT(TEXT(AU582,"0.#"),1)=".",FALSE,TRUE)</formula>
    </cfRule>
    <cfRule type="expression" dxfId="1696" priority="1152">
      <formula>IF(RIGHT(TEXT(AU582,"0.#"),1)=".",TRUE,FALSE)</formula>
    </cfRule>
  </conditionalFormatting>
  <conditionalFormatting sqref="AE499">
    <cfRule type="expression" dxfId="1695" priority="1611">
      <formula>IF(RIGHT(TEXT(AE499,"0.#"),1)=".",FALSE,TRUE)</formula>
    </cfRule>
    <cfRule type="expression" dxfId="1694" priority="1612">
      <formula>IF(RIGHT(TEXT(AE499,"0.#"),1)=".",TRUE,FALSE)</formula>
    </cfRule>
  </conditionalFormatting>
  <conditionalFormatting sqref="AE497">
    <cfRule type="expression" dxfId="1693" priority="1615">
      <formula>IF(RIGHT(TEXT(AE497,"0.#"),1)=".",FALSE,TRUE)</formula>
    </cfRule>
    <cfRule type="expression" dxfId="1692" priority="1616">
      <formula>IF(RIGHT(TEXT(AE497,"0.#"),1)=".",TRUE,FALSE)</formula>
    </cfRule>
  </conditionalFormatting>
  <conditionalFormatting sqref="AE498">
    <cfRule type="expression" dxfId="1691" priority="1613">
      <formula>IF(RIGHT(TEXT(AE498,"0.#"),1)=".",FALSE,TRUE)</formula>
    </cfRule>
    <cfRule type="expression" dxfId="1690" priority="1614">
      <formula>IF(RIGHT(TEXT(AE498,"0.#"),1)=".",TRUE,FALSE)</formula>
    </cfRule>
  </conditionalFormatting>
  <conditionalFormatting sqref="AU499">
    <cfRule type="expression" dxfId="1689" priority="1599">
      <formula>IF(RIGHT(TEXT(AU499,"0.#"),1)=".",FALSE,TRUE)</formula>
    </cfRule>
    <cfRule type="expression" dxfId="1688" priority="1600">
      <formula>IF(RIGHT(TEXT(AU499,"0.#"),1)=".",TRUE,FALSE)</formula>
    </cfRule>
  </conditionalFormatting>
  <conditionalFormatting sqref="AU497">
    <cfRule type="expression" dxfId="1687" priority="1603">
      <formula>IF(RIGHT(TEXT(AU497,"0.#"),1)=".",FALSE,TRUE)</formula>
    </cfRule>
    <cfRule type="expression" dxfId="1686" priority="1604">
      <formula>IF(RIGHT(TEXT(AU497,"0.#"),1)=".",TRUE,FALSE)</formula>
    </cfRule>
  </conditionalFormatting>
  <conditionalFormatting sqref="AU498">
    <cfRule type="expression" dxfId="1685" priority="1601">
      <formula>IF(RIGHT(TEXT(AU498,"0.#"),1)=".",FALSE,TRUE)</formula>
    </cfRule>
    <cfRule type="expression" dxfId="1684" priority="1602">
      <formula>IF(RIGHT(TEXT(AU498,"0.#"),1)=".",TRUE,FALSE)</formula>
    </cfRule>
  </conditionalFormatting>
  <conditionalFormatting sqref="AQ497">
    <cfRule type="expression" dxfId="1683" priority="1587">
      <formula>IF(RIGHT(TEXT(AQ497,"0.#"),1)=".",FALSE,TRUE)</formula>
    </cfRule>
    <cfRule type="expression" dxfId="1682" priority="1588">
      <formula>IF(RIGHT(TEXT(AQ497,"0.#"),1)=".",TRUE,FALSE)</formula>
    </cfRule>
  </conditionalFormatting>
  <conditionalFormatting sqref="AQ498">
    <cfRule type="expression" dxfId="1681" priority="1591">
      <formula>IF(RIGHT(TEXT(AQ498,"0.#"),1)=".",FALSE,TRUE)</formula>
    </cfRule>
    <cfRule type="expression" dxfId="1680" priority="1592">
      <formula>IF(RIGHT(TEXT(AQ498,"0.#"),1)=".",TRUE,FALSE)</formula>
    </cfRule>
  </conditionalFormatting>
  <conditionalFormatting sqref="AQ499">
    <cfRule type="expression" dxfId="1679" priority="1589">
      <formula>IF(RIGHT(TEXT(AQ499,"0.#"),1)=".",FALSE,TRUE)</formula>
    </cfRule>
    <cfRule type="expression" dxfId="1678" priority="1590">
      <formula>IF(RIGHT(TEXT(AQ499,"0.#"),1)=".",TRUE,FALSE)</formula>
    </cfRule>
  </conditionalFormatting>
  <conditionalFormatting sqref="AE504">
    <cfRule type="expression" dxfId="1677" priority="1581">
      <formula>IF(RIGHT(TEXT(AE504,"0.#"),1)=".",FALSE,TRUE)</formula>
    </cfRule>
    <cfRule type="expression" dxfId="1676" priority="1582">
      <formula>IF(RIGHT(TEXT(AE504,"0.#"),1)=".",TRUE,FALSE)</formula>
    </cfRule>
  </conditionalFormatting>
  <conditionalFormatting sqref="AE502">
    <cfRule type="expression" dxfId="1675" priority="1585">
      <formula>IF(RIGHT(TEXT(AE502,"0.#"),1)=".",FALSE,TRUE)</formula>
    </cfRule>
    <cfRule type="expression" dxfId="1674" priority="1586">
      <formula>IF(RIGHT(TEXT(AE502,"0.#"),1)=".",TRUE,FALSE)</formula>
    </cfRule>
  </conditionalFormatting>
  <conditionalFormatting sqref="AE503">
    <cfRule type="expression" dxfId="1673" priority="1583">
      <formula>IF(RIGHT(TEXT(AE503,"0.#"),1)=".",FALSE,TRUE)</formula>
    </cfRule>
    <cfRule type="expression" dxfId="1672" priority="1584">
      <formula>IF(RIGHT(TEXT(AE503,"0.#"),1)=".",TRUE,FALSE)</formula>
    </cfRule>
  </conditionalFormatting>
  <conditionalFormatting sqref="AU504">
    <cfRule type="expression" dxfId="1671" priority="1569">
      <formula>IF(RIGHT(TEXT(AU504,"0.#"),1)=".",FALSE,TRUE)</formula>
    </cfRule>
    <cfRule type="expression" dxfId="1670" priority="1570">
      <formula>IF(RIGHT(TEXT(AU504,"0.#"),1)=".",TRUE,FALSE)</formula>
    </cfRule>
  </conditionalFormatting>
  <conditionalFormatting sqref="AU502">
    <cfRule type="expression" dxfId="1669" priority="1573">
      <formula>IF(RIGHT(TEXT(AU502,"0.#"),1)=".",FALSE,TRUE)</formula>
    </cfRule>
    <cfRule type="expression" dxfId="1668" priority="1574">
      <formula>IF(RIGHT(TEXT(AU502,"0.#"),1)=".",TRUE,FALSE)</formula>
    </cfRule>
  </conditionalFormatting>
  <conditionalFormatting sqref="AU503">
    <cfRule type="expression" dxfId="1667" priority="1571">
      <formula>IF(RIGHT(TEXT(AU503,"0.#"),1)=".",FALSE,TRUE)</formula>
    </cfRule>
    <cfRule type="expression" dxfId="1666" priority="1572">
      <formula>IF(RIGHT(TEXT(AU503,"0.#"),1)=".",TRUE,FALSE)</formula>
    </cfRule>
  </conditionalFormatting>
  <conditionalFormatting sqref="AQ502">
    <cfRule type="expression" dxfId="1665" priority="1557">
      <formula>IF(RIGHT(TEXT(AQ502,"0.#"),1)=".",FALSE,TRUE)</formula>
    </cfRule>
    <cfRule type="expression" dxfId="1664" priority="1558">
      <formula>IF(RIGHT(TEXT(AQ502,"0.#"),1)=".",TRUE,FALSE)</formula>
    </cfRule>
  </conditionalFormatting>
  <conditionalFormatting sqref="AQ503">
    <cfRule type="expression" dxfId="1663" priority="1561">
      <formula>IF(RIGHT(TEXT(AQ503,"0.#"),1)=".",FALSE,TRUE)</formula>
    </cfRule>
    <cfRule type="expression" dxfId="1662" priority="1562">
      <formula>IF(RIGHT(TEXT(AQ503,"0.#"),1)=".",TRUE,FALSE)</formula>
    </cfRule>
  </conditionalFormatting>
  <conditionalFormatting sqref="AQ504">
    <cfRule type="expression" dxfId="1661" priority="1559">
      <formula>IF(RIGHT(TEXT(AQ504,"0.#"),1)=".",FALSE,TRUE)</formula>
    </cfRule>
    <cfRule type="expression" dxfId="1660" priority="1560">
      <formula>IF(RIGHT(TEXT(AQ504,"0.#"),1)=".",TRUE,FALSE)</formula>
    </cfRule>
  </conditionalFormatting>
  <conditionalFormatting sqref="AE509">
    <cfRule type="expression" dxfId="1659" priority="1551">
      <formula>IF(RIGHT(TEXT(AE509,"0.#"),1)=".",FALSE,TRUE)</formula>
    </cfRule>
    <cfRule type="expression" dxfId="1658" priority="1552">
      <formula>IF(RIGHT(TEXT(AE509,"0.#"),1)=".",TRUE,FALSE)</formula>
    </cfRule>
  </conditionalFormatting>
  <conditionalFormatting sqref="AE507">
    <cfRule type="expression" dxfId="1657" priority="1555">
      <formula>IF(RIGHT(TEXT(AE507,"0.#"),1)=".",FALSE,TRUE)</formula>
    </cfRule>
    <cfRule type="expression" dxfId="1656" priority="1556">
      <formula>IF(RIGHT(TEXT(AE507,"0.#"),1)=".",TRUE,FALSE)</formula>
    </cfRule>
  </conditionalFormatting>
  <conditionalFormatting sqref="AE508">
    <cfRule type="expression" dxfId="1655" priority="1553">
      <formula>IF(RIGHT(TEXT(AE508,"0.#"),1)=".",FALSE,TRUE)</formula>
    </cfRule>
    <cfRule type="expression" dxfId="1654" priority="1554">
      <formula>IF(RIGHT(TEXT(AE508,"0.#"),1)=".",TRUE,FALSE)</formula>
    </cfRule>
  </conditionalFormatting>
  <conditionalFormatting sqref="AU509">
    <cfRule type="expression" dxfId="1653" priority="1539">
      <formula>IF(RIGHT(TEXT(AU509,"0.#"),1)=".",FALSE,TRUE)</formula>
    </cfRule>
    <cfRule type="expression" dxfId="1652" priority="1540">
      <formula>IF(RIGHT(TEXT(AU509,"0.#"),1)=".",TRUE,FALSE)</formula>
    </cfRule>
  </conditionalFormatting>
  <conditionalFormatting sqref="AU507">
    <cfRule type="expression" dxfId="1651" priority="1543">
      <formula>IF(RIGHT(TEXT(AU507,"0.#"),1)=".",FALSE,TRUE)</formula>
    </cfRule>
    <cfRule type="expression" dxfId="1650" priority="1544">
      <formula>IF(RIGHT(TEXT(AU507,"0.#"),1)=".",TRUE,FALSE)</formula>
    </cfRule>
  </conditionalFormatting>
  <conditionalFormatting sqref="AU508">
    <cfRule type="expression" dxfId="1649" priority="1541">
      <formula>IF(RIGHT(TEXT(AU508,"0.#"),1)=".",FALSE,TRUE)</formula>
    </cfRule>
    <cfRule type="expression" dxfId="1648" priority="1542">
      <formula>IF(RIGHT(TEXT(AU508,"0.#"),1)=".",TRUE,FALSE)</formula>
    </cfRule>
  </conditionalFormatting>
  <conditionalFormatting sqref="AQ507">
    <cfRule type="expression" dxfId="1647" priority="1527">
      <formula>IF(RIGHT(TEXT(AQ507,"0.#"),1)=".",FALSE,TRUE)</formula>
    </cfRule>
    <cfRule type="expression" dxfId="1646" priority="1528">
      <formula>IF(RIGHT(TEXT(AQ507,"0.#"),1)=".",TRUE,FALSE)</formula>
    </cfRule>
  </conditionalFormatting>
  <conditionalFormatting sqref="AQ508">
    <cfRule type="expression" dxfId="1645" priority="1531">
      <formula>IF(RIGHT(TEXT(AQ508,"0.#"),1)=".",FALSE,TRUE)</formula>
    </cfRule>
    <cfRule type="expression" dxfId="1644" priority="1532">
      <formula>IF(RIGHT(TEXT(AQ508,"0.#"),1)=".",TRUE,FALSE)</formula>
    </cfRule>
  </conditionalFormatting>
  <conditionalFormatting sqref="AQ509">
    <cfRule type="expression" dxfId="1643" priority="1529">
      <formula>IF(RIGHT(TEXT(AQ509,"0.#"),1)=".",FALSE,TRUE)</formula>
    </cfRule>
    <cfRule type="expression" dxfId="1642" priority="1530">
      <formula>IF(RIGHT(TEXT(AQ509,"0.#"),1)=".",TRUE,FALSE)</formula>
    </cfRule>
  </conditionalFormatting>
  <conditionalFormatting sqref="AE465">
    <cfRule type="expression" dxfId="1641" priority="1821">
      <formula>IF(RIGHT(TEXT(AE465,"0.#"),1)=".",FALSE,TRUE)</formula>
    </cfRule>
    <cfRule type="expression" dxfId="1640" priority="1822">
      <formula>IF(RIGHT(TEXT(AE465,"0.#"),1)=".",TRUE,FALSE)</formula>
    </cfRule>
  </conditionalFormatting>
  <conditionalFormatting sqref="AE463">
    <cfRule type="expression" dxfId="1639" priority="1825">
      <formula>IF(RIGHT(TEXT(AE463,"0.#"),1)=".",FALSE,TRUE)</formula>
    </cfRule>
    <cfRule type="expression" dxfId="1638" priority="1826">
      <formula>IF(RIGHT(TEXT(AE463,"0.#"),1)=".",TRUE,FALSE)</formula>
    </cfRule>
  </conditionalFormatting>
  <conditionalFormatting sqref="AE464">
    <cfRule type="expression" dxfId="1637" priority="1823">
      <formula>IF(RIGHT(TEXT(AE464,"0.#"),1)=".",FALSE,TRUE)</formula>
    </cfRule>
    <cfRule type="expression" dxfId="1636" priority="1824">
      <formula>IF(RIGHT(TEXT(AE464,"0.#"),1)=".",TRUE,FALSE)</formula>
    </cfRule>
  </conditionalFormatting>
  <conditionalFormatting sqref="AM465">
    <cfRule type="expression" dxfId="1635" priority="1815">
      <formula>IF(RIGHT(TEXT(AM465,"0.#"),1)=".",FALSE,TRUE)</formula>
    </cfRule>
    <cfRule type="expression" dxfId="1634" priority="1816">
      <formula>IF(RIGHT(TEXT(AM465,"0.#"),1)=".",TRUE,FALSE)</formula>
    </cfRule>
  </conditionalFormatting>
  <conditionalFormatting sqref="AM463">
    <cfRule type="expression" dxfId="1633" priority="1819">
      <formula>IF(RIGHT(TEXT(AM463,"0.#"),1)=".",FALSE,TRUE)</formula>
    </cfRule>
    <cfRule type="expression" dxfId="1632" priority="1820">
      <formula>IF(RIGHT(TEXT(AM463,"0.#"),1)=".",TRUE,FALSE)</formula>
    </cfRule>
  </conditionalFormatting>
  <conditionalFormatting sqref="AM464">
    <cfRule type="expression" dxfId="1631" priority="1817">
      <formula>IF(RIGHT(TEXT(AM464,"0.#"),1)=".",FALSE,TRUE)</formula>
    </cfRule>
    <cfRule type="expression" dxfId="1630" priority="1818">
      <formula>IF(RIGHT(TEXT(AM464,"0.#"),1)=".",TRUE,FALSE)</formula>
    </cfRule>
  </conditionalFormatting>
  <conditionalFormatting sqref="AU465">
    <cfRule type="expression" dxfId="1629" priority="1809">
      <formula>IF(RIGHT(TEXT(AU465,"0.#"),1)=".",FALSE,TRUE)</formula>
    </cfRule>
    <cfRule type="expression" dxfId="1628" priority="1810">
      <formula>IF(RIGHT(TEXT(AU465,"0.#"),1)=".",TRUE,FALSE)</formula>
    </cfRule>
  </conditionalFormatting>
  <conditionalFormatting sqref="AU463">
    <cfRule type="expression" dxfId="1627" priority="1813">
      <formula>IF(RIGHT(TEXT(AU463,"0.#"),1)=".",FALSE,TRUE)</formula>
    </cfRule>
    <cfRule type="expression" dxfId="1626" priority="1814">
      <formula>IF(RIGHT(TEXT(AU463,"0.#"),1)=".",TRUE,FALSE)</formula>
    </cfRule>
  </conditionalFormatting>
  <conditionalFormatting sqref="AU464">
    <cfRule type="expression" dxfId="1625" priority="1811">
      <formula>IF(RIGHT(TEXT(AU464,"0.#"),1)=".",FALSE,TRUE)</formula>
    </cfRule>
    <cfRule type="expression" dxfId="1624" priority="1812">
      <formula>IF(RIGHT(TEXT(AU464,"0.#"),1)=".",TRUE,FALSE)</formula>
    </cfRule>
  </conditionalFormatting>
  <conditionalFormatting sqref="AI465">
    <cfRule type="expression" dxfId="1623" priority="1803">
      <formula>IF(RIGHT(TEXT(AI465,"0.#"),1)=".",FALSE,TRUE)</formula>
    </cfRule>
    <cfRule type="expression" dxfId="1622" priority="1804">
      <formula>IF(RIGHT(TEXT(AI465,"0.#"),1)=".",TRUE,FALSE)</formula>
    </cfRule>
  </conditionalFormatting>
  <conditionalFormatting sqref="AI463">
    <cfRule type="expression" dxfId="1621" priority="1807">
      <formula>IF(RIGHT(TEXT(AI463,"0.#"),1)=".",FALSE,TRUE)</formula>
    </cfRule>
    <cfRule type="expression" dxfId="1620" priority="1808">
      <formula>IF(RIGHT(TEXT(AI463,"0.#"),1)=".",TRUE,FALSE)</formula>
    </cfRule>
  </conditionalFormatting>
  <conditionalFormatting sqref="AI464">
    <cfRule type="expression" dxfId="1619" priority="1805">
      <formula>IF(RIGHT(TEXT(AI464,"0.#"),1)=".",FALSE,TRUE)</formula>
    </cfRule>
    <cfRule type="expression" dxfId="1618" priority="1806">
      <formula>IF(RIGHT(TEXT(AI464,"0.#"),1)=".",TRUE,FALSE)</formula>
    </cfRule>
  </conditionalFormatting>
  <conditionalFormatting sqref="AQ463">
    <cfRule type="expression" dxfId="1617" priority="1797">
      <formula>IF(RIGHT(TEXT(AQ463,"0.#"),1)=".",FALSE,TRUE)</formula>
    </cfRule>
    <cfRule type="expression" dxfId="1616" priority="1798">
      <formula>IF(RIGHT(TEXT(AQ463,"0.#"),1)=".",TRUE,FALSE)</formula>
    </cfRule>
  </conditionalFormatting>
  <conditionalFormatting sqref="AQ464">
    <cfRule type="expression" dxfId="1615" priority="1801">
      <formula>IF(RIGHT(TEXT(AQ464,"0.#"),1)=".",FALSE,TRUE)</formula>
    </cfRule>
    <cfRule type="expression" dxfId="1614" priority="1802">
      <formula>IF(RIGHT(TEXT(AQ464,"0.#"),1)=".",TRUE,FALSE)</formula>
    </cfRule>
  </conditionalFormatting>
  <conditionalFormatting sqref="AQ465">
    <cfRule type="expression" dxfId="1613" priority="1799">
      <formula>IF(RIGHT(TEXT(AQ465,"0.#"),1)=".",FALSE,TRUE)</formula>
    </cfRule>
    <cfRule type="expression" dxfId="1612" priority="1800">
      <formula>IF(RIGHT(TEXT(AQ465,"0.#"),1)=".",TRUE,FALSE)</formula>
    </cfRule>
  </conditionalFormatting>
  <conditionalFormatting sqref="AE470">
    <cfRule type="expression" dxfId="1611" priority="1791">
      <formula>IF(RIGHT(TEXT(AE470,"0.#"),1)=".",FALSE,TRUE)</formula>
    </cfRule>
    <cfRule type="expression" dxfId="1610" priority="1792">
      <formula>IF(RIGHT(TEXT(AE470,"0.#"),1)=".",TRUE,FALSE)</formula>
    </cfRule>
  </conditionalFormatting>
  <conditionalFormatting sqref="AE468">
    <cfRule type="expression" dxfId="1609" priority="1795">
      <formula>IF(RIGHT(TEXT(AE468,"0.#"),1)=".",FALSE,TRUE)</formula>
    </cfRule>
    <cfRule type="expression" dxfId="1608" priority="1796">
      <formula>IF(RIGHT(TEXT(AE468,"0.#"),1)=".",TRUE,FALSE)</formula>
    </cfRule>
  </conditionalFormatting>
  <conditionalFormatting sqref="AE469">
    <cfRule type="expression" dxfId="1607" priority="1793">
      <formula>IF(RIGHT(TEXT(AE469,"0.#"),1)=".",FALSE,TRUE)</formula>
    </cfRule>
    <cfRule type="expression" dxfId="1606" priority="1794">
      <formula>IF(RIGHT(TEXT(AE469,"0.#"),1)=".",TRUE,FALSE)</formula>
    </cfRule>
  </conditionalFormatting>
  <conditionalFormatting sqref="AM470">
    <cfRule type="expression" dxfId="1605" priority="1785">
      <formula>IF(RIGHT(TEXT(AM470,"0.#"),1)=".",FALSE,TRUE)</formula>
    </cfRule>
    <cfRule type="expression" dxfId="1604" priority="1786">
      <formula>IF(RIGHT(TEXT(AM470,"0.#"),1)=".",TRUE,FALSE)</formula>
    </cfRule>
  </conditionalFormatting>
  <conditionalFormatting sqref="AM468">
    <cfRule type="expression" dxfId="1603" priority="1789">
      <formula>IF(RIGHT(TEXT(AM468,"0.#"),1)=".",FALSE,TRUE)</formula>
    </cfRule>
    <cfRule type="expression" dxfId="1602" priority="1790">
      <formula>IF(RIGHT(TEXT(AM468,"0.#"),1)=".",TRUE,FALSE)</formula>
    </cfRule>
  </conditionalFormatting>
  <conditionalFormatting sqref="AM469">
    <cfRule type="expression" dxfId="1601" priority="1787">
      <formula>IF(RIGHT(TEXT(AM469,"0.#"),1)=".",FALSE,TRUE)</formula>
    </cfRule>
    <cfRule type="expression" dxfId="1600" priority="1788">
      <formula>IF(RIGHT(TEXT(AM469,"0.#"),1)=".",TRUE,FALSE)</formula>
    </cfRule>
  </conditionalFormatting>
  <conditionalFormatting sqref="AU470">
    <cfRule type="expression" dxfId="1599" priority="1779">
      <formula>IF(RIGHT(TEXT(AU470,"0.#"),1)=".",FALSE,TRUE)</formula>
    </cfRule>
    <cfRule type="expression" dxfId="1598" priority="1780">
      <formula>IF(RIGHT(TEXT(AU470,"0.#"),1)=".",TRUE,FALSE)</formula>
    </cfRule>
  </conditionalFormatting>
  <conditionalFormatting sqref="AU468">
    <cfRule type="expression" dxfId="1597" priority="1783">
      <formula>IF(RIGHT(TEXT(AU468,"0.#"),1)=".",FALSE,TRUE)</formula>
    </cfRule>
    <cfRule type="expression" dxfId="1596" priority="1784">
      <formula>IF(RIGHT(TEXT(AU468,"0.#"),1)=".",TRUE,FALSE)</formula>
    </cfRule>
  </conditionalFormatting>
  <conditionalFormatting sqref="AU469">
    <cfRule type="expression" dxfId="1595" priority="1781">
      <formula>IF(RIGHT(TEXT(AU469,"0.#"),1)=".",FALSE,TRUE)</formula>
    </cfRule>
    <cfRule type="expression" dxfId="1594" priority="1782">
      <formula>IF(RIGHT(TEXT(AU469,"0.#"),1)=".",TRUE,FALSE)</formula>
    </cfRule>
  </conditionalFormatting>
  <conditionalFormatting sqref="AI470">
    <cfRule type="expression" dxfId="1593" priority="1773">
      <formula>IF(RIGHT(TEXT(AI470,"0.#"),1)=".",FALSE,TRUE)</formula>
    </cfRule>
    <cfRule type="expression" dxfId="1592" priority="1774">
      <formula>IF(RIGHT(TEXT(AI470,"0.#"),1)=".",TRUE,FALSE)</formula>
    </cfRule>
  </conditionalFormatting>
  <conditionalFormatting sqref="AI468">
    <cfRule type="expression" dxfId="1591" priority="1777">
      <formula>IF(RIGHT(TEXT(AI468,"0.#"),1)=".",FALSE,TRUE)</formula>
    </cfRule>
    <cfRule type="expression" dxfId="1590" priority="1778">
      <formula>IF(RIGHT(TEXT(AI468,"0.#"),1)=".",TRUE,FALSE)</formula>
    </cfRule>
  </conditionalFormatting>
  <conditionalFormatting sqref="AI469">
    <cfRule type="expression" dxfId="1589" priority="1775">
      <formula>IF(RIGHT(TEXT(AI469,"0.#"),1)=".",FALSE,TRUE)</formula>
    </cfRule>
    <cfRule type="expression" dxfId="1588" priority="1776">
      <formula>IF(RIGHT(TEXT(AI469,"0.#"),1)=".",TRUE,FALSE)</formula>
    </cfRule>
  </conditionalFormatting>
  <conditionalFormatting sqref="AQ468">
    <cfRule type="expression" dxfId="1587" priority="1767">
      <formula>IF(RIGHT(TEXT(AQ468,"0.#"),1)=".",FALSE,TRUE)</formula>
    </cfRule>
    <cfRule type="expression" dxfId="1586" priority="1768">
      <formula>IF(RIGHT(TEXT(AQ468,"0.#"),1)=".",TRUE,FALSE)</formula>
    </cfRule>
  </conditionalFormatting>
  <conditionalFormatting sqref="AQ469">
    <cfRule type="expression" dxfId="1585" priority="1771">
      <formula>IF(RIGHT(TEXT(AQ469,"0.#"),1)=".",FALSE,TRUE)</formula>
    </cfRule>
    <cfRule type="expression" dxfId="1584" priority="1772">
      <formula>IF(RIGHT(TEXT(AQ469,"0.#"),1)=".",TRUE,FALSE)</formula>
    </cfRule>
  </conditionalFormatting>
  <conditionalFormatting sqref="AQ470">
    <cfRule type="expression" dxfId="1583" priority="1769">
      <formula>IF(RIGHT(TEXT(AQ470,"0.#"),1)=".",FALSE,TRUE)</formula>
    </cfRule>
    <cfRule type="expression" dxfId="1582" priority="1770">
      <formula>IF(RIGHT(TEXT(AQ470,"0.#"),1)=".",TRUE,FALSE)</formula>
    </cfRule>
  </conditionalFormatting>
  <conditionalFormatting sqref="AE475">
    <cfRule type="expression" dxfId="1581" priority="1761">
      <formula>IF(RIGHT(TEXT(AE475,"0.#"),1)=".",FALSE,TRUE)</formula>
    </cfRule>
    <cfRule type="expression" dxfId="1580" priority="1762">
      <formula>IF(RIGHT(TEXT(AE475,"0.#"),1)=".",TRUE,FALSE)</formula>
    </cfRule>
  </conditionalFormatting>
  <conditionalFormatting sqref="AE473">
    <cfRule type="expression" dxfId="1579" priority="1765">
      <formula>IF(RIGHT(TEXT(AE473,"0.#"),1)=".",FALSE,TRUE)</formula>
    </cfRule>
    <cfRule type="expression" dxfId="1578" priority="1766">
      <formula>IF(RIGHT(TEXT(AE473,"0.#"),1)=".",TRUE,FALSE)</formula>
    </cfRule>
  </conditionalFormatting>
  <conditionalFormatting sqref="AE474">
    <cfRule type="expression" dxfId="1577" priority="1763">
      <formula>IF(RIGHT(TEXT(AE474,"0.#"),1)=".",FALSE,TRUE)</formula>
    </cfRule>
    <cfRule type="expression" dxfId="1576" priority="1764">
      <formula>IF(RIGHT(TEXT(AE474,"0.#"),1)=".",TRUE,FALSE)</formula>
    </cfRule>
  </conditionalFormatting>
  <conditionalFormatting sqref="AM475">
    <cfRule type="expression" dxfId="1575" priority="1755">
      <formula>IF(RIGHT(TEXT(AM475,"0.#"),1)=".",FALSE,TRUE)</formula>
    </cfRule>
    <cfRule type="expression" dxfId="1574" priority="1756">
      <formula>IF(RIGHT(TEXT(AM475,"0.#"),1)=".",TRUE,FALSE)</formula>
    </cfRule>
  </conditionalFormatting>
  <conditionalFormatting sqref="AM473">
    <cfRule type="expression" dxfId="1573" priority="1759">
      <formula>IF(RIGHT(TEXT(AM473,"0.#"),1)=".",FALSE,TRUE)</formula>
    </cfRule>
    <cfRule type="expression" dxfId="1572" priority="1760">
      <formula>IF(RIGHT(TEXT(AM473,"0.#"),1)=".",TRUE,FALSE)</formula>
    </cfRule>
  </conditionalFormatting>
  <conditionalFormatting sqref="AM474">
    <cfRule type="expression" dxfId="1571" priority="1757">
      <formula>IF(RIGHT(TEXT(AM474,"0.#"),1)=".",FALSE,TRUE)</formula>
    </cfRule>
    <cfRule type="expression" dxfId="1570" priority="1758">
      <formula>IF(RIGHT(TEXT(AM474,"0.#"),1)=".",TRUE,FALSE)</formula>
    </cfRule>
  </conditionalFormatting>
  <conditionalFormatting sqref="AU475">
    <cfRule type="expression" dxfId="1569" priority="1749">
      <formula>IF(RIGHT(TEXT(AU475,"0.#"),1)=".",FALSE,TRUE)</formula>
    </cfRule>
    <cfRule type="expression" dxfId="1568" priority="1750">
      <formula>IF(RIGHT(TEXT(AU475,"0.#"),1)=".",TRUE,FALSE)</formula>
    </cfRule>
  </conditionalFormatting>
  <conditionalFormatting sqref="AU473">
    <cfRule type="expression" dxfId="1567" priority="1753">
      <formula>IF(RIGHT(TEXT(AU473,"0.#"),1)=".",FALSE,TRUE)</formula>
    </cfRule>
    <cfRule type="expression" dxfId="1566" priority="1754">
      <formula>IF(RIGHT(TEXT(AU473,"0.#"),1)=".",TRUE,FALSE)</formula>
    </cfRule>
  </conditionalFormatting>
  <conditionalFormatting sqref="AU474">
    <cfRule type="expression" dxfId="1565" priority="1751">
      <formula>IF(RIGHT(TEXT(AU474,"0.#"),1)=".",FALSE,TRUE)</formula>
    </cfRule>
    <cfRule type="expression" dxfId="1564" priority="1752">
      <formula>IF(RIGHT(TEXT(AU474,"0.#"),1)=".",TRUE,FALSE)</formula>
    </cfRule>
  </conditionalFormatting>
  <conditionalFormatting sqref="AI475">
    <cfRule type="expression" dxfId="1563" priority="1743">
      <formula>IF(RIGHT(TEXT(AI475,"0.#"),1)=".",FALSE,TRUE)</formula>
    </cfRule>
    <cfRule type="expression" dxfId="1562" priority="1744">
      <formula>IF(RIGHT(TEXT(AI475,"0.#"),1)=".",TRUE,FALSE)</formula>
    </cfRule>
  </conditionalFormatting>
  <conditionalFormatting sqref="AI473">
    <cfRule type="expression" dxfId="1561" priority="1747">
      <formula>IF(RIGHT(TEXT(AI473,"0.#"),1)=".",FALSE,TRUE)</formula>
    </cfRule>
    <cfRule type="expression" dxfId="1560" priority="1748">
      <formula>IF(RIGHT(TEXT(AI473,"0.#"),1)=".",TRUE,FALSE)</formula>
    </cfRule>
  </conditionalFormatting>
  <conditionalFormatting sqref="AI474">
    <cfRule type="expression" dxfId="1559" priority="1745">
      <formula>IF(RIGHT(TEXT(AI474,"0.#"),1)=".",FALSE,TRUE)</formula>
    </cfRule>
    <cfRule type="expression" dxfId="1558" priority="1746">
      <formula>IF(RIGHT(TEXT(AI474,"0.#"),1)=".",TRUE,FALSE)</formula>
    </cfRule>
  </conditionalFormatting>
  <conditionalFormatting sqref="AQ473">
    <cfRule type="expression" dxfId="1557" priority="1737">
      <formula>IF(RIGHT(TEXT(AQ473,"0.#"),1)=".",FALSE,TRUE)</formula>
    </cfRule>
    <cfRule type="expression" dxfId="1556" priority="1738">
      <formula>IF(RIGHT(TEXT(AQ473,"0.#"),1)=".",TRUE,FALSE)</formula>
    </cfRule>
  </conditionalFormatting>
  <conditionalFormatting sqref="AQ474">
    <cfRule type="expression" dxfId="1555" priority="1741">
      <formula>IF(RIGHT(TEXT(AQ474,"0.#"),1)=".",FALSE,TRUE)</formula>
    </cfRule>
    <cfRule type="expression" dxfId="1554" priority="1742">
      <formula>IF(RIGHT(TEXT(AQ474,"0.#"),1)=".",TRUE,FALSE)</formula>
    </cfRule>
  </conditionalFormatting>
  <conditionalFormatting sqref="AQ475">
    <cfRule type="expression" dxfId="1553" priority="1739">
      <formula>IF(RIGHT(TEXT(AQ475,"0.#"),1)=".",FALSE,TRUE)</formula>
    </cfRule>
    <cfRule type="expression" dxfId="1552" priority="1740">
      <formula>IF(RIGHT(TEXT(AQ475,"0.#"),1)=".",TRUE,FALSE)</formula>
    </cfRule>
  </conditionalFormatting>
  <conditionalFormatting sqref="AE480">
    <cfRule type="expression" dxfId="1551" priority="1731">
      <formula>IF(RIGHT(TEXT(AE480,"0.#"),1)=".",FALSE,TRUE)</formula>
    </cfRule>
    <cfRule type="expression" dxfId="1550" priority="1732">
      <formula>IF(RIGHT(TEXT(AE480,"0.#"),1)=".",TRUE,FALSE)</formula>
    </cfRule>
  </conditionalFormatting>
  <conditionalFormatting sqref="AE478">
    <cfRule type="expression" dxfId="1549" priority="1735">
      <formula>IF(RIGHT(TEXT(AE478,"0.#"),1)=".",FALSE,TRUE)</formula>
    </cfRule>
    <cfRule type="expression" dxfId="1548" priority="1736">
      <formula>IF(RIGHT(TEXT(AE478,"0.#"),1)=".",TRUE,FALSE)</formula>
    </cfRule>
  </conditionalFormatting>
  <conditionalFormatting sqref="AE479">
    <cfRule type="expression" dxfId="1547" priority="1733">
      <formula>IF(RIGHT(TEXT(AE479,"0.#"),1)=".",FALSE,TRUE)</formula>
    </cfRule>
    <cfRule type="expression" dxfId="1546" priority="1734">
      <formula>IF(RIGHT(TEXT(AE479,"0.#"),1)=".",TRUE,FALSE)</formula>
    </cfRule>
  </conditionalFormatting>
  <conditionalFormatting sqref="AM480">
    <cfRule type="expression" dxfId="1545" priority="1725">
      <formula>IF(RIGHT(TEXT(AM480,"0.#"),1)=".",FALSE,TRUE)</formula>
    </cfRule>
    <cfRule type="expression" dxfId="1544" priority="1726">
      <formula>IF(RIGHT(TEXT(AM480,"0.#"),1)=".",TRUE,FALSE)</formula>
    </cfRule>
  </conditionalFormatting>
  <conditionalFormatting sqref="AM478">
    <cfRule type="expression" dxfId="1543" priority="1729">
      <formula>IF(RIGHT(TEXT(AM478,"0.#"),1)=".",FALSE,TRUE)</formula>
    </cfRule>
    <cfRule type="expression" dxfId="1542" priority="1730">
      <formula>IF(RIGHT(TEXT(AM478,"0.#"),1)=".",TRUE,FALSE)</formula>
    </cfRule>
  </conditionalFormatting>
  <conditionalFormatting sqref="AM479">
    <cfRule type="expression" dxfId="1541" priority="1727">
      <formula>IF(RIGHT(TEXT(AM479,"0.#"),1)=".",FALSE,TRUE)</formula>
    </cfRule>
    <cfRule type="expression" dxfId="1540" priority="1728">
      <formula>IF(RIGHT(TEXT(AM479,"0.#"),1)=".",TRUE,FALSE)</formula>
    </cfRule>
  </conditionalFormatting>
  <conditionalFormatting sqref="AU480">
    <cfRule type="expression" dxfId="1539" priority="1719">
      <formula>IF(RIGHT(TEXT(AU480,"0.#"),1)=".",FALSE,TRUE)</formula>
    </cfRule>
    <cfRule type="expression" dxfId="1538" priority="1720">
      <formula>IF(RIGHT(TEXT(AU480,"0.#"),1)=".",TRUE,FALSE)</formula>
    </cfRule>
  </conditionalFormatting>
  <conditionalFormatting sqref="AU478">
    <cfRule type="expression" dxfId="1537" priority="1723">
      <formula>IF(RIGHT(TEXT(AU478,"0.#"),1)=".",FALSE,TRUE)</formula>
    </cfRule>
    <cfRule type="expression" dxfId="1536" priority="1724">
      <formula>IF(RIGHT(TEXT(AU478,"0.#"),1)=".",TRUE,FALSE)</formula>
    </cfRule>
  </conditionalFormatting>
  <conditionalFormatting sqref="AU479">
    <cfRule type="expression" dxfId="1535" priority="1721">
      <formula>IF(RIGHT(TEXT(AU479,"0.#"),1)=".",FALSE,TRUE)</formula>
    </cfRule>
    <cfRule type="expression" dxfId="1534" priority="1722">
      <formula>IF(RIGHT(TEXT(AU479,"0.#"),1)=".",TRUE,FALSE)</formula>
    </cfRule>
  </conditionalFormatting>
  <conditionalFormatting sqref="AI480">
    <cfRule type="expression" dxfId="1533" priority="1713">
      <formula>IF(RIGHT(TEXT(AI480,"0.#"),1)=".",FALSE,TRUE)</formula>
    </cfRule>
    <cfRule type="expression" dxfId="1532" priority="1714">
      <formula>IF(RIGHT(TEXT(AI480,"0.#"),1)=".",TRUE,FALSE)</formula>
    </cfRule>
  </conditionalFormatting>
  <conditionalFormatting sqref="AI478">
    <cfRule type="expression" dxfId="1531" priority="1717">
      <formula>IF(RIGHT(TEXT(AI478,"0.#"),1)=".",FALSE,TRUE)</formula>
    </cfRule>
    <cfRule type="expression" dxfId="1530" priority="1718">
      <formula>IF(RIGHT(TEXT(AI478,"0.#"),1)=".",TRUE,FALSE)</formula>
    </cfRule>
  </conditionalFormatting>
  <conditionalFormatting sqref="AI479">
    <cfRule type="expression" dxfId="1529" priority="1715">
      <formula>IF(RIGHT(TEXT(AI479,"0.#"),1)=".",FALSE,TRUE)</formula>
    </cfRule>
    <cfRule type="expression" dxfId="1528" priority="1716">
      <formula>IF(RIGHT(TEXT(AI479,"0.#"),1)=".",TRUE,FALSE)</formula>
    </cfRule>
  </conditionalFormatting>
  <conditionalFormatting sqref="AQ478">
    <cfRule type="expression" dxfId="1527" priority="1707">
      <formula>IF(RIGHT(TEXT(AQ478,"0.#"),1)=".",FALSE,TRUE)</formula>
    </cfRule>
    <cfRule type="expression" dxfId="1526" priority="1708">
      <formula>IF(RIGHT(TEXT(AQ478,"0.#"),1)=".",TRUE,FALSE)</formula>
    </cfRule>
  </conditionalFormatting>
  <conditionalFormatting sqref="AQ479">
    <cfRule type="expression" dxfId="1525" priority="1711">
      <formula>IF(RIGHT(TEXT(AQ479,"0.#"),1)=".",FALSE,TRUE)</formula>
    </cfRule>
    <cfRule type="expression" dxfId="1524" priority="1712">
      <formula>IF(RIGHT(TEXT(AQ479,"0.#"),1)=".",TRUE,FALSE)</formula>
    </cfRule>
  </conditionalFormatting>
  <conditionalFormatting sqref="AQ480">
    <cfRule type="expression" dxfId="1523" priority="1709">
      <formula>IF(RIGHT(TEXT(AQ480,"0.#"),1)=".",FALSE,TRUE)</formula>
    </cfRule>
    <cfRule type="expression" dxfId="1522" priority="1710">
      <formula>IF(RIGHT(TEXT(AQ480,"0.#"),1)=".",TRUE,FALSE)</formula>
    </cfRule>
  </conditionalFormatting>
  <conditionalFormatting sqref="AM47">
    <cfRule type="expression" dxfId="1521" priority="2001">
      <formula>IF(RIGHT(TEXT(AM47,"0.#"),1)=".",FALSE,TRUE)</formula>
    </cfRule>
    <cfRule type="expression" dxfId="1520" priority="2002">
      <formula>IF(RIGHT(TEXT(AM47,"0.#"),1)=".",TRUE,FALSE)</formula>
    </cfRule>
  </conditionalFormatting>
  <conditionalFormatting sqref="AI46">
    <cfRule type="expression" dxfId="1519" priority="2005">
      <formula>IF(RIGHT(TEXT(AI46,"0.#"),1)=".",FALSE,TRUE)</formula>
    </cfRule>
    <cfRule type="expression" dxfId="1518" priority="2006">
      <formula>IF(RIGHT(TEXT(AI46,"0.#"),1)=".",TRUE,FALSE)</formula>
    </cfRule>
  </conditionalFormatting>
  <conditionalFormatting sqref="AM46">
    <cfRule type="expression" dxfId="1517" priority="2003">
      <formula>IF(RIGHT(TEXT(AM46,"0.#"),1)=".",FALSE,TRUE)</formula>
    </cfRule>
    <cfRule type="expression" dxfId="1516" priority="2004">
      <formula>IF(RIGHT(TEXT(AM46,"0.#"),1)=".",TRUE,FALSE)</formula>
    </cfRule>
  </conditionalFormatting>
  <conditionalFormatting sqref="AU46:AU48">
    <cfRule type="expression" dxfId="1515" priority="1995">
      <formula>IF(RIGHT(TEXT(AU46,"0.#"),1)=".",FALSE,TRUE)</formula>
    </cfRule>
    <cfRule type="expression" dxfId="1514" priority="1996">
      <formula>IF(RIGHT(TEXT(AU46,"0.#"),1)=".",TRUE,FALSE)</formula>
    </cfRule>
  </conditionalFormatting>
  <conditionalFormatting sqref="AM48">
    <cfRule type="expression" dxfId="1513" priority="1999">
      <formula>IF(RIGHT(TEXT(AM48,"0.#"),1)=".",FALSE,TRUE)</formula>
    </cfRule>
    <cfRule type="expression" dxfId="1512" priority="2000">
      <formula>IF(RIGHT(TEXT(AM48,"0.#"),1)=".",TRUE,FALSE)</formula>
    </cfRule>
  </conditionalFormatting>
  <conditionalFormatting sqref="AQ46:AQ48">
    <cfRule type="expression" dxfId="1511" priority="1997">
      <formula>IF(RIGHT(TEXT(AQ46,"0.#"),1)=".",FALSE,TRUE)</formula>
    </cfRule>
    <cfRule type="expression" dxfId="1510" priority="1998">
      <formula>IF(RIGHT(TEXT(AQ46,"0.#"),1)=".",TRUE,FALSE)</formula>
    </cfRule>
  </conditionalFormatting>
  <conditionalFormatting sqref="AE146:AE147 AI146:AI147 AM146:AM147 AQ146:AQ147 AU146:AU147">
    <cfRule type="expression" dxfId="1509" priority="1989">
      <formula>IF(RIGHT(TEXT(AE146,"0.#"),1)=".",FALSE,TRUE)</formula>
    </cfRule>
    <cfRule type="expression" dxfId="1508" priority="1990">
      <formula>IF(RIGHT(TEXT(AE146,"0.#"),1)=".",TRUE,FALSE)</formula>
    </cfRule>
  </conditionalFormatting>
  <conditionalFormatting sqref="AE138:AE139 AI138:AI139 AM138:AM139 AQ138:AQ139 AU138:AU139">
    <cfRule type="expression" dxfId="1507" priority="1993">
      <formula>IF(RIGHT(TEXT(AE138,"0.#"),1)=".",FALSE,TRUE)</formula>
    </cfRule>
    <cfRule type="expression" dxfId="1506" priority="1994">
      <formula>IF(RIGHT(TEXT(AE138,"0.#"),1)=".",TRUE,FALSE)</formula>
    </cfRule>
  </conditionalFormatting>
  <conditionalFormatting sqref="AE142:AE143 AI142:AI143 AM142:AM143 AQ142:AQ143 AU142:AU143">
    <cfRule type="expression" dxfId="1505" priority="1991">
      <formula>IF(RIGHT(TEXT(AE142,"0.#"),1)=".",FALSE,TRUE)</formula>
    </cfRule>
    <cfRule type="expression" dxfId="1504" priority="1992">
      <formula>IF(RIGHT(TEXT(AE142,"0.#"),1)=".",TRUE,FALSE)</formula>
    </cfRule>
  </conditionalFormatting>
  <conditionalFormatting sqref="AE198:AE199 AI198:AI199 AM198:AM199 AQ198:AQ199 AU198:AU199">
    <cfRule type="expression" dxfId="1503" priority="1983">
      <formula>IF(RIGHT(TEXT(AE198,"0.#"),1)=".",FALSE,TRUE)</formula>
    </cfRule>
    <cfRule type="expression" dxfId="1502" priority="1984">
      <formula>IF(RIGHT(TEXT(AE198,"0.#"),1)=".",TRUE,FALSE)</formula>
    </cfRule>
  </conditionalFormatting>
  <conditionalFormatting sqref="AE150:AE151 AI150:AI151 AM150:AM151 AQ150:AQ151 AU150:AU151">
    <cfRule type="expression" dxfId="1501" priority="1987">
      <formula>IF(RIGHT(TEXT(AE150,"0.#"),1)=".",FALSE,TRUE)</formula>
    </cfRule>
    <cfRule type="expression" dxfId="1500" priority="1988">
      <formula>IF(RIGHT(TEXT(AE150,"0.#"),1)=".",TRUE,FALSE)</formula>
    </cfRule>
  </conditionalFormatting>
  <conditionalFormatting sqref="AE194:AE195 AI194:AI195 AM194:AM195 AQ194:AQ195 AU194:AU195">
    <cfRule type="expression" dxfId="1499" priority="1985">
      <formula>IF(RIGHT(TEXT(AE194,"0.#"),1)=".",FALSE,TRUE)</formula>
    </cfRule>
    <cfRule type="expression" dxfId="1498" priority="1986">
      <formula>IF(RIGHT(TEXT(AE194,"0.#"),1)=".",TRUE,FALSE)</formula>
    </cfRule>
  </conditionalFormatting>
  <conditionalFormatting sqref="AE210:AE211 AI210:AI211 AM210:AM211 AQ210:AQ211 AU210:AU211">
    <cfRule type="expression" dxfId="1497" priority="1977">
      <formula>IF(RIGHT(TEXT(AE210,"0.#"),1)=".",FALSE,TRUE)</formula>
    </cfRule>
    <cfRule type="expression" dxfId="1496" priority="1978">
      <formula>IF(RIGHT(TEXT(AE210,"0.#"),1)=".",TRUE,FALSE)</formula>
    </cfRule>
  </conditionalFormatting>
  <conditionalFormatting sqref="AE202:AE203 AI202:AI203 AM202:AM203 AQ202:AQ203 AU202:AU203">
    <cfRule type="expression" dxfId="1495" priority="1981">
      <formula>IF(RIGHT(TEXT(AE202,"0.#"),1)=".",FALSE,TRUE)</formula>
    </cfRule>
    <cfRule type="expression" dxfId="1494" priority="1982">
      <formula>IF(RIGHT(TEXT(AE202,"0.#"),1)=".",TRUE,FALSE)</formula>
    </cfRule>
  </conditionalFormatting>
  <conditionalFormatting sqref="AE206:AE207 AI206:AI207 AM206:AM207 AQ206:AQ207 AU206:AU207">
    <cfRule type="expression" dxfId="1493" priority="1979">
      <formula>IF(RIGHT(TEXT(AE206,"0.#"),1)=".",FALSE,TRUE)</formula>
    </cfRule>
    <cfRule type="expression" dxfId="1492" priority="1980">
      <formula>IF(RIGHT(TEXT(AE206,"0.#"),1)=".",TRUE,FALSE)</formula>
    </cfRule>
  </conditionalFormatting>
  <conditionalFormatting sqref="AE262:AE263 AI262:AI263 AM262:AM263 AQ262:AQ263 AU262:AU263">
    <cfRule type="expression" dxfId="1491" priority="1971">
      <formula>IF(RIGHT(TEXT(AE262,"0.#"),1)=".",FALSE,TRUE)</formula>
    </cfRule>
    <cfRule type="expression" dxfId="1490" priority="1972">
      <formula>IF(RIGHT(TEXT(AE262,"0.#"),1)=".",TRUE,FALSE)</formula>
    </cfRule>
  </conditionalFormatting>
  <conditionalFormatting sqref="AE254:AE255 AI254:AI255 AM254:AM255 AQ254:AQ255 AU254:AU255">
    <cfRule type="expression" dxfId="1489" priority="1975">
      <formula>IF(RIGHT(TEXT(AE254,"0.#"),1)=".",FALSE,TRUE)</formula>
    </cfRule>
    <cfRule type="expression" dxfId="1488" priority="1976">
      <formula>IF(RIGHT(TEXT(AE254,"0.#"),1)=".",TRUE,FALSE)</formula>
    </cfRule>
  </conditionalFormatting>
  <conditionalFormatting sqref="AE258:AE259 AI258:AI259 AM258:AM259 AQ258:AQ259 AU258:AU259">
    <cfRule type="expression" dxfId="1487" priority="1973">
      <formula>IF(RIGHT(TEXT(AE258,"0.#"),1)=".",FALSE,TRUE)</formula>
    </cfRule>
    <cfRule type="expression" dxfId="1486" priority="1974">
      <formula>IF(RIGHT(TEXT(AE258,"0.#"),1)=".",TRUE,FALSE)</formula>
    </cfRule>
  </conditionalFormatting>
  <conditionalFormatting sqref="AE314:AE315 AI314:AI315 AM314:AM315 AQ314:AQ315 AU314:AU315">
    <cfRule type="expression" dxfId="1485" priority="1965">
      <formula>IF(RIGHT(TEXT(AE314,"0.#"),1)=".",FALSE,TRUE)</formula>
    </cfRule>
    <cfRule type="expression" dxfId="1484" priority="1966">
      <formula>IF(RIGHT(TEXT(AE314,"0.#"),1)=".",TRUE,FALSE)</formula>
    </cfRule>
  </conditionalFormatting>
  <conditionalFormatting sqref="AE266:AE267 AI266:AI267 AM266:AM267 AQ266:AQ267 AU266:AU267">
    <cfRule type="expression" dxfId="1483" priority="1969">
      <formula>IF(RIGHT(TEXT(AE266,"0.#"),1)=".",FALSE,TRUE)</formula>
    </cfRule>
    <cfRule type="expression" dxfId="1482" priority="1970">
      <formula>IF(RIGHT(TEXT(AE266,"0.#"),1)=".",TRUE,FALSE)</formula>
    </cfRule>
  </conditionalFormatting>
  <conditionalFormatting sqref="AE270:AE271 AI270:AI271 AM270:AM271 AQ270:AQ271 AU270:AU271">
    <cfRule type="expression" dxfId="1481" priority="1967">
      <formula>IF(RIGHT(TEXT(AE270,"0.#"),1)=".",FALSE,TRUE)</formula>
    </cfRule>
    <cfRule type="expression" dxfId="1480" priority="1968">
      <formula>IF(RIGHT(TEXT(AE270,"0.#"),1)=".",TRUE,FALSE)</formula>
    </cfRule>
  </conditionalFormatting>
  <conditionalFormatting sqref="AE326:AE327 AI326:AI327 AM326:AM327 AQ326:AQ327 AU326:AU327">
    <cfRule type="expression" dxfId="1479" priority="1959">
      <formula>IF(RIGHT(TEXT(AE326,"0.#"),1)=".",FALSE,TRUE)</formula>
    </cfRule>
    <cfRule type="expression" dxfId="1478" priority="1960">
      <formula>IF(RIGHT(TEXT(AE326,"0.#"),1)=".",TRUE,FALSE)</formula>
    </cfRule>
  </conditionalFormatting>
  <conditionalFormatting sqref="AE318:AE319 AI318:AI319 AM318:AM319 AQ318:AQ319 AU318:AU319">
    <cfRule type="expression" dxfId="1477" priority="1963">
      <formula>IF(RIGHT(TEXT(AE318,"0.#"),1)=".",FALSE,TRUE)</formula>
    </cfRule>
    <cfRule type="expression" dxfId="1476" priority="1964">
      <formula>IF(RIGHT(TEXT(AE318,"0.#"),1)=".",TRUE,FALSE)</formula>
    </cfRule>
  </conditionalFormatting>
  <conditionalFormatting sqref="AE322:AE323 AI322:AI323 AM322:AM323 AQ322:AQ323 AU322:AU323">
    <cfRule type="expression" dxfId="1475" priority="1961">
      <formula>IF(RIGHT(TEXT(AE322,"0.#"),1)=".",FALSE,TRUE)</formula>
    </cfRule>
    <cfRule type="expression" dxfId="1474" priority="1962">
      <formula>IF(RIGHT(TEXT(AE322,"0.#"),1)=".",TRUE,FALSE)</formula>
    </cfRule>
  </conditionalFormatting>
  <conditionalFormatting sqref="AE378:AE379 AI378:AI379 AM378:AM379 AQ378:AQ379 AU378:AU379">
    <cfRule type="expression" dxfId="1473" priority="1953">
      <formula>IF(RIGHT(TEXT(AE378,"0.#"),1)=".",FALSE,TRUE)</formula>
    </cfRule>
    <cfRule type="expression" dxfId="1472" priority="1954">
      <formula>IF(RIGHT(TEXT(AE378,"0.#"),1)=".",TRUE,FALSE)</formula>
    </cfRule>
  </conditionalFormatting>
  <conditionalFormatting sqref="AE330:AE331 AI330:AI331 AM330:AM331 AQ330:AQ331 AU330:AU331">
    <cfRule type="expression" dxfId="1471" priority="1957">
      <formula>IF(RIGHT(TEXT(AE330,"0.#"),1)=".",FALSE,TRUE)</formula>
    </cfRule>
    <cfRule type="expression" dxfId="1470" priority="1958">
      <formula>IF(RIGHT(TEXT(AE330,"0.#"),1)=".",TRUE,FALSE)</formula>
    </cfRule>
  </conditionalFormatting>
  <conditionalFormatting sqref="AE374:AE375 AI374:AI375 AM374:AM375 AQ374:AQ375 AU374:AU375">
    <cfRule type="expression" dxfId="1469" priority="1955">
      <formula>IF(RIGHT(TEXT(AE374,"0.#"),1)=".",FALSE,TRUE)</formula>
    </cfRule>
    <cfRule type="expression" dxfId="1468" priority="1956">
      <formula>IF(RIGHT(TEXT(AE374,"0.#"),1)=".",TRUE,FALSE)</formula>
    </cfRule>
  </conditionalFormatting>
  <conditionalFormatting sqref="AE390:AE391 AI390:AI391 AM390:AM391 AQ390:AQ391 AU390:AU391">
    <cfRule type="expression" dxfId="1467" priority="1947">
      <formula>IF(RIGHT(TEXT(AE390,"0.#"),1)=".",FALSE,TRUE)</formula>
    </cfRule>
    <cfRule type="expression" dxfId="1466" priority="1948">
      <formula>IF(RIGHT(TEXT(AE390,"0.#"),1)=".",TRUE,FALSE)</formula>
    </cfRule>
  </conditionalFormatting>
  <conditionalFormatting sqref="AE382:AE383 AI382:AI383 AM382:AM383 AQ382:AQ383 AU382:AU383">
    <cfRule type="expression" dxfId="1465" priority="1951">
      <formula>IF(RIGHT(TEXT(AE382,"0.#"),1)=".",FALSE,TRUE)</formula>
    </cfRule>
    <cfRule type="expression" dxfId="1464" priority="1952">
      <formula>IF(RIGHT(TEXT(AE382,"0.#"),1)=".",TRUE,FALSE)</formula>
    </cfRule>
  </conditionalFormatting>
  <conditionalFormatting sqref="AE386:AE387 AI386:AI387 AM386:AM387 AQ386:AQ387 AU386:AU387">
    <cfRule type="expression" dxfId="1463" priority="1949">
      <formula>IF(RIGHT(TEXT(AE386,"0.#"),1)=".",FALSE,TRUE)</formula>
    </cfRule>
    <cfRule type="expression" dxfId="1462" priority="1950">
      <formula>IF(RIGHT(TEXT(AE386,"0.#"),1)=".",TRUE,FALSE)</formula>
    </cfRule>
  </conditionalFormatting>
  <conditionalFormatting sqref="AE440">
    <cfRule type="expression" dxfId="1461" priority="1941">
      <formula>IF(RIGHT(TEXT(AE440,"0.#"),1)=".",FALSE,TRUE)</formula>
    </cfRule>
    <cfRule type="expression" dxfId="1460" priority="1942">
      <formula>IF(RIGHT(TEXT(AE440,"0.#"),1)=".",TRUE,FALSE)</formula>
    </cfRule>
  </conditionalFormatting>
  <conditionalFormatting sqref="AE438">
    <cfRule type="expression" dxfId="1459" priority="1945">
      <formula>IF(RIGHT(TEXT(AE438,"0.#"),1)=".",FALSE,TRUE)</formula>
    </cfRule>
    <cfRule type="expression" dxfId="1458" priority="1946">
      <formula>IF(RIGHT(TEXT(AE438,"0.#"),1)=".",TRUE,FALSE)</formula>
    </cfRule>
  </conditionalFormatting>
  <conditionalFormatting sqref="AE439">
    <cfRule type="expression" dxfId="1457" priority="1943">
      <formula>IF(RIGHT(TEXT(AE439,"0.#"),1)=".",FALSE,TRUE)</formula>
    </cfRule>
    <cfRule type="expression" dxfId="1456" priority="1944">
      <formula>IF(RIGHT(TEXT(AE439,"0.#"),1)=".",TRUE,FALSE)</formula>
    </cfRule>
  </conditionalFormatting>
  <conditionalFormatting sqref="AM440">
    <cfRule type="expression" dxfId="1455" priority="1935">
      <formula>IF(RIGHT(TEXT(AM440,"0.#"),1)=".",FALSE,TRUE)</formula>
    </cfRule>
    <cfRule type="expression" dxfId="1454" priority="1936">
      <formula>IF(RIGHT(TEXT(AM440,"0.#"),1)=".",TRUE,FALSE)</formula>
    </cfRule>
  </conditionalFormatting>
  <conditionalFormatting sqref="AM438">
    <cfRule type="expression" dxfId="1453" priority="1939">
      <formula>IF(RIGHT(TEXT(AM438,"0.#"),1)=".",FALSE,TRUE)</formula>
    </cfRule>
    <cfRule type="expression" dxfId="1452" priority="1940">
      <formula>IF(RIGHT(TEXT(AM438,"0.#"),1)=".",TRUE,FALSE)</formula>
    </cfRule>
  </conditionalFormatting>
  <conditionalFormatting sqref="AM439">
    <cfRule type="expression" dxfId="1451" priority="1937">
      <formula>IF(RIGHT(TEXT(AM439,"0.#"),1)=".",FALSE,TRUE)</formula>
    </cfRule>
    <cfRule type="expression" dxfId="1450" priority="1938">
      <formula>IF(RIGHT(TEXT(AM439,"0.#"),1)=".",TRUE,FALSE)</formula>
    </cfRule>
  </conditionalFormatting>
  <conditionalFormatting sqref="AU440">
    <cfRule type="expression" dxfId="1449" priority="1929">
      <formula>IF(RIGHT(TEXT(AU440,"0.#"),1)=".",FALSE,TRUE)</formula>
    </cfRule>
    <cfRule type="expression" dxfId="1448" priority="1930">
      <formula>IF(RIGHT(TEXT(AU440,"0.#"),1)=".",TRUE,FALSE)</formula>
    </cfRule>
  </conditionalFormatting>
  <conditionalFormatting sqref="AU438">
    <cfRule type="expression" dxfId="1447" priority="1933">
      <formula>IF(RIGHT(TEXT(AU438,"0.#"),1)=".",FALSE,TRUE)</formula>
    </cfRule>
    <cfRule type="expression" dxfId="1446" priority="1934">
      <formula>IF(RIGHT(TEXT(AU438,"0.#"),1)=".",TRUE,FALSE)</formula>
    </cfRule>
  </conditionalFormatting>
  <conditionalFormatting sqref="AU439">
    <cfRule type="expression" dxfId="1445" priority="1931">
      <formula>IF(RIGHT(TEXT(AU439,"0.#"),1)=".",FALSE,TRUE)</formula>
    </cfRule>
    <cfRule type="expression" dxfId="1444" priority="1932">
      <formula>IF(RIGHT(TEXT(AU439,"0.#"),1)=".",TRUE,FALSE)</formula>
    </cfRule>
  </conditionalFormatting>
  <conditionalFormatting sqref="AI440">
    <cfRule type="expression" dxfId="1443" priority="1923">
      <formula>IF(RIGHT(TEXT(AI440,"0.#"),1)=".",FALSE,TRUE)</formula>
    </cfRule>
    <cfRule type="expression" dxfId="1442" priority="1924">
      <formula>IF(RIGHT(TEXT(AI440,"0.#"),1)=".",TRUE,FALSE)</formula>
    </cfRule>
  </conditionalFormatting>
  <conditionalFormatting sqref="AI438">
    <cfRule type="expression" dxfId="1441" priority="1927">
      <formula>IF(RIGHT(TEXT(AI438,"0.#"),1)=".",FALSE,TRUE)</formula>
    </cfRule>
    <cfRule type="expression" dxfId="1440" priority="1928">
      <formula>IF(RIGHT(TEXT(AI438,"0.#"),1)=".",TRUE,FALSE)</formula>
    </cfRule>
  </conditionalFormatting>
  <conditionalFormatting sqref="AI439">
    <cfRule type="expression" dxfId="1439" priority="1925">
      <formula>IF(RIGHT(TEXT(AI439,"0.#"),1)=".",FALSE,TRUE)</formula>
    </cfRule>
    <cfRule type="expression" dxfId="1438" priority="1926">
      <formula>IF(RIGHT(TEXT(AI439,"0.#"),1)=".",TRUE,FALSE)</formula>
    </cfRule>
  </conditionalFormatting>
  <conditionalFormatting sqref="AQ438">
    <cfRule type="expression" dxfId="1437" priority="1917">
      <formula>IF(RIGHT(TEXT(AQ438,"0.#"),1)=".",FALSE,TRUE)</formula>
    </cfRule>
    <cfRule type="expression" dxfId="1436" priority="1918">
      <formula>IF(RIGHT(TEXT(AQ438,"0.#"),1)=".",TRUE,FALSE)</formula>
    </cfRule>
  </conditionalFormatting>
  <conditionalFormatting sqref="AQ439">
    <cfRule type="expression" dxfId="1435" priority="1921">
      <formula>IF(RIGHT(TEXT(AQ439,"0.#"),1)=".",FALSE,TRUE)</formula>
    </cfRule>
    <cfRule type="expression" dxfId="1434" priority="1922">
      <formula>IF(RIGHT(TEXT(AQ439,"0.#"),1)=".",TRUE,FALSE)</formula>
    </cfRule>
  </conditionalFormatting>
  <conditionalFormatting sqref="AQ440">
    <cfRule type="expression" dxfId="1433" priority="1919">
      <formula>IF(RIGHT(TEXT(AQ440,"0.#"),1)=".",FALSE,TRUE)</formula>
    </cfRule>
    <cfRule type="expression" dxfId="1432" priority="1920">
      <formula>IF(RIGHT(TEXT(AQ440,"0.#"),1)=".",TRUE,FALSE)</formula>
    </cfRule>
  </conditionalFormatting>
  <conditionalFormatting sqref="AE445">
    <cfRule type="expression" dxfId="1431" priority="1911">
      <formula>IF(RIGHT(TEXT(AE445,"0.#"),1)=".",FALSE,TRUE)</formula>
    </cfRule>
    <cfRule type="expression" dxfId="1430" priority="1912">
      <formula>IF(RIGHT(TEXT(AE445,"0.#"),1)=".",TRUE,FALSE)</formula>
    </cfRule>
  </conditionalFormatting>
  <conditionalFormatting sqref="AE443">
    <cfRule type="expression" dxfId="1429" priority="1915">
      <formula>IF(RIGHT(TEXT(AE443,"0.#"),1)=".",FALSE,TRUE)</formula>
    </cfRule>
    <cfRule type="expression" dxfId="1428" priority="1916">
      <formula>IF(RIGHT(TEXT(AE443,"0.#"),1)=".",TRUE,FALSE)</formula>
    </cfRule>
  </conditionalFormatting>
  <conditionalFormatting sqref="AE444">
    <cfRule type="expression" dxfId="1427" priority="1913">
      <formula>IF(RIGHT(TEXT(AE444,"0.#"),1)=".",FALSE,TRUE)</formula>
    </cfRule>
    <cfRule type="expression" dxfId="1426" priority="1914">
      <formula>IF(RIGHT(TEXT(AE444,"0.#"),1)=".",TRUE,FALSE)</formula>
    </cfRule>
  </conditionalFormatting>
  <conditionalFormatting sqref="AM445">
    <cfRule type="expression" dxfId="1425" priority="1905">
      <formula>IF(RIGHT(TEXT(AM445,"0.#"),1)=".",FALSE,TRUE)</formula>
    </cfRule>
    <cfRule type="expression" dxfId="1424" priority="1906">
      <formula>IF(RIGHT(TEXT(AM445,"0.#"),1)=".",TRUE,FALSE)</formula>
    </cfRule>
  </conditionalFormatting>
  <conditionalFormatting sqref="AM443">
    <cfRule type="expression" dxfId="1423" priority="1909">
      <formula>IF(RIGHT(TEXT(AM443,"0.#"),1)=".",FALSE,TRUE)</formula>
    </cfRule>
    <cfRule type="expression" dxfId="1422" priority="1910">
      <formula>IF(RIGHT(TEXT(AM443,"0.#"),1)=".",TRUE,FALSE)</formula>
    </cfRule>
  </conditionalFormatting>
  <conditionalFormatting sqref="AM444">
    <cfRule type="expression" dxfId="1421" priority="1907">
      <formula>IF(RIGHT(TEXT(AM444,"0.#"),1)=".",FALSE,TRUE)</formula>
    </cfRule>
    <cfRule type="expression" dxfId="1420" priority="1908">
      <formula>IF(RIGHT(TEXT(AM444,"0.#"),1)=".",TRUE,FALSE)</formula>
    </cfRule>
  </conditionalFormatting>
  <conditionalFormatting sqref="AU445">
    <cfRule type="expression" dxfId="1419" priority="1899">
      <formula>IF(RIGHT(TEXT(AU445,"0.#"),1)=".",FALSE,TRUE)</formula>
    </cfRule>
    <cfRule type="expression" dxfId="1418" priority="1900">
      <formula>IF(RIGHT(TEXT(AU445,"0.#"),1)=".",TRUE,FALSE)</formula>
    </cfRule>
  </conditionalFormatting>
  <conditionalFormatting sqref="AU443">
    <cfRule type="expression" dxfId="1417" priority="1903">
      <formula>IF(RIGHT(TEXT(AU443,"0.#"),1)=".",FALSE,TRUE)</formula>
    </cfRule>
    <cfRule type="expression" dxfId="1416" priority="1904">
      <formula>IF(RIGHT(TEXT(AU443,"0.#"),1)=".",TRUE,FALSE)</formula>
    </cfRule>
  </conditionalFormatting>
  <conditionalFormatting sqref="AU444">
    <cfRule type="expression" dxfId="1415" priority="1901">
      <formula>IF(RIGHT(TEXT(AU444,"0.#"),1)=".",FALSE,TRUE)</formula>
    </cfRule>
    <cfRule type="expression" dxfId="1414" priority="1902">
      <formula>IF(RIGHT(TEXT(AU444,"0.#"),1)=".",TRUE,FALSE)</formula>
    </cfRule>
  </conditionalFormatting>
  <conditionalFormatting sqref="AI445">
    <cfRule type="expression" dxfId="1413" priority="1893">
      <formula>IF(RIGHT(TEXT(AI445,"0.#"),1)=".",FALSE,TRUE)</formula>
    </cfRule>
    <cfRule type="expression" dxfId="1412" priority="1894">
      <formula>IF(RIGHT(TEXT(AI445,"0.#"),1)=".",TRUE,FALSE)</formula>
    </cfRule>
  </conditionalFormatting>
  <conditionalFormatting sqref="AI443">
    <cfRule type="expression" dxfId="1411" priority="1897">
      <formula>IF(RIGHT(TEXT(AI443,"0.#"),1)=".",FALSE,TRUE)</formula>
    </cfRule>
    <cfRule type="expression" dxfId="1410" priority="1898">
      <formula>IF(RIGHT(TEXT(AI443,"0.#"),1)=".",TRUE,FALSE)</formula>
    </cfRule>
  </conditionalFormatting>
  <conditionalFormatting sqref="AI444">
    <cfRule type="expression" dxfId="1409" priority="1895">
      <formula>IF(RIGHT(TEXT(AI444,"0.#"),1)=".",FALSE,TRUE)</formula>
    </cfRule>
    <cfRule type="expression" dxfId="1408" priority="1896">
      <formula>IF(RIGHT(TEXT(AI444,"0.#"),1)=".",TRUE,FALSE)</formula>
    </cfRule>
  </conditionalFormatting>
  <conditionalFormatting sqref="AQ443">
    <cfRule type="expression" dxfId="1407" priority="1887">
      <formula>IF(RIGHT(TEXT(AQ443,"0.#"),1)=".",FALSE,TRUE)</formula>
    </cfRule>
    <cfRule type="expression" dxfId="1406" priority="1888">
      <formula>IF(RIGHT(TEXT(AQ443,"0.#"),1)=".",TRUE,FALSE)</formula>
    </cfRule>
  </conditionalFormatting>
  <conditionalFormatting sqref="AQ444">
    <cfRule type="expression" dxfId="1405" priority="1891">
      <formula>IF(RIGHT(TEXT(AQ444,"0.#"),1)=".",FALSE,TRUE)</formula>
    </cfRule>
    <cfRule type="expression" dxfId="1404" priority="1892">
      <formula>IF(RIGHT(TEXT(AQ444,"0.#"),1)=".",TRUE,FALSE)</formula>
    </cfRule>
  </conditionalFormatting>
  <conditionalFormatting sqref="AQ445">
    <cfRule type="expression" dxfId="1403" priority="1889">
      <formula>IF(RIGHT(TEXT(AQ445,"0.#"),1)=".",FALSE,TRUE)</formula>
    </cfRule>
    <cfRule type="expression" dxfId="1402" priority="1890">
      <formula>IF(RIGHT(TEXT(AQ445,"0.#"),1)=".",TRUE,FALSE)</formula>
    </cfRule>
  </conditionalFormatting>
  <conditionalFormatting sqref="Y873:Y900">
    <cfRule type="expression" dxfId="1401" priority="2117">
      <formula>IF(RIGHT(TEXT(Y873,"0.#"),1)=".",FALSE,TRUE)</formula>
    </cfRule>
    <cfRule type="expression" dxfId="1400" priority="2118">
      <formula>IF(RIGHT(TEXT(Y873,"0.#"),1)=".",TRUE,FALSE)</formula>
    </cfRule>
  </conditionalFormatting>
  <conditionalFormatting sqref="Y872">
    <cfRule type="expression" dxfId="1399" priority="2111">
      <formula>IF(RIGHT(TEXT(Y872,"0.#"),1)=".",FALSE,TRUE)</formula>
    </cfRule>
    <cfRule type="expression" dxfId="1398" priority="2112">
      <formula>IF(RIGHT(TEXT(Y872,"0.#"),1)=".",TRUE,FALSE)</formula>
    </cfRule>
  </conditionalFormatting>
  <conditionalFormatting sqref="Y906:Y933">
    <cfRule type="expression" dxfId="1397" priority="2105">
      <formula>IF(RIGHT(TEXT(Y906,"0.#"),1)=".",FALSE,TRUE)</formula>
    </cfRule>
    <cfRule type="expression" dxfId="1396" priority="2106">
      <formula>IF(RIGHT(TEXT(Y906,"0.#"),1)=".",TRUE,FALSE)</formula>
    </cfRule>
  </conditionalFormatting>
  <conditionalFormatting sqref="Y904">
    <cfRule type="expression" dxfId="1395" priority="2099">
      <formula>IF(RIGHT(TEXT(Y904,"0.#"),1)=".",FALSE,TRUE)</formula>
    </cfRule>
    <cfRule type="expression" dxfId="1394" priority="2100">
      <formula>IF(RIGHT(TEXT(Y904,"0.#"),1)=".",TRUE,FALSE)</formula>
    </cfRule>
  </conditionalFormatting>
  <conditionalFormatting sqref="Y939:Y966">
    <cfRule type="expression" dxfId="1393" priority="2093">
      <formula>IF(RIGHT(TEXT(Y939,"0.#"),1)=".",FALSE,TRUE)</formula>
    </cfRule>
    <cfRule type="expression" dxfId="1392" priority="2094">
      <formula>IF(RIGHT(TEXT(Y939,"0.#"),1)=".",TRUE,FALSE)</formula>
    </cfRule>
  </conditionalFormatting>
  <conditionalFormatting sqref="Y937:Y938">
    <cfRule type="expression" dxfId="1391" priority="2087">
      <formula>IF(RIGHT(TEXT(Y937,"0.#"),1)=".",FALSE,TRUE)</formula>
    </cfRule>
    <cfRule type="expression" dxfId="1390" priority="2088">
      <formula>IF(RIGHT(TEXT(Y937,"0.#"),1)=".",TRUE,FALSE)</formula>
    </cfRule>
  </conditionalFormatting>
  <conditionalFormatting sqref="Y972:Y999">
    <cfRule type="expression" dxfId="1389" priority="2081">
      <formula>IF(RIGHT(TEXT(Y972,"0.#"),1)=".",FALSE,TRUE)</formula>
    </cfRule>
    <cfRule type="expression" dxfId="1388" priority="2082">
      <formula>IF(RIGHT(TEXT(Y972,"0.#"),1)=".",TRUE,FALSE)</formula>
    </cfRule>
  </conditionalFormatting>
  <conditionalFormatting sqref="Y970:Y971">
    <cfRule type="expression" dxfId="1387" priority="2075">
      <formula>IF(RIGHT(TEXT(Y970,"0.#"),1)=".",FALSE,TRUE)</formula>
    </cfRule>
    <cfRule type="expression" dxfId="1386" priority="2076">
      <formula>IF(RIGHT(TEXT(Y970,"0.#"),1)=".",TRUE,FALSE)</formula>
    </cfRule>
  </conditionalFormatting>
  <conditionalFormatting sqref="Y1005:Y1032">
    <cfRule type="expression" dxfId="1385" priority="2069">
      <formula>IF(RIGHT(TEXT(Y1005,"0.#"),1)=".",FALSE,TRUE)</formula>
    </cfRule>
    <cfRule type="expression" dxfId="1384" priority="2070">
      <formula>IF(RIGHT(TEXT(Y1005,"0.#"),1)=".",TRUE,FALSE)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73:AO900">
    <cfRule type="expression" dxfId="1303" priority="2119">
      <formula>IF(AND(AL873&gt;=0,RIGHT(TEXT(AL873,"0.#"),1)&lt;&gt;"."),TRUE,FALSE)</formula>
    </cfRule>
    <cfRule type="expression" dxfId="1302" priority="2120">
      <formula>IF(AND(AL873&gt;=0,RIGHT(TEXT(AL873,"0.#"),1)="."),TRUE,FALSE)</formula>
    </cfRule>
    <cfRule type="expression" dxfId="1301" priority="2121">
      <formula>IF(AND(AL873&lt;0,RIGHT(TEXT(AL873,"0.#"),1)&lt;&gt;"."),TRUE,FALSE)</formula>
    </cfRule>
    <cfRule type="expression" dxfId="1300" priority="2122">
      <formula>IF(AND(AL873&lt;0,RIGHT(TEXT(AL873,"0.#"),1)="."),TRUE,FALSE)</formula>
    </cfRule>
  </conditionalFormatting>
  <conditionalFormatting sqref="AL906:AO933">
    <cfRule type="expression" dxfId="1299" priority="2107">
      <formula>IF(AND(AL906&gt;=0,RIGHT(TEXT(AL906,"0.#"),1)&lt;&gt;"."),TRUE,FALSE)</formula>
    </cfRule>
    <cfRule type="expression" dxfId="1298" priority="2108">
      <formula>IF(AND(AL906&gt;=0,RIGHT(TEXT(AL906,"0.#"),1)="."),TRUE,FALSE)</formula>
    </cfRule>
    <cfRule type="expression" dxfId="1297" priority="2109">
      <formula>IF(AND(AL906&lt;0,RIGHT(TEXT(AL906,"0.#"),1)&lt;&gt;"."),TRUE,FALSE)</formula>
    </cfRule>
    <cfRule type="expression" dxfId="1296" priority="2110">
      <formula>IF(AND(AL906&lt;0,RIGHT(TEXT(AL906,"0.#"),1)="."),TRUE,FALSE)</formula>
    </cfRule>
  </conditionalFormatting>
  <conditionalFormatting sqref="AL904:AO904">
    <cfRule type="expression" dxfId="1295" priority="2101">
      <formula>IF(AND(AL904&gt;=0,RIGHT(TEXT(AL904,"0.#"),1)&lt;&gt;"."),TRUE,FALSE)</formula>
    </cfRule>
    <cfRule type="expression" dxfId="1294" priority="2102">
      <formula>IF(AND(AL904&gt;=0,RIGHT(TEXT(AL904,"0.#"),1)="."),TRUE,FALSE)</formula>
    </cfRule>
    <cfRule type="expression" dxfId="1293" priority="2103">
      <formula>IF(AND(AL904&lt;0,RIGHT(TEXT(AL904,"0.#"),1)&lt;&gt;"."),TRUE,FALSE)</formula>
    </cfRule>
    <cfRule type="expression" dxfId="1292" priority="2104">
      <formula>IF(AND(AL904&lt;0,RIGHT(TEXT(AL904,"0.#"),1)="."),TRUE,FALSE)</formula>
    </cfRule>
  </conditionalFormatting>
  <conditionalFormatting sqref="AL939:AO966">
    <cfRule type="expression" dxfId="1291" priority="2095">
      <formula>IF(AND(AL939&gt;=0,RIGHT(TEXT(AL939,"0.#"),1)&lt;&gt;"."),TRUE,FALSE)</formula>
    </cfRule>
    <cfRule type="expression" dxfId="1290" priority="2096">
      <formula>IF(AND(AL939&gt;=0,RIGHT(TEXT(AL939,"0.#"),1)="."),TRUE,FALSE)</formula>
    </cfRule>
    <cfRule type="expression" dxfId="1289" priority="2097">
      <formula>IF(AND(AL939&lt;0,RIGHT(TEXT(AL939,"0.#"),1)&lt;&gt;"."),TRUE,FALSE)</formula>
    </cfRule>
    <cfRule type="expression" dxfId="1288" priority="2098">
      <formula>IF(AND(AL939&lt;0,RIGHT(TEXT(AL939,"0.#"),1)="."),TRUE,FALSE)</formula>
    </cfRule>
  </conditionalFormatting>
  <conditionalFormatting sqref="AL937:AO938">
    <cfRule type="expression" dxfId="1287" priority="2089">
      <formula>IF(AND(AL937&gt;=0,RIGHT(TEXT(AL937,"0.#"),1)&lt;&gt;"."),TRUE,FALSE)</formula>
    </cfRule>
    <cfRule type="expression" dxfId="1286" priority="2090">
      <formula>IF(AND(AL937&gt;=0,RIGHT(TEXT(AL937,"0.#"),1)="."),TRUE,FALSE)</formula>
    </cfRule>
    <cfRule type="expression" dxfId="1285" priority="2091">
      <formula>IF(AND(AL937&lt;0,RIGHT(TEXT(AL937,"0.#"),1)&lt;&gt;"."),TRUE,FALSE)</formula>
    </cfRule>
    <cfRule type="expression" dxfId="1284" priority="2092">
      <formula>IF(AND(AL937&lt;0,RIGHT(TEXT(AL937,"0.#"),1)="."),TRUE,FALSE)</formula>
    </cfRule>
  </conditionalFormatting>
  <conditionalFormatting sqref="AL972:AO999">
    <cfRule type="expression" dxfId="1283" priority="2083">
      <formula>IF(AND(AL972&gt;=0,RIGHT(TEXT(AL972,"0.#"),1)&lt;&gt;"."),TRUE,FALSE)</formula>
    </cfRule>
    <cfRule type="expression" dxfId="1282" priority="2084">
      <formula>IF(AND(AL972&gt;=0,RIGHT(TEXT(AL972,"0.#"),1)="."),TRUE,FALSE)</formula>
    </cfRule>
    <cfRule type="expression" dxfId="1281" priority="2085">
      <formula>IF(AND(AL972&lt;0,RIGHT(TEXT(AL972,"0.#"),1)&lt;&gt;"."),TRUE,FALSE)</formula>
    </cfRule>
    <cfRule type="expression" dxfId="1280" priority="2086">
      <formula>IF(AND(AL972&lt;0,RIGHT(TEXT(AL972,"0.#"),1)="."),TRUE,FALSE)</formula>
    </cfRule>
  </conditionalFormatting>
  <conditionalFormatting sqref="AL970:AO970">
    <cfRule type="expression" dxfId="1279" priority="2077">
      <formula>IF(AND(AL970&gt;=0,RIGHT(TEXT(AL970,"0.#"),1)&lt;&gt;"."),TRUE,FALSE)</formula>
    </cfRule>
    <cfRule type="expression" dxfId="1278" priority="2078">
      <formula>IF(AND(AL970&gt;=0,RIGHT(TEXT(AL970,"0.#"),1)="."),TRUE,FALSE)</formula>
    </cfRule>
    <cfRule type="expression" dxfId="1277" priority="2079">
      <formula>IF(AND(AL970&lt;0,RIGHT(TEXT(AL970,"0.#"),1)&lt;&gt;"."),TRUE,FALSE)</formula>
    </cfRule>
    <cfRule type="expression" dxfId="1276" priority="2080">
      <formula>IF(AND(AL970&lt;0,RIGHT(TEXT(AL970,"0.#"),1)="."),TRUE,FALSE)</formula>
    </cfRule>
  </conditionalFormatting>
  <conditionalFormatting sqref="AL1005:AO1032">
    <cfRule type="expression" dxfId="1275" priority="2071">
      <formula>IF(AND(AL1005&gt;=0,RIGHT(TEXT(AL1005,"0.#"),1)&lt;&gt;"."),TRUE,FALSE)</formula>
    </cfRule>
    <cfRule type="expression" dxfId="1274" priority="2072">
      <formula>IF(AND(AL1005&gt;=0,RIGHT(TEXT(AL1005,"0.#"),1)="."),TRUE,FALSE)</formula>
    </cfRule>
    <cfRule type="expression" dxfId="1273" priority="2073">
      <formula>IF(AND(AL1005&lt;0,RIGHT(TEXT(AL1005,"0.#"),1)&lt;&gt;"."),TRUE,FALSE)</formula>
    </cfRule>
    <cfRule type="expression" dxfId="1272" priority="2074">
      <formula>IF(AND(AL1005&lt;0,RIGHT(TEXT(AL1005,"0.#"),1)="."),TRUE,FALSE)</formula>
    </cfRule>
  </conditionalFormatting>
  <conditionalFormatting sqref="AL1003:AO1004">
    <cfRule type="expression" dxfId="1271" priority="2065">
      <formula>IF(AND(AL1003&gt;=0,RIGHT(TEXT(AL1003,"0.#"),1)&lt;&gt;"."),TRUE,FALSE)</formula>
    </cfRule>
    <cfRule type="expression" dxfId="1270" priority="2066">
      <formula>IF(AND(AL1003&gt;=0,RIGHT(TEXT(AL1003,"0.#"),1)="."),TRUE,FALSE)</formula>
    </cfRule>
    <cfRule type="expression" dxfId="1269" priority="2067">
      <formula>IF(AND(AL1003&lt;0,RIGHT(TEXT(AL1003,"0.#"),1)&lt;&gt;"."),TRUE,FALSE)</formula>
    </cfRule>
    <cfRule type="expression" dxfId="1268" priority="2068">
      <formula>IF(AND(AL1003&lt;0,RIGHT(TEXT(AL1003,"0.#"),1)="."),TRUE,FALSE)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IF(AND(AL1038&gt;=0,RIGHT(TEXT(AL1038,"0.#"),1)&lt;&gt;"."),TRUE,FALSE)</formula>
    </cfRule>
    <cfRule type="expression" dxfId="1264" priority="2060">
      <formula>IF(AND(AL1038&gt;=0,RIGHT(TEXT(AL1038,"0.#"),1)="."),TRUE,FALSE)</formula>
    </cfRule>
    <cfRule type="expression" dxfId="1263" priority="2061">
      <formula>IF(AND(AL1038&lt;0,RIGHT(TEXT(AL1038,"0.#"),1)&lt;&gt;"."),TRUE,FALSE)</formula>
    </cfRule>
    <cfRule type="expression" dxfId="1262" priority="2062">
      <formula>IF(AND(AL1038&lt;0,RIGHT(TEXT(AL1038,"0.#"),1)="."),TRUE,FALSE)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IF(AND(AL1036&gt;=0,RIGHT(TEXT(AL1036,"0.#"),1)&lt;&gt;"."),TRUE,FALSE)</formula>
    </cfRule>
    <cfRule type="expression" dxfId="1258" priority="2054">
      <formula>IF(AND(AL1036&gt;=0,RIGHT(TEXT(AL1036,"0.#"),1)="."),TRUE,FALSE)</formula>
    </cfRule>
    <cfRule type="expression" dxfId="1257" priority="2055">
      <formula>IF(AND(AL1036&lt;0,RIGHT(TEXT(AL1036,"0.#"),1)&lt;&gt;"."),TRUE,FALSE)</formula>
    </cfRule>
    <cfRule type="expression" dxfId="1256" priority="2056">
      <formula>IF(AND(AL1036&lt;0,RIGHT(TEXT(AL1036,"0.#"),1)="."),TRUE,FALSE)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IF(AND(AL1071&gt;=0,RIGHT(TEXT(AL1071,"0.#"),1)&lt;&gt;"."),TRUE,FALSE)</formula>
    </cfRule>
    <cfRule type="expression" dxfId="1252" priority="2048">
      <formula>IF(AND(AL1071&gt;=0,RIGHT(TEXT(AL1071,"0.#"),1)="."),TRUE,FALSE)</formula>
    </cfRule>
    <cfRule type="expression" dxfId="1251" priority="2049">
      <formula>IF(AND(AL1071&lt;0,RIGHT(TEXT(AL1071,"0.#"),1)&lt;&gt;"."),TRUE,FALSE)</formula>
    </cfRule>
    <cfRule type="expression" dxfId="1250" priority="2050">
      <formula>IF(AND(AL1071&lt;0,RIGHT(TEXT(AL1071,"0.#"),1)="."),TRUE,FALSE)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IF(AND(AL1069&gt;=0,RIGHT(TEXT(AL1069,"0.#"),1)&lt;&gt;"."),TRUE,FALSE)</formula>
    </cfRule>
    <cfRule type="expression" dxfId="1246" priority="2042">
      <formula>IF(AND(AL1069&gt;=0,RIGHT(TEXT(AL1069,"0.#"),1)="."),TRUE,FALSE)</formula>
    </cfRule>
    <cfRule type="expression" dxfId="1245" priority="2043">
      <formula>IF(AND(AL1069&lt;0,RIGHT(TEXT(AL1069,"0.#"),1)&lt;&gt;"."),TRUE,FALSE)</formula>
    </cfRule>
    <cfRule type="expression" dxfId="1244" priority="2044">
      <formula>IF(AND(AL1069&lt;0,RIGHT(TEXT(AL1069,"0.#"),1)="."),TRUE,FALSE)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U786">
    <cfRule type="expression" dxfId="47" priority="47">
      <formula>IF(RIGHT(TEXT(AU786,"0.#"),1)=".",FALSE,TRUE)</formula>
    </cfRule>
    <cfRule type="expression" dxfId="46" priority="48">
      <formula>IF(RIGHT(TEXT(AU786,"0.#"),1)=".",TRUE,FALSE)</formula>
    </cfRule>
  </conditionalFormatting>
  <conditionalFormatting sqref="Y796">
    <cfRule type="expression" dxfId="45" priority="45">
      <formula>IF(RIGHT(TEXT(Y796,"0.#"),1)=".",FALSE,TRUE)</formula>
    </cfRule>
    <cfRule type="expression" dxfId="44" priority="46">
      <formula>IF(RIGHT(TEXT(Y796,"0.#"),1)=".",TRUE,FALSE)</formula>
    </cfRule>
  </conditionalFormatting>
  <conditionalFormatting sqref="Y798">
    <cfRule type="expression" dxfId="43" priority="43">
      <formula>IF(RIGHT(TEXT(Y798,"0.#"),1)=".",FALSE,TRUE)</formula>
    </cfRule>
    <cfRule type="expression" dxfId="42" priority="44">
      <formula>IF(RIGHT(TEXT(Y798,"0.#"),1)=".",TRUE,FALSE)</formula>
    </cfRule>
  </conditionalFormatting>
  <conditionalFormatting sqref="AU795">
    <cfRule type="expression" dxfId="41" priority="41">
      <formula>IF(RIGHT(TEXT(AU795,"0.#"),1)=".",FALSE,TRUE)</formula>
    </cfRule>
    <cfRule type="expression" dxfId="40" priority="42">
      <formula>IF(RIGHT(TEXT(AU795,"0.#"),1)=".",TRUE,FALSE)</formula>
    </cfRule>
  </conditionalFormatting>
  <conditionalFormatting sqref="AU796">
    <cfRule type="expression" dxfId="39" priority="39">
      <formula>IF(RIGHT(TEXT(AU796,"0.#"),1)=".",FALSE,TRUE)</formula>
    </cfRule>
    <cfRule type="expression" dxfId="38" priority="40">
      <formula>IF(RIGHT(TEXT(AU796,"0.#"),1)=".",TRUE,FALSE)</formula>
    </cfRule>
  </conditionalFormatting>
  <conditionalFormatting sqref="AU797">
    <cfRule type="expression" dxfId="37" priority="37">
      <formula>IF(RIGHT(TEXT(AU797,"0.#"),1)=".",FALSE,TRUE)</formula>
    </cfRule>
    <cfRule type="expression" dxfId="36" priority="38">
      <formula>IF(RIGHT(TEXT(AU797,"0.#"),1)=".",TRUE,FALSE)</formula>
    </cfRule>
  </conditionalFormatting>
  <conditionalFormatting sqref="Y809">
    <cfRule type="expression" dxfId="35" priority="35">
      <formula>IF(RIGHT(TEXT(Y809,"0.#"),1)=".",FALSE,TRUE)</formula>
    </cfRule>
    <cfRule type="expression" dxfId="34" priority="36">
      <formula>IF(RIGHT(TEXT(Y809,"0.#"),1)=".",TRUE,FALSE)</formula>
    </cfRule>
  </conditionalFormatting>
  <conditionalFormatting sqref="Y810">
    <cfRule type="expression" dxfId="33" priority="33">
      <formula>IF(RIGHT(TEXT(Y810,"0.#"),1)=".",FALSE,TRUE)</formula>
    </cfRule>
    <cfRule type="expression" dxfId="32" priority="34">
      <formula>IF(RIGHT(TEXT(Y810,"0.#"),1)=".",TRUE,FALSE)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Y838:Y839">
    <cfRule type="expression" dxfId="29" priority="29">
      <formula>IF(RIGHT(TEXT(Y838,"0.#"),1)=".",FALSE,TRUE)</formula>
    </cfRule>
    <cfRule type="expression" dxfId="28" priority="30">
      <formula>IF(RIGHT(TEXT(Y838,"0.#"),1)=".",TRUE,FALSE)</formula>
    </cfRule>
  </conditionalFormatting>
  <conditionalFormatting sqref="AL840:AO840">
    <cfRule type="expression" dxfId="27" priority="25">
      <formula>IF(AND(AL840&gt;=0, RIGHT(TEXT(AL840,"0.#"),1)&lt;&gt;"."),TRUE,FALSE)</formula>
    </cfRule>
    <cfRule type="expression" dxfId="26" priority="26">
      <formula>IF(AND(AL840&gt;=0, RIGHT(TEXT(AL840,"0.#"),1)="."),TRUE,FALSE)</formula>
    </cfRule>
    <cfRule type="expression" dxfId="25" priority="27">
      <formula>IF(AND(AL840&lt;0, RIGHT(TEXT(AL840,"0.#"),1)&lt;&gt;"."),TRUE,FALSE)</formula>
    </cfRule>
    <cfRule type="expression" dxfId="24" priority="28">
      <formula>IF(AND(AL840&lt;0, RIGHT(TEXT(AL840,"0.#"),1)="."),TRUE,FALSE)</formula>
    </cfRule>
  </conditionalFormatting>
  <conditionalFormatting sqref="AL838:AO839">
    <cfRule type="expression" dxfId="23" priority="21">
      <formula>IF(AND(AL838&gt;=0, RIGHT(TEXT(AL838,"0.#"),1)&lt;&gt;"."),TRUE,FALSE)</formula>
    </cfRule>
    <cfRule type="expression" dxfId="22" priority="22">
      <formula>IF(AND(AL838&gt;=0, RIGHT(TEXT(AL838,"0.#"),1)="."),TRUE,FALSE)</formula>
    </cfRule>
    <cfRule type="expression" dxfId="21" priority="23">
      <formula>IF(AND(AL838&lt;0, RIGHT(TEXT(AL838,"0.#"),1)&lt;&gt;"."),TRUE,FALSE)</formula>
    </cfRule>
    <cfRule type="expression" dxfId="20" priority="24">
      <formula>IF(AND(AL838&lt;0, RIGHT(TEXT(AL838,"0.#"),1)="."),TRUE,FALSE)</formula>
    </cfRule>
  </conditionalFormatting>
  <conditionalFormatting sqref="Y871">
    <cfRule type="expression" dxfId="19" priority="15">
      <formula>IF(RIGHT(TEXT(Y871,"0.#"),1)=".",FALSE,TRUE)</formula>
    </cfRule>
    <cfRule type="expression" dxfId="18" priority="16">
      <formula>IF(RIGHT(TEXT(Y871,"0.#"),1)=".",TRUE,FALSE)</formula>
    </cfRule>
  </conditionalFormatting>
  <conditionalFormatting sqref="AL871:AO871">
    <cfRule type="expression" dxfId="17" priority="17">
      <formula>IF(AND(AL871&gt;=0, RIGHT(TEXT(AL871,"0.#"),1)&lt;&gt;"."),TRUE,FALSE)</formula>
    </cfRule>
    <cfRule type="expression" dxfId="16" priority="18">
      <formula>IF(AND(AL871&gt;=0, RIGHT(TEXT(AL871,"0.#"),1)="."),TRUE,FALSE)</formula>
    </cfRule>
    <cfRule type="expression" dxfId="15" priority="19">
      <formula>IF(AND(AL871&lt;0, RIGHT(TEXT(AL871,"0.#"),1)&lt;&gt;"."),TRUE,FALSE)</formula>
    </cfRule>
    <cfRule type="expression" dxfId="14" priority="20">
      <formula>IF(AND(AL871&lt;0, RIGHT(TEXT(AL871,"0.#"),1)="."),TRUE,FALSE)</formula>
    </cfRule>
  </conditionalFormatting>
  <conditionalFormatting sqref="AL872:AO872">
    <cfRule type="expression" dxfId="13" priority="11">
      <formula>IF(AND(AL872&gt;=0, RIGHT(TEXT(AL872,"0.#"),1)&lt;&gt;"."),TRUE,FALSE)</formula>
    </cfRule>
    <cfRule type="expression" dxfId="12" priority="12">
      <formula>IF(AND(AL872&gt;=0, RIGHT(TEXT(AL872,"0.#"),1)="."),TRUE,FALSE)</formula>
    </cfRule>
    <cfRule type="expression" dxfId="11" priority="13">
      <formula>IF(AND(AL872&lt;0, RIGHT(TEXT(AL872,"0.#"),1)&lt;&gt;"."),TRUE,FALSE)</formula>
    </cfRule>
    <cfRule type="expression" dxfId="10" priority="14">
      <formula>IF(AND(AL872&lt;0, RIGHT(TEXT(AL872,"0.#"),1)="."),TRUE,FALSE)</formula>
    </cfRule>
  </conditionalFormatting>
  <conditionalFormatting sqref="Y905">
    <cfRule type="expression" dxfId="9" priority="5">
      <formula>IF(RIGHT(TEXT(Y905,"0.#"),1)=".",FALSE,TRUE)</formula>
    </cfRule>
    <cfRule type="expression" dxfId="8" priority="6">
      <formula>IF(RIGHT(TEXT(Y905,"0.#"),1)=".",TRUE,FALSE)</formula>
    </cfRule>
  </conditionalFormatting>
  <conditionalFormatting sqref="AL905:AO905">
    <cfRule type="expression" dxfId="7" priority="7">
      <formula>IF(AND(AL905&gt;=0, RIGHT(TEXT(AL905,"0.#"),1)&lt;&gt;"."),TRUE,FALSE)</formula>
    </cfRule>
    <cfRule type="expression" dxfId="6" priority="8">
      <formula>IF(AND(AL905&gt;=0, RIGHT(TEXT(AL905,"0.#"),1)="."),TRUE,FALSE)</formula>
    </cfRule>
    <cfRule type="expression" dxfId="5" priority="9">
      <formula>IF(AND(AL905&lt;0, RIGHT(TEXT(AL905,"0.#"),1)&lt;&gt;"."),TRUE,FALSE)</formula>
    </cfRule>
    <cfRule type="expression" dxfId="4" priority="10">
      <formula>IF(AND(AL905&lt;0, RIGHT(TEXT(AL905,"0.#"),1)="."),TRUE,FALSE)</formula>
    </cfRule>
  </conditionalFormatting>
  <conditionalFormatting sqref="AL971:AO971">
    <cfRule type="expression" dxfId="3" priority="1">
      <formula>IF(AND(AL971&gt;=0,RIGHT(TEXT(AL971,"0.#"),1)&lt;&gt;"."),TRUE,FALSE)</formula>
    </cfRule>
    <cfRule type="expression" dxfId="2" priority="2">
      <formula>IF(AND(AL971&gt;=0,RIGHT(TEXT(AL971,"0.#"),1)="."),TRUE,FALSE)</formula>
    </cfRule>
    <cfRule type="expression" dxfId="1" priority="3">
      <formula>IF(AND(AL971&lt;0,RIGHT(TEXT(AL971,"0.#"),1)&lt;&gt;"."),TRUE,FALSE)</formula>
    </cfRule>
    <cfRule type="expression" dxfId="0" priority="4">
      <formula>IF(AND(AL971&lt;0,RIGHT(TEXT(AL971,"0.#"),1)="."),TRUE,FALSE)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35" max="16383" man="1"/>
    <brk id="805"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247</v>
      </c>
      <c r="W1" s="65" t="s">
        <v>246</v>
      </c>
      <c r="Y1" s="65" t="s">
        <v>29</v>
      </c>
      <c r="Z1" s="67"/>
      <c r="AA1" s="65" t="s">
        <v>132</v>
      </c>
      <c r="AB1" s="69"/>
      <c r="AC1" s="65" t="s">
        <v>61</v>
      </c>
      <c r="AD1" s="50"/>
      <c r="AE1" s="65" t="s">
        <v>98</v>
      </c>
      <c r="AF1" s="67"/>
      <c r="AG1" s="71" t="s">
        <v>286</v>
      </c>
      <c r="AI1" s="71" t="s">
        <v>298</v>
      </c>
      <c r="AK1" s="71" t="s">
        <v>306</v>
      </c>
      <c r="AM1" s="74"/>
      <c r="AN1" s="74"/>
      <c r="AP1" s="50" t="s">
        <v>364</v>
      </c>
    </row>
    <row r="2" spans="1:42" ht="13.5" customHeight="1" x14ac:dyDescent="0.15">
      <c r="A2" s="53" t="s">
        <v>136</v>
      </c>
      <c r="B2" s="56"/>
      <c r="C2" s="49" t="str">
        <f t="shared" ref="C2:C24" si="0">IF(B2="","",A2)</f>
        <v/>
      </c>
      <c r="D2" s="49" t="str">
        <f>IF(C2="","",IF(D1&lt;&gt;"",CONCATENATE(D1,"、",C2),C2))</f>
        <v/>
      </c>
      <c r="F2" s="60" t="s">
        <v>119</v>
      </c>
      <c r="G2" s="62" t="s">
        <v>481</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242</v>
      </c>
      <c r="W2" s="66" t="s">
        <v>170</v>
      </c>
      <c r="Y2" s="66" t="s">
        <v>115</v>
      </c>
      <c r="Z2" s="67"/>
      <c r="AA2" s="66" t="s">
        <v>326</v>
      </c>
      <c r="AB2" s="69"/>
      <c r="AC2" s="70" t="s">
        <v>203</v>
      </c>
      <c r="AD2" s="50"/>
      <c r="AE2" s="66" t="s">
        <v>148</v>
      </c>
      <c r="AF2" s="67"/>
      <c r="AG2" s="72" t="s">
        <v>19</v>
      </c>
      <c r="AI2" s="71" t="s">
        <v>392</v>
      </c>
      <c r="AK2" s="71" t="s">
        <v>307</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t="s">
        <v>481</v>
      </c>
      <c r="M3" s="49" t="str">
        <f t="shared" si="2"/>
        <v>文教及び科学振興</v>
      </c>
      <c r="N3" s="49" t="str">
        <f t="shared" ref="N3:N11" si="6">IF(M3="",N2,IF(N2&lt;&gt;"",CONCATENATE(N2,"、",M3),M3))</f>
        <v>文教及び科学振興</v>
      </c>
      <c r="O3" s="49"/>
      <c r="P3" s="60" t="s">
        <v>124</v>
      </c>
      <c r="Q3" s="62" t="s">
        <v>481</v>
      </c>
      <c r="R3" s="49" t="str">
        <f t="shared" si="3"/>
        <v>委託・請負</v>
      </c>
      <c r="S3" s="49" t="str">
        <f t="shared" ref="S3:S8" si="7">IF(R3="",S2,IF(S2&lt;&gt;"",CONCATENATE(S2,"、",R3),R3))</f>
        <v>委託・請負</v>
      </c>
      <c r="T3" s="49"/>
      <c r="U3" s="66" t="s">
        <v>394</v>
      </c>
      <c r="W3" s="66" t="s">
        <v>215</v>
      </c>
      <c r="Y3" s="66" t="s">
        <v>117</v>
      </c>
      <c r="Z3" s="67"/>
      <c r="AA3" s="66" t="s">
        <v>460</v>
      </c>
      <c r="AB3" s="69"/>
      <c r="AC3" s="70" t="s">
        <v>194</v>
      </c>
      <c r="AD3" s="50"/>
      <c r="AE3" s="66" t="s">
        <v>249</v>
      </c>
      <c r="AF3" s="67"/>
      <c r="AG3" s="72" t="s">
        <v>328</v>
      </c>
      <c r="AI3" s="71" t="s">
        <v>114</v>
      </c>
      <c r="AK3" s="71" t="str">
        <f t="shared" ref="AK3:AK27" si="8">CHAR(CODE(AK2)+1)</f>
        <v>B</v>
      </c>
      <c r="AM3" s="74"/>
      <c r="AN3" s="74"/>
      <c r="AP3" s="72" t="s">
        <v>328</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文教及び科学振興</v>
      </c>
      <c r="O4" s="49"/>
      <c r="P4" s="60" t="s">
        <v>126</v>
      </c>
      <c r="Q4" s="62"/>
      <c r="R4" s="49" t="str">
        <f t="shared" si="3"/>
        <v/>
      </c>
      <c r="S4" s="49" t="str">
        <f t="shared" si="7"/>
        <v>委託・請負</v>
      </c>
      <c r="T4" s="49"/>
      <c r="U4" s="66" t="s">
        <v>160</v>
      </c>
      <c r="W4" s="66" t="s">
        <v>217</v>
      </c>
      <c r="Y4" s="66" t="s">
        <v>9</v>
      </c>
      <c r="Z4" s="67"/>
      <c r="AA4" s="66" t="s">
        <v>106</v>
      </c>
      <c r="AB4" s="69"/>
      <c r="AC4" s="66" t="s">
        <v>176</v>
      </c>
      <c r="AD4" s="50"/>
      <c r="AE4" s="66" t="s">
        <v>207</v>
      </c>
      <c r="AF4" s="67"/>
      <c r="AG4" s="72" t="s">
        <v>184</v>
      </c>
      <c r="AI4" s="71" t="s">
        <v>300</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文教及び科学振興</v>
      </c>
      <c r="O5" s="49"/>
      <c r="P5" s="60" t="s">
        <v>127</v>
      </c>
      <c r="Q5" s="62"/>
      <c r="R5" s="49" t="str">
        <f t="shared" si="3"/>
        <v/>
      </c>
      <c r="S5" s="49" t="str">
        <f t="shared" si="7"/>
        <v>委託・請負</v>
      </c>
      <c r="T5" s="49"/>
      <c r="W5" s="66" t="s">
        <v>351</v>
      </c>
      <c r="Y5" s="66" t="s">
        <v>309</v>
      </c>
      <c r="Z5" s="67"/>
      <c r="AA5" s="66" t="s">
        <v>228</v>
      </c>
      <c r="AB5" s="69"/>
      <c r="AC5" s="66" t="s">
        <v>33</v>
      </c>
      <c r="AD5" s="69"/>
      <c r="AE5" s="66" t="s">
        <v>371</v>
      </c>
      <c r="AF5" s="67"/>
      <c r="AG5" s="72" t="s">
        <v>315</v>
      </c>
      <c r="AI5" s="71" t="s">
        <v>345</v>
      </c>
      <c r="AK5" s="71" t="str">
        <f t="shared" si="8"/>
        <v>D</v>
      </c>
      <c r="AP5" s="72" t="s">
        <v>315</v>
      </c>
    </row>
    <row r="6" spans="1:42" ht="13.5" customHeight="1" x14ac:dyDescent="0.15">
      <c r="A6" s="53" t="s">
        <v>142</v>
      </c>
      <c r="B6" s="56" t="s">
        <v>481</v>
      </c>
      <c r="C6" s="49" t="str">
        <f t="shared" si="0"/>
        <v>科学技術・イノベーション</v>
      </c>
      <c r="D6" s="49" t="str">
        <f t="shared" si="4"/>
        <v>科学技術・イノベーション</v>
      </c>
      <c r="F6" s="61" t="s">
        <v>175</v>
      </c>
      <c r="G6" s="62"/>
      <c r="H6" s="49" t="str">
        <f t="shared" si="1"/>
        <v/>
      </c>
      <c r="I6" s="49" t="str">
        <f t="shared" si="5"/>
        <v>一般会計</v>
      </c>
      <c r="K6" s="53" t="s">
        <v>165</v>
      </c>
      <c r="L6" s="56"/>
      <c r="M6" s="49" t="str">
        <f t="shared" si="2"/>
        <v/>
      </c>
      <c r="N6" s="49" t="str">
        <f t="shared" si="6"/>
        <v>文教及び科学振興</v>
      </c>
      <c r="O6" s="49"/>
      <c r="P6" s="60" t="s">
        <v>128</v>
      </c>
      <c r="Q6" s="62"/>
      <c r="R6" s="49" t="str">
        <f t="shared" si="3"/>
        <v/>
      </c>
      <c r="S6" s="49" t="str">
        <f t="shared" si="7"/>
        <v>委託・請負</v>
      </c>
      <c r="T6" s="49"/>
      <c r="U6" s="66" t="s">
        <v>379</v>
      </c>
      <c r="W6" s="66" t="s">
        <v>218</v>
      </c>
      <c r="Y6" s="66" t="s">
        <v>403</v>
      </c>
      <c r="Z6" s="67"/>
      <c r="AA6" s="66" t="s">
        <v>279</v>
      </c>
      <c r="AB6" s="69"/>
      <c r="AC6" s="66" t="s">
        <v>204</v>
      </c>
      <c r="AD6" s="69"/>
      <c r="AE6" s="66" t="s">
        <v>377</v>
      </c>
      <c r="AF6" s="67"/>
      <c r="AG6" s="72" t="s">
        <v>375</v>
      </c>
      <c r="AI6" s="71" t="s">
        <v>395</v>
      </c>
      <c r="AK6" s="71" t="str">
        <f t="shared" si="8"/>
        <v>E</v>
      </c>
      <c r="AP6" s="72" t="s">
        <v>375</v>
      </c>
    </row>
    <row r="7" spans="1:42" ht="13.5" customHeight="1" x14ac:dyDescent="0.15">
      <c r="A7" s="53" t="s">
        <v>108</v>
      </c>
      <c r="B7" s="56"/>
      <c r="C7" s="49" t="str">
        <f t="shared" si="0"/>
        <v/>
      </c>
      <c r="D7" s="49" t="str">
        <f t="shared" si="4"/>
        <v>科学技術・イノベーション</v>
      </c>
      <c r="F7" s="61" t="s">
        <v>39</v>
      </c>
      <c r="G7" s="62"/>
      <c r="H7" s="49" t="str">
        <f t="shared" si="1"/>
        <v/>
      </c>
      <c r="I7" s="49" t="str">
        <f t="shared" si="5"/>
        <v>一般会計</v>
      </c>
      <c r="K7" s="53" t="s">
        <v>133</v>
      </c>
      <c r="L7" s="56"/>
      <c r="M7" s="49" t="str">
        <f t="shared" si="2"/>
        <v/>
      </c>
      <c r="N7" s="49" t="str">
        <f t="shared" si="6"/>
        <v>文教及び科学振興</v>
      </c>
      <c r="O7" s="49"/>
      <c r="P7" s="60" t="s">
        <v>129</v>
      </c>
      <c r="Q7" s="62"/>
      <c r="R7" s="49" t="str">
        <f t="shared" si="3"/>
        <v/>
      </c>
      <c r="S7" s="49" t="str">
        <f t="shared" si="7"/>
        <v>委託・請負</v>
      </c>
      <c r="T7" s="49"/>
      <c r="U7" s="66" t="s">
        <v>242</v>
      </c>
      <c r="W7" s="66" t="s">
        <v>219</v>
      </c>
      <c r="Y7" s="66" t="s">
        <v>374</v>
      </c>
      <c r="Z7" s="67"/>
      <c r="AA7" s="66" t="s">
        <v>333</v>
      </c>
      <c r="AB7" s="69"/>
      <c r="AC7" s="69"/>
      <c r="AD7" s="69"/>
      <c r="AE7" s="66" t="s">
        <v>204</v>
      </c>
      <c r="AF7" s="67"/>
      <c r="AG7" s="72" t="s">
        <v>355</v>
      </c>
      <c r="AH7" s="75"/>
      <c r="AI7" s="72" t="s">
        <v>259</v>
      </c>
      <c r="AK7" s="71" t="str">
        <f t="shared" si="8"/>
        <v>F</v>
      </c>
      <c r="AP7" s="72" t="s">
        <v>355</v>
      </c>
    </row>
    <row r="8" spans="1:42" ht="13.5" customHeight="1" x14ac:dyDescent="0.15">
      <c r="A8" s="53" t="s">
        <v>59</v>
      </c>
      <c r="B8" s="56"/>
      <c r="C8" s="49" t="str">
        <f t="shared" si="0"/>
        <v/>
      </c>
      <c r="D8" s="49" t="str">
        <f t="shared" si="4"/>
        <v>科学技術・イノベーション</v>
      </c>
      <c r="F8" s="61" t="s">
        <v>177</v>
      </c>
      <c r="G8" s="62"/>
      <c r="H8" s="49" t="str">
        <f t="shared" si="1"/>
        <v/>
      </c>
      <c r="I8" s="49" t="str">
        <f t="shared" si="5"/>
        <v>一般会計</v>
      </c>
      <c r="K8" s="53" t="s">
        <v>167</v>
      </c>
      <c r="L8" s="56"/>
      <c r="M8" s="49" t="str">
        <f t="shared" si="2"/>
        <v/>
      </c>
      <c r="N8" s="49" t="str">
        <f t="shared" si="6"/>
        <v>文教及び科学振興</v>
      </c>
      <c r="O8" s="49"/>
      <c r="P8" s="60" t="s">
        <v>130</v>
      </c>
      <c r="Q8" s="62"/>
      <c r="R8" s="49" t="str">
        <f t="shared" si="3"/>
        <v/>
      </c>
      <c r="S8" s="49" t="str">
        <f t="shared" si="7"/>
        <v>委託・請負</v>
      </c>
      <c r="T8" s="49"/>
      <c r="U8" s="66" t="s">
        <v>343</v>
      </c>
      <c r="W8" s="66" t="s">
        <v>221</v>
      </c>
      <c r="Y8" s="66" t="s">
        <v>404</v>
      </c>
      <c r="Z8" s="67"/>
      <c r="AA8" s="66" t="s">
        <v>461</v>
      </c>
      <c r="AB8" s="69"/>
      <c r="AC8" s="69"/>
      <c r="AD8" s="69"/>
      <c r="AE8" s="69"/>
      <c r="AF8" s="67"/>
      <c r="AG8" s="72" t="s">
        <v>223</v>
      </c>
      <c r="AI8" s="71" t="s">
        <v>342</v>
      </c>
      <c r="AK8" s="71" t="str">
        <f t="shared" si="8"/>
        <v>G</v>
      </c>
      <c r="AP8" s="72" t="s">
        <v>223</v>
      </c>
    </row>
    <row r="9" spans="1:42" ht="13.5" customHeight="1" x14ac:dyDescent="0.15">
      <c r="A9" s="53" t="s">
        <v>143</v>
      </c>
      <c r="B9" s="56"/>
      <c r="C9" s="49" t="str">
        <f t="shared" si="0"/>
        <v/>
      </c>
      <c r="D9" s="49" t="str">
        <f t="shared" si="4"/>
        <v>科学技術・イノベーション</v>
      </c>
      <c r="F9" s="61" t="s">
        <v>330</v>
      </c>
      <c r="G9" s="62"/>
      <c r="H9" s="49" t="str">
        <f t="shared" si="1"/>
        <v/>
      </c>
      <c r="I9" s="49" t="str">
        <f t="shared" si="5"/>
        <v>一般会計</v>
      </c>
      <c r="K9" s="53" t="s">
        <v>169</v>
      </c>
      <c r="L9" s="56"/>
      <c r="M9" s="49" t="str">
        <f t="shared" si="2"/>
        <v/>
      </c>
      <c r="N9" s="49" t="str">
        <f t="shared" si="6"/>
        <v>文教及び科学振興</v>
      </c>
      <c r="O9" s="49"/>
      <c r="P9" s="49"/>
      <c r="Q9" s="63"/>
      <c r="T9" s="49"/>
      <c r="U9" s="66" t="s">
        <v>387</v>
      </c>
      <c r="W9" s="66" t="s">
        <v>222</v>
      </c>
      <c r="Y9" s="66" t="s">
        <v>322</v>
      </c>
      <c r="Z9" s="67"/>
      <c r="AA9" s="66" t="s">
        <v>462</v>
      </c>
      <c r="AB9" s="69"/>
      <c r="AC9" s="69"/>
      <c r="AD9" s="69"/>
      <c r="AE9" s="69"/>
      <c r="AF9" s="67"/>
      <c r="AG9" s="72" t="s">
        <v>376</v>
      </c>
      <c r="AI9" s="73"/>
      <c r="AK9" s="71" t="str">
        <f t="shared" si="8"/>
        <v>H</v>
      </c>
      <c r="AP9" s="72" t="s">
        <v>376</v>
      </c>
    </row>
    <row r="10" spans="1:42" ht="13.5" customHeight="1" x14ac:dyDescent="0.15">
      <c r="A10" s="53" t="s">
        <v>243</v>
      </c>
      <c r="B10" s="56"/>
      <c r="C10" s="49" t="str">
        <f t="shared" si="0"/>
        <v/>
      </c>
      <c r="D10" s="49" t="str">
        <f t="shared" si="4"/>
        <v>科学技術・イノベーション</v>
      </c>
      <c r="F10" s="61" t="s">
        <v>178</v>
      </c>
      <c r="G10" s="62"/>
      <c r="H10" s="49" t="str">
        <f t="shared" si="1"/>
        <v/>
      </c>
      <c r="I10" s="49" t="str">
        <f t="shared" si="5"/>
        <v>一般会計</v>
      </c>
      <c r="K10" s="53" t="s">
        <v>353</v>
      </c>
      <c r="L10" s="56"/>
      <c r="M10" s="49" t="str">
        <f t="shared" si="2"/>
        <v/>
      </c>
      <c r="N10" s="49" t="str">
        <f t="shared" si="6"/>
        <v>文教及び科学振興</v>
      </c>
      <c r="O10" s="49"/>
      <c r="P10" s="49" t="str">
        <f>S8</f>
        <v>委託・請負</v>
      </c>
      <c r="Q10" s="63"/>
      <c r="T10" s="49"/>
      <c r="W10" s="66" t="s">
        <v>224</v>
      </c>
      <c r="Y10" s="66" t="s">
        <v>405</v>
      </c>
      <c r="Z10" s="67"/>
      <c r="AA10" s="66" t="s">
        <v>463</v>
      </c>
      <c r="AB10" s="69"/>
      <c r="AC10" s="69"/>
      <c r="AD10" s="69"/>
      <c r="AE10" s="69"/>
      <c r="AF10" s="67"/>
      <c r="AG10" s="72" t="s">
        <v>367</v>
      </c>
      <c r="AK10" s="71" t="str">
        <f t="shared" si="8"/>
        <v>I</v>
      </c>
      <c r="AP10" s="71" t="s">
        <v>130</v>
      </c>
    </row>
    <row r="11" spans="1:42" ht="13.5" customHeight="1" x14ac:dyDescent="0.15">
      <c r="A11" s="53" t="s">
        <v>144</v>
      </c>
      <c r="B11" s="56"/>
      <c r="C11" s="49" t="str">
        <f t="shared" si="0"/>
        <v/>
      </c>
      <c r="D11" s="49" t="str">
        <f t="shared" si="4"/>
        <v>科学技術・イノベーション</v>
      </c>
      <c r="F11" s="61" t="s">
        <v>179</v>
      </c>
      <c r="G11" s="62"/>
      <c r="H11" s="49" t="str">
        <f t="shared" si="1"/>
        <v/>
      </c>
      <c r="I11" s="49" t="str">
        <f t="shared" si="5"/>
        <v>一般会計</v>
      </c>
      <c r="K11" s="53" t="s">
        <v>171</v>
      </c>
      <c r="L11" s="56"/>
      <c r="M11" s="49" t="str">
        <f t="shared" si="2"/>
        <v/>
      </c>
      <c r="N11" s="49" t="str">
        <f t="shared" si="6"/>
        <v>文教及び科学振興</v>
      </c>
      <c r="O11" s="49"/>
      <c r="P11" s="49"/>
      <c r="Q11" s="63"/>
      <c r="T11" s="49"/>
      <c r="W11" s="66" t="s">
        <v>227</v>
      </c>
      <c r="Y11" s="66" t="s">
        <v>110</v>
      </c>
      <c r="Z11" s="67"/>
      <c r="AA11" s="66" t="s">
        <v>464</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134</v>
      </c>
      <c r="Y12" s="66" t="s">
        <v>408</v>
      </c>
      <c r="Z12" s="67"/>
      <c r="AA12" s="66" t="s">
        <v>465</v>
      </c>
      <c r="AB12" s="69"/>
      <c r="AC12" s="69"/>
      <c r="AD12" s="69"/>
      <c r="AE12" s="69"/>
      <c r="AF12" s="67"/>
      <c r="AG12" s="71" t="s">
        <v>317</v>
      </c>
      <c r="AK12" s="71" t="str">
        <f t="shared" si="8"/>
        <v>K</v>
      </c>
    </row>
    <row r="13" spans="1:42" ht="13.5" customHeight="1" x14ac:dyDescent="0.15">
      <c r="A13" s="53" t="s">
        <v>152</v>
      </c>
      <c r="B13" s="56"/>
      <c r="C13" s="49" t="str">
        <f t="shared" si="0"/>
        <v/>
      </c>
      <c r="D13" s="49" t="str">
        <f t="shared" si="4"/>
        <v>科学技術・イノベーション</v>
      </c>
      <c r="F13" s="61" t="s">
        <v>180</v>
      </c>
      <c r="G13" s="62"/>
      <c r="H13" s="49" t="str">
        <f t="shared" si="1"/>
        <v/>
      </c>
      <c r="I13" s="49" t="str">
        <f t="shared" si="5"/>
        <v>一般会計</v>
      </c>
      <c r="K13" s="49" t="str">
        <f>N11</f>
        <v>文教及び科学振興</v>
      </c>
      <c r="L13" s="49"/>
      <c r="O13" s="49"/>
      <c r="P13" s="49"/>
      <c r="Q13" s="63"/>
      <c r="T13" s="49"/>
      <c r="W13" s="66" t="s">
        <v>229</v>
      </c>
      <c r="Y13" s="66" t="s">
        <v>409</v>
      </c>
      <c r="Z13" s="67"/>
      <c r="AA13" s="66" t="s">
        <v>421</v>
      </c>
      <c r="AB13" s="69"/>
      <c r="AC13" s="69"/>
      <c r="AD13" s="69"/>
      <c r="AE13" s="69"/>
      <c r="AF13" s="67"/>
      <c r="AG13" s="71" t="s">
        <v>130</v>
      </c>
      <c r="AK13" s="71" t="str">
        <f t="shared" si="8"/>
        <v>L</v>
      </c>
    </row>
    <row r="14" spans="1:42" ht="13.5" customHeight="1" x14ac:dyDescent="0.15">
      <c r="A14" s="53" t="s">
        <v>8</v>
      </c>
      <c r="B14" s="56"/>
      <c r="C14" s="49" t="str">
        <f t="shared" si="0"/>
        <v/>
      </c>
      <c r="D14" s="49" t="str">
        <f t="shared" si="4"/>
        <v>科学技術・イノベーション</v>
      </c>
      <c r="F14" s="61" t="s">
        <v>182</v>
      </c>
      <c r="G14" s="62"/>
      <c r="H14" s="49" t="str">
        <f t="shared" si="1"/>
        <v/>
      </c>
      <c r="I14" s="49" t="str">
        <f t="shared" si="5"/>
        <v>一般会計</v>
      </c>
      <c r="K14" s="49"/>
      <c r="L14" s="49"/>
      <c r="O14" s="49"/>
      <c r="P14" s="49"/>
      <c r="Q14" s="63"/>
      <c r="T14" s="49"/>
      <c r="W14" s="66" t="s">
        <v>230</v>
      </c>
      <c r="Y14" s="66" t="s">
        <v>410</v>
      </c>
      <c r="Z14" s="67"/>
      <c r="AA14" s="66" t="s">
        <v>457</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183</v>
      </c>
      <c r="G15" s="62"/>
      <c r="H15" s="49" t="str">
        <f t="shared" si="1"/>
        <v/>
      </c>
      <c r="I15" s="49" t="str">
        <f t="shared" si="5"/>
        <v>一般会計</v>
      </c>
      <c r="K15" s="49"/>
      <c r="L15" s="49"/>
      <c r="O15" s="49"/>
      <c r="P15" s="49"/>
      <c r="Q15" s="63"/>
      <c r="T15" s="49"/>
      <c r="W15" s="66" t="s">
        <v>231</v>
      </c>
      <c r="Y15" s="66" t="s">
        <v>186</v>
      </c>
      <c r="Z15" s="67"/>
      <c r="AA15" s="66" t="s">
        <v>466</v>
      </c>
      <c r="AB15" s="69"/>
      <c r="AC15" s="69"/>
      <c r="AD15" s="69"/>
      <c r="AE15" s="69"/>
      <c r="AF15" s="67"/>
      <c r="AG15" s="74"/>
      <c r="AK15" s="71" t="str">
        <f t="shared" si="8"/>
        <v>N</v>
      </c>
    </row>
    <row r="16" spans="1:42" ht="13.5" customHeight="1" x14ac:dyDescent="0.15">
      <c r="A16" s="53" t="s">
        <v>154</v>
      </c>
      <c r="B16" s="56"/>
      <c r="C16" s="49" t="str">
        <f t="shared" si="0"/>
        <v/>
      </c>
      <c r="D16" s="49" t="str">
        <f t="shared" si="4"/>
        <v>科学技術・イノベーション</v>
      </c>
      <c r="F16" s="61" t="s">
        <v>187</v>
      </c>
      <c r="G16" s="62"/>
      <c r="H16" s="49" t="str">
        <f t="shared" si="1"/>
        <v/>
      </c>
      <c r="I16" s="49" t="str">
        <f t="shared" si="5"/>
        <v>一般会計</v>
      </c>
      <c r="K16" s="49"/>
      <c r="L16" s="49"/>
      <c r="O16" s="49"/>
      <c r="P16" s="49"/>
      <c r="Q16" s="63"/>
      <c r="T16" s="49"/>
      <c r="W16" s="66" t="s">
        <v>232</v>
      </c>
      <c r="Y16" s="66" t="s">
        <v>91</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188</v>
      </c>
      <c r="G17" s="62"/>
      <c r="H17" s="49" t="str">
        <f t="shared" si="1"/>
        <v/>
      </c>
      <c r="I17" s="49" t="str">
        <f t="shared" si="5"/>
        <v>一般会計</v>
      </c>
      <c r="K17" s="49"/>
      <c r="L17" s="49"/>
      <c r="O17" s="49"/>
      <c r="P17" s="49"/>
      <c r="Q17" s="63"/>
      <c r="T17" s="49"/>
      <c r="W17" s="66" t="s">
        <v>234</v>
      </c>
      <c r="Y17" s="66" t="s">
        <v>411</v>
      </c>
      <c r="Z17" s="67"/>
      <c r="AA17" s="66" t="s">
        <v>257</v>
      </c>
      <c r="AB17" s="69"/>
      <c r="AC17" s="69"/>
      <c r="AD17" s="69"/>
      <c r="AE17" s="69"/>
      <c r="AF17" s="67"/>
      <c r="AG17" s="74"/>
      <c r="AK17" s="71" t="str">
        <f t="shared" si="8"/>
        <v>P</v>
      </c>
    </row>
    <row r="18" spans="1:37" ht="13.5" customHeight="1" x14ac:dyDescent="0.15">
      <c r="A18" s="53" t="s">
        <v>155</v>
      </c>
      <c r="B18" s="56"/>
      <c r="C18" s="49" t="str">
        <f t="shared" si="0"/>
        <v/>
      </c>
      <c r="D18" s="49" t="str">
        <f t="shared" si="4"/>
        <v>科学技術・イノベーション</v>
      </c>
      <c r="F18" s="61" t="s">
        <v>189</v>
      </c>
      <c r="G18" s="62"/>
      <c r="H18" s="49" t="str">
        <f t="shared" si="1"/>
        <v/>
      </c>
      <c r="I18" s="49" t="str">
        <f t="shared" si="5"/>
        <v>一般会計</v>
      </c>
      <c r="K18" s="49"/>
      <c r="L18" s="49"/>
      <c r="O18" s="49"/>
      <c r="P18" s="49"/>
      <c r="Q18" s="63"/>
      <c r="T18" s="49"/>
      <c r="W18" s="66" t="s">
        <v>28</v>
      </c>
      <c r="Y18" s="66" t="s">
        <v>385</v>
      </c>
      <c r="Z18" s="67"/>
      <c r="AA18" s="66" t="s">
        <v>468</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v>
      </c>
      <c r="F19" s="61" t="s">
        <v>192</v>
      </c>
      <c r="G19" s="62"/>
      <c r="H19" s="49" t="str">
        <f t="shared" si="1"/>
        <v/>
      </c>
      <c r="I19" s="49" t="str">
        <f t="shared" si="5"/>
        <v>一般会計</v>
      </c>
      <c r="K19" s="49"/>
      <c r="L19" s="49"/>
      <c r="O19" s="49"/>
      <c r="P19" s="49"/>
      <c r="Q19" s="63"/>
      <c r="T19" s="49"/>
      <c r="W19" s="66" t="s">
        <v>235</v>
      </c>
      <c r="Y19" s="66" t="s">
        <v>297</v>
      </c>
      <c r="Z19" s="67"/>
      <c r="AA19" s="66" t="s">
        <v>469</v>
      </c>
      <c r="AB19" s="69"/>
      <c r="AC19" s="69"/>
      <c r="AD19" s="69"/>
      <c r="AE19" s="69"/>
      <c r="AF19" s="67"/>
      <c r="AK19" s="71" t="str">
        <f t="shared" si="8"/>
        <v>R</v>
      </c>
    </row>
    <row r="20" spans="1:37" ht="13.5" customHeight="1" x14ac:dyDescent="0.15">
      <c r="A20" s="53" t="s">
        <v>271</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237</v>
      </c>
      <c r="Y20" s="66" t="s">
        <v>236</v>
      </c>
      <c r="Z20" s="67"/>
      <c r="AA20" s="66" t="s">
        <v>470</v>
      </c>
      <c r="AB20" s="69"/>
      <c r="AC20" s="69"/>
      <c r="AD20" s="69"/>
      <c r="AE20" s="69"/>
      <c r="AF20" s="67"/>
      <c r="AK20" s="71" t="str">
        <f t="shared" si="8"/>
        <v>S</v>
      </c>
    </row>
    <row r="21" spans="1:37" ht="13.5" customHeight="1" x14ac:dyDescent="0.15">
      <c r="A21" s="53" t="s">
        <v>337</v>
      </c>
      <c r="B21" s="56"/>
      <c r="C21" s="49" t="str">
        <f t="shared" si="0"/>
        <v/>
      </c>
      <c r="D21" s="49" t="str">
        <f t="shared" si="4"/>
        <v>科学技術・イノベーション</v>
      </c>
      <c r="F21" s="61" t="s">
        <v>193</v>
      </c>
      <c r="G21" s="62"/>
      <c r="H21" s="49" t="str">
        <f t="shared" si="1"/>
        <v/>
      </c>
      <c r="I21" s="49" t="str">
        <f t="shared" si="5"/>
        <v>一般会計</v>
      </c>
      <c r="K21" s="49"/>
      <c r="L21" s="49"/>
      <c r="O21" s="49"/>
      <c r="P21" s="49"/>
      <c r="Q21" s="63"/>
      <c r="T21" s="49"/>
      <c r="W21" s="66" t="s">
        <v>84</v>
      </c>
      <c r="Y21" s="66" t="s">
        <v>290</v>
      </c>
      <c r="Z21" s="67"/>
      <c r="AA21" s="66" t="s">
        <v>471</v>
      </c>
      <c r="AB21" s="69"/>
      <c r="AC21" s="69"/>
      <c r="AD21" s="69"/>
      <c r="AE21" s="69"/>
      <c r="AF21" s="67"/>
      <c r="AK21" s="71" t="str">
        <f t="shared" si="8"/>
        <v>T</v>
      </c>
    </row>
    <row r="22" spans="1:37" ht="13.5" customHeight="1" x14ac:dyDescent="0.15">
      <c r="A22" s="53" t="s">
        <v>339</v>
      </c>
      <c r="B22" s="56"/>
      <c r="C22" s="49" t="str">
        <f t="shared" si="0"/>
        <v/>
      </c>
      <c r="D22" s="49" t="str">
        <f t="shared" si="4"/>
        <v>科学技術・イノベーション</v>
      </c>
      <c r="F22" s="61" t="s">
        <v>120</v>
      </c>
      <c r="G22" s="62"/>
      <c r="H22" s="49" t="str">
        <f t="shared" si="1"/>
        <v/>
      </c>
      <c r="I22" s="49" t="str">
        <f t="shared" si="5"/>
        <v>一般会計</v>
      </c>
      <c r="K22" s="49"/>
      <c r="L22" s="49"/>
      <c r="O22" s="49"/>
      <c r="P22" s="49"/>
      <c r="Q22" s="63"/>
      <c r="T22" s="49"/>
      <c r="W22" s="66" t="s">
        <v>239</v>
      </c>
      <c r="Y22" s="66" t="s">
        <v>412</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科学技術・イノベーション</v>
      </c>
      <c r="F23" s="61" t="s">
        <v>125</v>
      </c>
      <c r="G23" s="62"/>
      <c r="H23" s="49" t="str">
        <f t="shared" si="1"/>
        <v/>
      </c>
      <c r="I23" s="49" t="str">
        <f t="shared" si="5"/>
        <v>一般会計</v>
      </c>
      <c r="K23" s="49"/>
      <c r="L23" s="49"/>
      <c r="O23" s="49"/>
      <c r="P23" s="49"/>
      <c r="Q23" s="63"/>
      <c r="T23" s="49"/>
      <c r="Y23" s="66" t="s">
        <v>413</v>
      </c>
      <c r="Z23" s="67"/>
      <c r="AA23" s="66" t="s">
        <v>472</v>
      </c>
      <c r="AB23" s="69"/>
      <c r="AC23" s="69"/>
      <c r="AD23" s="69"/>
      <c r="AE23" s="69"/>
      <c r="AF23" s="67"/>
      <c r="AK23" s="71" t="str">
        <f t="shared" si="8"/>
        <v>V</v>
      </c>
    </row>
    <row r="24" spans="1:37" ht="13.5" customHeight="1" x14ac:dyDescent="0.15">
      <c r="A24" s="53" t="s">
        <v>391</v>
      </c>
      <c r="B24" s="56"/>
      <c r="C24" s="49" t="str">
        <f t="shared" si="0"/>
        <v/>
      </c>
      <c r="D24" s="49" t="str">
        <f t="shared" si="4"/>
        <v>科学技術・イノベーション</v>
      </c>
      <c r="F24" s="61" t="s">
        <v>244</v>
      </c>
      <c r="G24" s="62"/>
      <c r="H24" s="49" t="str">
        <f t="shared" si="1"/>
        <v/>
      </c>
      <c r="I24" s="49" t="str">
        <f t="shared" si="5"/>
        <v>一般会計</v>
      </c>
      <c r="K24" s="49"/>
      <c r="L24" s="49"/>
      <c r="O24" s="49"/>
      <c r="P24" s="49"/>
      <c r="Q24" s="63"/>
      <c r="T24" s="49"/>
      <c r="Y24" s="66" t="s">
        <v>414</v>
      </c>
      <c r="Z24" s="67"/>
      <c r="AA24" s="66" t="s">
        <v>473</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415</v>
      </c>
      <c r="Z25" s="67"/>
      <c r="AA25" s="66" t="s">
        <v>474</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416</v>
      </c>
      <c r="Z26" s="67"/>
      <c r="AA26" s="66" t="s">
        <v>475</v>
      </c>
      <c r="AB26" s="69"/>
      <c r="AC26" s="69"/>
      <c r="AD26" s="69"/>
      <c r="AE26" s="69"/>
      <c r="AF26" s="67"/>
      <c r="AK26" s="71" t="str">
        <f t="shared" si="8"/>
        <v>Y</v>
      </c>
    </row>
    <row r="27" spans="1:37" ht="13.5" customHeight="1" x14ac:dyDescent="0.15">
      <c r="A27" s="49" t="str">
        <f>IF(D24="","-",D24)</f>
        <v>科学技術・イノベーション</v>
      </c>
      <c r="B27" s="49"/>
      <c r="F27" s="61" t="s">
        <v>197</v>
      </c>
      <c r="G27" s="62"/>
      <c r="H27" s="49" t="str">
        <f t="shared" si="1"/>
        <v/>
      </c>
      <c r="I27" s="49" t="str">
        <f t="shared" si="5"/>
        <v>一般会計</v>
      </c>
      <c r="K27" s="49"/>
      <c r="L27" s="49"/>
      <c r="O27" s="49"/>
      <c r="P27" s="49"/>
      <c r="Q27" s="63"/>
      <c r="T27" s="49"/>
      <c r="Y27" s="66" t="s">
        <v>417</v>
      </c>
      <c r="Z27" s="67"/>
      <c r="AA27" s="66" t="s">
        <v>250</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406</v>
      </c>
      <c r="Z28" s="67"/>
      <c r="AA28" s="66" t="s">
        <v>476</v>
      </c>
      <c r="AB28" s="69"/>
      <c r="AC28" s="69"/>
      <c r="AD28" s="69"/>
      <c r="AE28" s="69"/>
      <c r="AF28" s="67"/>
      <c r="AK28" s="71" t="s">
        <v>265</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347</v>
      </c>
      <c r="Z30" s="67"/>
      <c r="AA30" s="66" t="s">
        <v>478</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334</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102</v>
      </c>
    </row>
    <row r="71" spans="1:32" x14ac:dyDescent="0.15">
      <c r="Y71" s="66" t="s">
        <v>442</v>
      </c>
    </row>
    <row r="72" spans="1:32" x14ac:dyDescent="0.15">
      <c r="Y72" s="66" t="s">
        <v>444</v>
      </c>
    </row>
    <row r="73" spans="1:32" x14ac:dyDescent="0.15">
      <c r="Y73" s="66" t="s">
        <v>422</v>
      </c>
    </row>
    <row r="74" spans="1:32" x14ac:dyDescent="0.15">
      <c r="Y74" s="66" t="s">
        <v>314</v>
      </c>
    </row>
    <row r="75" spans="1:32" x14ac:dyDescent="0.15">
      <c r="Y75" s="66" t="s">
        <v>362</v>
      </c>
    </row>
    <row r="76" spans="1:32" x14ac:dyDescent="0.15">
      <c r="Y76" s="66" t="s">
        <v>445</v>
      </c>
    </row>
    <row r="77" spans="1:32" x14ac:dyDescent="0.15">
      <c r="Y77" s="66" t="s">
        <v>447</v>
      </c>
    </row>
    <row r="78" spans="1:32" x14ac:dyDescent="0.15">
      <c r="Y78" s="66" t="s">
        <v>430</v>
      </c>
    </row>
    <row r="79" spans="1:32" x14ac:dyDescent="0.15">
      <c r="Y79" s="66" t="s">
        <v>448</v>
      </c>
    </row>
    <row r="80" spans="1:32" x14ac:dyDescent="0.15">
      <c r="Y80" s="66" t="s">
        <v>450</v>
      </c>
    </row>
    <row r="81" spans="25:25" x14ac:dyDescent="0.15">
      <c r="Y81" s="66" t="s">
        <v>87</v>
      </c>
    </row>
    <row r="82" spans="25:25" x14ac:dyDescent="0.15">
      <c r="Y82" s="66" t="s">
        <v>329</v>
      </c>
    </row>
    <row r="83" spans="25:25" x14ac:dyDescent="0.15">
      <c r="Y83" s="66" t="s">
        <v>161</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456</v>
      </c>
    </row>
    <row r="91" spans="25:25" x14ac:dyDescent="0.15">
      <c r="Y91" s="66" t="s">
        <v>210</v>
      </c>
    </row>
    <row r="92" spans="25:25" x14ac:dyDescent="0.15">
      <c r="Y92" s="66" t="s">
        <v>426</v>
      </c>
    </row>
    <row r="93" spans="25:25" x14ac:dyDescent="0.15">
      <c r="Y93" s="66" t="s">
        <v>320</v>
      </c>
    </row>
    <row r="94" spans="25:25" x14ac:dyDescent="0.15">
      <c r="Y94" s="66" t="s">
        <v>131</v>
      </c>
    </row>
    <row r="95" spans="25:25" x14ac:dyDescent="0.15">
      <c r="Y95" s="66" t="s">
        <v>340</v>
      </c>
    </row>
    <row r="96" spans="25:25" x14ac:dyDescent="0.15">
      <c r="Y96" s="66" t="s">
        <v>62</v>
      </c>
    </row>
    <row r="97" spans="25:25" x14ac:dyDescent="0.15">
      <c r="Y97" s="66" t="s">
        <v>458</v>
      </c>
    </row>
    <row r="98" spans="25:25" x14ac:dyDescent="0.15">
      <c r="Y98" s="66" t="s">
        <v>459</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2020-09-25T06:41:34Z</cp:lastPrinted>
  <dcterms:created xsi:type="dcterms:W3CDTF">2012-03-13T00:50:25Z</dcterms:created>
  <dcterms:modified xsi:type="dcterms:W3CDTF">2020-09-25T06:42:00Z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2020-04-30T05:54:47Z</vt:filetime>
  </property>
</Properties>
</file>