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2_本課_事業班・助成班\01_行政事業レビュー\01_行政事業レビュー\01_行政事業レビュー【保存期間10年_廃棄】\令和2年度\200918 3年度要求及び所見を踏まえた改善点\提出\提出済み\"/>
    </mc:Choice>
  </mc:AlternateContent>
  <bookViews>
    <workbookView xWindow="13380" yWindow="705" windowWidth="15165" windowHeight="1630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<sst xmlns="http://schemas.openxmlformats.org/spreadsheetml/2006/main" count="2241" uniqueCount="559">
  <si>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</si>
  <si>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</si>
  <si>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</si>
  <si>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</si>
  <si>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</si>
  <si>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</si>
  <si>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</si>
  <si>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</si>
  <si>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</si>
  <si>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</si>
  <si>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</si>
  <si>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</si>
  <si>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空港法に基づき適切に負担しており、妥当である。</t>
  </si>
  <si>
    <t>担当部局庁</t>
  </si>
  <si>
    <t>実績</t>
    <rPh sb="0" eb="2">
      <t>ジッセキ</t>
    </rPh>
    <phoneticPr fontId="4"/>
  </si>
  <si>
    <t>当初予算</t>
    <rPh sb="0" eb="2">
      <t>トウショ</t>
    </rPh>
    <rPh sb="2" eb="4">
      <t>ヨサン</t>
    </rPh>
    <phoneticPr fontId="4"/>
  </si>
  <si>
    <t>航空輸送上重要な空港のうち地震時に救急・救命、緊急物資輸送拠点としての機能を有する空港から一定範囲に居住する人口の割合</t>
  </si>
  <si>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</si>
  <si>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</si>
  <si>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</si>
  <si>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</si>
  <si>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</si>
  <si>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</si>
  <si>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</si>
  <si>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</si>
  <si>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</si>
  <si>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航空機の安全運航に寄与している。</t>
  </si>
  <si>
    <t>一般競争契約
（最低価格）</t>
    <rPh sb="4" eb="6">
      <t>ケイヤク</t>
    </rPh>
    <rPh sb="8" eb="10">
      <t>サイテイ</t>
    </rPh>
    <rPh sb="10" eb="12">
      <t>カカク</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</si>
  <si>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</si>
  <si>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</si>
  <si>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</si>
  <si>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</si>
  <si>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</si>
  <si>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</si>
  <si>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</si>
  <si>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</si>
  <si>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</si>
  <si>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</si>
  <si>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</si>
  <si>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</si>
  <si>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</si>
  <si>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</si>
  <si>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</si>
  <si>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</si>
  <si>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</si>
  <si>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</si>
  <si>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</si>
  <si>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</si>
  <si>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</si>
  <si>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</si>
  <si>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</si>
  <si>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</si>
  <si>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</si>
  <si>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</si>
  <si>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</si>
  <si>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</si>
  <si>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</si>
  <si>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</si>
  <si>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</si>
  <si>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</si>
  <si>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</si>
  <si>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</si>
  <si>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</si>
  <si>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</si>
  <si>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</si>
  <si>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</si>
  <si>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</si>
  <si>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</si>
  <si>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</si>
  <si>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</si>
  <si>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</si>
  <si>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</si>
  <si>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空港整備事業費</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</si>
  <si>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</si>
  <si>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</si>
  <si>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一般空港等整備事業（直轄）（耐震対策事業）</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</si>
  <si>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</si>
  <si>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</si>
  <si>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</si>
  <si>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</si>
  <si>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</si>
  <si>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</si>
  <si>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</si>
  <si>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滑走路耐震対策工事</t>
    <rPh sb="0" eb="3">
      <t>カッソウ</t>
    </rPh>
    <rPh sb="3" eb="5">
      <t>タイシn</t>
    </rPh>
    <rPh sb="5" eb="7">
      <t>タイサク</t>
    </rPh>
    <rPh sb="7" eb="9">
      <t>コウジ</t>
    </rPh>
    <phoneticPr fontId="4"/>
  </si>
  <si>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</si>
  <si>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</si>
  <si>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</si>
  <si>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</si>
  <si>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</si>
  <si>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</si>
  <si>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</si>
  <si>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</si>
  <si>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</si>
  <si>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</si>
  <si>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</si>
  <si>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</si>
  <si>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262</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</si>
  <si>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</si>
  <si>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</si>
  <si>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</si>
  <si>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</si>
  <si>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</si>
  <si>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</si>
  <si>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</si>
  <si>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</si>
  <si>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</si>
  <si>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</si>
  <si>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</si>
  <si>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</si>
  <si>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機械開発北旺･堀松経常建設共同企業体</t>
  </si>
  <si>
    <t>F</t>
  </si>
  <si>
    <t>予備費等</t>
    <rPh sb="0" eb="3">
      <t>ヨビヒ</t>
    </rPh>
    <rPh sb="3" eb="4">
      <t>トウ</t>
    </rPh>
    <phoneticPr fontId="4"/>
  </si>
  <si>
    <t>点検結果</t>
    <rPh sb="0" eb="2">
      <t>テンケン</t>
    </rPh>
    <rPh sb="2" eb="4">
      <t>ケッカ</t>
    </rPh>
    <phoneticPr fontId="4"/>
  </si>
  <si>
    <t>東北地方整備局</t>
  </si>
  <si>
    <t>当初見込み</t>
  </si>
  <si>
    <t>改善の
方向性</t>
    <rPh sb="0" eb="2">
      <t>カイゼン</t>
    </rPh>
    <rPh sb="4" eb="7">
      <t>ホウコウセイ</t>
    </rPh>
    <phoneticPr fontId="4"/>
  </si>
  <si>
    <t>令和3年度</t>
    <rPh sb="0" eb="2">
      <t>レイワ</t>
    </rPh>
    <rPh sb="3" eb="4">
      <t>ネン</t>
    </rPh>
    <rPh sb="4" eb="5">
      <t>ド</t>
    </rPh>
    <phoneticPr fontId="4"/>
  </si>
  <si>
    <t>　競争入札等の実施により透明性・公平性・競争性の確保に努めるとともに、第三者機関の入札監視委員会の活用などにより、一者応札等の改善を図っている。
　なお、補償費は相手方が限定されるため、競争性のない随意契約となっている。</t>
  </si>
  <si>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</si>
  <si>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</si>
  <si>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</si>
  <si>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</si>
  <si>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</si>
  <si>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B.東亜建設工業（株）</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</si>
  <si>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</si>
  <si>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</si>
  <si>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</si>
  <si>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</si>
  <si>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</si>
  <si>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</si>
  <si>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</si>
  <si>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</si>
  <si>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</si>
  <si>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</si>
  <si>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</si>
  <si>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</si>
  <si>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</si>
  <si>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</si>
  <si>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</si>
  <si>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</si>
  <si>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</si>
  <si>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</si>
  <si>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</si>
  <si>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</si>
  <si>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</si>
  <si>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</si>
  <si>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</si>
  <si>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</si>
  <si>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</si>
  <si>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</si>
  <si>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</si>
  <si>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</si>
  <si>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</si>
  <si>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</si>
  <si>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</si>
  <si>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地震時における、円滑かつ迅速な応急活動が求められている。</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</si>
  <si>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</si>
  <si>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</si>
  <si>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</si>
  <si>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</si>
  <si>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</si>
  <si>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</si>
  <si>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</si>
  <si>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空港計画課</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</si>
  <si>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</si>
  <si>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</si>
  <si>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</si>
  <si>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</si>
  <si>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</si>
  <si>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</si>
  <si>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</si>
  <si>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</si>
  <si>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</si>
  <si>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</si>
  <si>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</si>
  <si>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</si>
  <si>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</si>
  <si>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</si>
  <si>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</si>
  <si>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</si>
  <si>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</si>
  <si>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</si>
  <si>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</si>
  <si>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</si>
  <si>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</si>
  <si>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</si>
  <si>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</si>
  <si>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</si>
  <si>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</si>
  <si>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</si>
  <si>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</si>
  <si>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</si>
  <si>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</si>
  <si>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</si>
  <si>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</si>
  <si>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</si>
  <si>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</si>
  <si>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</si>
  <si>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</si>
  <si>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</si>
  <si>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</si>
  <si>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北海道電力（株）</t>
  </si>
  <si>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</si>
  <si>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</si>
  <si>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</si>
  <si>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</si>
  <si>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</si>
  <si>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</si>
  <si>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</si>
  <si>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</si>
  <si>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</si>
  <si>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</si>
  <si>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引き続き、航空輸送上重要な空港等の耐震対策について、より効率的・効果的な予算の執行に努めていく。</t>
  </si>
  <si>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</si>
  <si>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</si>
  <si>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</si>
  <si>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</si>
  <si>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地震時に救急・救命、緊急物資輸送拠点としての機能を確保するための事業であり、優先度が高い。</t>
  </si>
  <si>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</si>
  <si>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</si>
  <si>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</si>
  <si>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</si>
  <si>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</si>
  <si>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</si>
  <si>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</si>
  <si>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</si>
  <si>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</si>
  <si>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</si>
  <si>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</si>
  <si>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</si>
  <si>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</si>
  <si>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</si>
  <si>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</si>
  <si>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</si>
  <si>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</si>
  <si>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</si>
  <si>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</si>
  <si>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</si>
  <si>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</si>
  <si>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</si>
  <si>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</si>
  <si>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</si>
  <si>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</si>
  <si>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</si>
  <si>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</si>
  <si>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</si>
  <si>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</si>
  <si>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</si>
  <si>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</si>
  <si>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</si>
  <si>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</si>
  <si>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</si>
  <si>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</si>
  <si>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</si>
  <si>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</si>
  <si>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</si>
  <si>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</si>
  <si>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</si>
  <si>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</si>
  <si>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</si>
  <si>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</si>
  <si>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</si>
  <si>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</si>
  <si>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</si>
  <si>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</si>
  <si>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</si>
  <si>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</si>
  <si>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</si>
  <si>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</si>
  <si>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</si>
  <si>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</si>
  <si>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</si>
  <si>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</si>
  <si>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２４　航空交通ネットワークを強化する</t>
  </si>
  <si>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</si>
  <si>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</si>
  <si>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</si>
  <si>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</si>
  <si>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</si>
  <si>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</si>
  <si>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</si>
  <si>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</si>
  <si>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</si>
  <si>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</si>
  <si>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</si>
  <si>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</si>
  <si>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</si>
  <si>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</si>
  <si>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</si>
  <si>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</si>
  <si>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</si>
  <si>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</si>
  <si>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</si>
  <si>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</si>
  <si>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</si>
  <si>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387</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</si>
  <si>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</si>
  <si>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</si>
  <si>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</si>
  <si>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</si>
  <si>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</si>
  <si>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</si>
  <si>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</si>
  <si>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</si>
  <si>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</si>
  <si>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</si>
  <si>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</si>
  <si>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</si>
  <si>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</si>
  <si>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</si>
  <si>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</si>
  <si>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</si>
  <si>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</si>
  <si>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</si>
  <si>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</si>
  <si>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</si>
  <si>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</si>
  <si>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</si>
  <si>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</si>
  <si>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</si>
  <si>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</si>
  <si>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</si>
  <si>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</si>
  <si>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</si>
  <si>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</si>
  <si>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</si>
  <si>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</si>
  <si>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</si>
  <si>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</si>
  <si>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</si>
  <si>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</si>
  <si>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</si>
  <si>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255</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</si>
  <si>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</si>
  <si>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</si>
  <si>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</si>
  <si>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</si>
  <si>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</si>
  <si>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</si>
  <si>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</si>
  <si>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</si>
  <si>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</si>
  <si>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</si>
  <si>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</si>
  <si>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</si>
  <si>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６　国際競争力、観光交流、広域・地域間連携等の確保・強化</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</si>
  <si>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</si>
  <si>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</si>
  <si>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執行額／事業実施空港数</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</si>
  <si>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</si>
  <si>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</si>
  <si>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</si>
  <si>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</si>
  <si>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</si>
  <si>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</si>
  <si>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</si>
  <si>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</si>
  <si>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</si>
  <si>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</si>
  <si>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</si>
  <si>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</si>
  <si>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</si>
  <si>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</si>
  <si>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</si>
  <si>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</si>
  <si>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</si>
  <si>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《平成２７年度　行政事業レビュー公開プロセス》
「事業番号・事業名」
〔０２６０〕一般空港整備事業（直轄）（耐震対策事業）
「結果・取りまとめコメント」
事業内容の一部改善
・　アウトプット、アウトカム両指標について、例えば災害時の救急活動や輸送活動が平時と比べてどの程度できるかなど、事業の効果や達成度をわかりやすく表現できるものになるよう工夫すべき。
・　地方管理空港等の中には緊急・救命拠点として重要と考えられる空港も含まれることから、１５の国管理空港に限定せず、土木施設の耐震対策の優先順位の考え方について、例えば既存の道路ネットワークの状況など多様な観点も踏まえて見直すべき。
・　本事業については、国民の地震に対する不安を解消するため、負担率の再検討を含めて、早期の事業執行をお願いしたい。
《平成３０年度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</si>
  <si>
    <t>契約方式その２</t>
    <rPh sb="0" eb="2">
      <t>ケイヤク</t>
    </rPh>
    <rPh sb="2" eb="4">
      <t>ホウシキ</t>
    </rPh>
    <phoneticPr fontId="4"/>
  </si>
  <si>
    <t>昭和58年度</t>
    <rPh sb="0" eb="2">
      <t>ショウワ</t>
    </rPh>
    <rPh sb="4" eb="5">
      <t>ネン</t>
    </rPh>
    <rPh sb="5" eb="6">
      <t>ド</t>
    </rPh>
    <phoneticPr fontId="4"/>
  </si>
  <si>
    <t>／　</t>
  </si>
  <si>
    <t>補助金等交付</t>
  </si>
  <si>
    <t>品質監視等補助業務</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</si>
  <si>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</si>
  <si>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</si>
  <si>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</si>
  <si>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</si>
  <si>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</si>
  <si>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</si>
  <si>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</si>
  <si>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</si>
  <si>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</si>
  <si>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</si>
  <si>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</si>
  <si>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</si>
  <si>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</si>
  <si>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</si>
  <si>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</si>
  <si>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</si>
  <si>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</si>
  <si>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</si>
  <si>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</si>
  <si>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</si>
  <si>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九州地方整備局</t>
    <rPh sb="0" eb="4">
      <t>キュウシュウ</t>
    </rPh>
    <rPh sb="4" eb="7">
      <t>セイビキョク</t>
    </rPh>
    <phoneticPr fontId="4"/>
  </si>
  <si>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</si>
  <si>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</si>
  <si>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</si>
  <si>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</si>
  <si>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</si>
  <si>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</si>
  <si>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</si>
  <si>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航空輸送上重要な空港等について、地震災害時における救急・救命、緊急物資輸送拠点としての機能を確保することを成果目標として実施しており、着実に進捗している。</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</si>
  <si>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</si>
  <si>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</si>
  <si>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</si>
  <si>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</si>
  <si>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工事の実施及び工事にかかる調整・設計等</t>
    <rPh sb="0" eb="2">
      <t>コウジノ</t>
    </rPh>
    <rPh sb="3" eb="6">
      <t>ジッセィ</t>
    </rPh>
    <rPh sb="7" eb="9">
      <t>コウジ</t>
    </rPh>
    <rPh sb="13" eb="15">
      <t>チョウセイ</t>
    </rPh>
    <rPh sb="16" eb="19">
      <t>セッケイ</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</si>
  <si>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</si>
  <si>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</si>
  <si>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</si>
  <si>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</si>
  <si>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</si>
  <si>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</si>
  <si>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</si>
  <si>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</si>
  <si>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</si>
  <si>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</si>
  <si>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</si>
  <si>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国際空港輸送網又は国内空港輸送網の拠点となる空港は国土交通大臣が設置・管理することとされている。</t>
  </si>
  <si>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</si>
  <si>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</si>
  <si>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</si>
  <si>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</si>
  <si>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</si>
  <si>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</si>
  <si>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</si>
  <si>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</si>
  <si>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</si>
  <si>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</si>
  <si>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</si>
  <si>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</si>
  <si>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</si>
  <si>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施工状況確認等補助業務</t>
  </si>
  <si>
    <t>昭和21年度</t>
    <rPh sb="0" eb="2">
      <t>ショウワ</t>
    </rPh>
    <rPh sb="4" eb="5">
      <t>ネン</t>
    </rPh>
    <rPh sb="5" eb="6">
      <t>ド</t>
    </rPh>
    <phoneticPr fontId="4"/>
  </si>
  <si>
    <t>268</t>
  </si>
  <si>
    <t>昭和22年度</t>
    <rPh sb="0" eb="2">
      <t>ショウワ</t>
    </rPh>
    <rPh sb="4" eb="5">
      <t>ネン</t>
    </rPh>
    <rPh sb="5" eb="6">
      <t>ド</t>
    </rPh>
    <phoneticPr fontId="4"/>
  </si>
  <si>
    <t>発注補助業務</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</si>
  <si>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</si>
  <si>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</si>
  <si>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</si>
  <si>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</si>
  <si>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</si>
  <si>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</si>
  <si>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</si>
  <si>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</si>
  <si>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積算基準等により算出しており、妥当である。</t>
  </si>
  <si>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</si>
  <si>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</si>
  <si>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</si>
  <si>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</si>
  <si>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</si>
  <si>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</si>
  <si>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</si>
  <si>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昨年度より大幅に改善しており、妥当である。</t>
  </si>
  <si>
    <t>昭和40年度</t>
    <rPh sb="0" eb="2">
      <t>ショウワ</t>
    </rPh>
    <rPh sb="4" eb="5">
      <t>ネン</t>
    </rPh>
    <rPh sb="5" eb="6">
      <t>ド</t>
    </rPh>
    <phoneticPr fontId="4"/>
  </si>
  <si>
    <t>昭和42年度</t>
    <rPh sb="0" eb="2">
      <t>ショウワ</t>
    </rPh>
    <rPh sb="4" eb="5">
      <t>ネン</t>
    </rPh>
    <rPh sb="5" eb="6">
      <t>ド</t>
    </rPh>
    <phoneticPr fontId="4"/>
  </si>
  <si>
    <t>万人</t>
  </si>
  <si>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</si>
  <si>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</si>
  <si>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</si>
  <si>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見込みどおりの執行をしている。</t>
  </si>
  <si>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</si>
  <si>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</si>
  <si>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</si>
  <si>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</si>
  <si>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</si>
  <si>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</si>
  <si>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</si>
  <si>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</si>
  <si>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</si>
  <si>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</si>
  <si>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</si>
  <si>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</si>
  <si>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</si>
  <si>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</si>
  <si>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</si>
  <si>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</si>
  <si>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</si>
  <si>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各地方整備局等で執行されており、合理的である。</t>
  </si>
  <si>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</si>
  <si>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</si>
  <si>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</si>
  <si>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</si>
  <si>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</si>
  <si>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</si>
  <si>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</si>
  <si>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</si>
  <si>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</si>
  <si>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</si>
  <si>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</si>
  <si>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</si>
  <si>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</si>
  <si>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</si>
  <si>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12,190/6</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</si>
  <si>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</si>
  <si>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</si>
  <si>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</si>
  <si>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</si>
  <si>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</si>
  <si>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航空輸送上重要な空港等のうち、一般空港等について、地震災害時に、緊急物資等輸送拠点としての機能を有する空港から一定範囲に居住する人口。</t>
  </si>
  <si>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</si>
  <si>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</si>
  <si>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</si>
  <si>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</si>
  <si>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</si>
  <si>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</si>
  <si>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航空局　航空ネットワーク部</t>
  </si>
  <si>
    <t>課長　田中　知足</t>
  </si>
  <si>
    <t>空港法第4条</t>
  </si>
  <si>
    <t>社会資本整備重点計画（平成27年9月18日閣議決定）</t>
  </si>
  <si>
    <t>航空輸送上重要な空港等において、地震災害時に、緊急物資等輸送拠点としての機能確保、航空ネットワークの維持や背後圏経済活動の継続性確保、飛行中の航空機の安全確保を図る。</t>
  </si>
  <si>
    <t>航空輸送上重要な空港等において、地震災害時に、緊急物資等輸送拠点としての機能確保、航空ネットワークの維持や背後圏経済活動の継続性確保、飛行中の航空機の安全確保を図るため、最低限必要となる基本施設等並びに管制施設等の耐震対策を実施する。</t>
  </si>
  <si>
    <t>社会資本整備重点計画（平成27年9月18日閣議決定）「第２章　第２節　２．重点目標２　政策パッケージ２－１」参照
( http://www.mlit.go.jp/common/001104256.pdf )</t>
  </si>
  <si>
    <t>事業実施空港数</t>
  </si>
  <si>
    <t>空港</t>
  </si>
  <si>
    <t>3,922/11</t>
  </si>
  <si>
    <t>4,069/7</t>
  </si>
  <si>
    <t>航空輸送上重要な空港は、本事業で耐震対策を実施する空港に含まれており、本事業の成果が、航空輸送上重要な空港のうち、地震時に救急・救命、緊急物資輸送拠点としての機能を有する空港から一定範囲に居住する人口の増加に寄与することから、航空ネットワークの強化を促進することができる。</t>
  </si>
  <si>
    <t>有</t>
  </si>
  <si>
    <t>事業目的に即した支出がされている。</t>
  </si>
  <si>
    <t>コスト削減や効率化のため、発注ロットを大きくする等の工夫を行っている。</t>
  </si>
  <si>
    <t>航空輸送上需要な空港等のうち、一般空港等について、地震災害時における救急・救命、緊急物資輸送拠点としての機能を有する空港から一定範囲に居住する人口の割合としており、成果目標に合致する。</t>
  </si>
  <si>
    <t>394</t>
  </si>
  <si>
    <t>366</t>
  </si>
  <si>
    <t>260</t>
  </si>
  <si>
    <t>257</t>
  </si>
  <si>
    <t>事業費</t>
    <rPh sb="0" eb="3">
      <t>ジギョウ</t>
    </rPh>
    <phoneticPr fontId="4"/>
  </si>
  <si>
    <t>事業費</t>
    <rPh sb="0" eb="1">
      <t>ジギョウ</t>
    </rPh>
    <phoneticPr fontId="4"/>
  </si>
  <si>
    <t>物件移転補償費</t>
    <rPh sb="0" eb="2">
      <t>ブッケn</t>
    </rPh>
    <rPh sb="2" eb="4">
      <t>イテn</t>
    </rPh>
    <rPh sb="4" eb="7">
      <t>ホショウ</t>
    </rPh>
    <phoneticPr fontId="4"/>
  </si>
  <si>
    <t>工事の実施及び工事にかかる調査・設計等</t>
  </si>
  <si>
    <t>北陸地方整備局</t>
  </si>
  <si>
    <t>北海道開発局</t>
    <rPh sb="0" eb="3">
      <t>ホッカイドウ</t>
    </rPh>
    <rPh sb="3" eb="6">
      <t>カイハツキョク</t>
    </rPh>
    <phoneticPr fontId="4"/>
  </si>
  <si>
    <t>沖縄総合事務局</t>
    <rPh sb="0" eb="2">
      <t>オキナワ</t>
    </rPh>
    <rPh sb="2" eb="4">
      <t>ソウゴウ</t>
    </rPh>
    <rPh sb="4" eb="7">
      <t>ジムキョク</t>
    </rPh>
    <phoneticPr fontId="4"/>
  </si>
  <si>
    <t>A.九州地方整備局</t>
    <rPh sb="2" eb="4">
      <t>キュウシュウ</t>
    </rPh>
    <rPh sb="4" eb="6">
      <t>チホウ</t>
    </rPh>
    <rPh sb="6" eb="9">
      <t>セイビ</t>
    </rPh>
    <phoneticPr fontId="4"/>
  </si>
  <si>
    <t>滑走路耐震対策工事</t>
  </si>
  <si>
    <t>（株）不動テトラ</t>
  </si>
  <si>
    <t>物件移転補償費</t>
    <rPh sb="0" eb="2">
      <t>ブッケン</t>
    </rPh>
    <rPh sb="2" eb="4">
      <t>イテン</t>
    </rPh>
    <rPh sb="4" eb="7">
      <t>ホショウヒ</t>
    </rPh>
    <phoneticPr fontId="4"/>
  </si>
  <si>
    <t>みらい建設工業（株）</t>
  </si>
  <si>
    <t>（株）本間組</t>
  </si>
  <si>
    <t>東亜・本間特定建設工事共同企業体</t>
  </si>
  <si>
    <t>（一財）港湾空港総合技術センタ－</t>
  </si>
  <si>
    <t>技術審査補助業務</t>
  </si>
  <si>
    <t>日本工営（株）</t>
  </si>
  <si>
    <t>誘導路耐震対策設計</t>
  </si>
  <si>
    <t>（株）ポルテック</t>
  </si>
  <si>
    <t>（株）エコ－</t>
  </si>
  <si>
    <t>エプロン耐震対策設計</t>
  </si>
  <si>
    <t>東日本電信電話（株）</t>
  </si>
  <si>
    <t>物件移転補償金</t>
  </si>
  <si>
    <t>東亜建設工業（株）</t>
  </si>
  <si>
    <t>C.北海道電力（株）</t>
  </si>
  <si>
    <t>3,422/7</t>
  </si>
  <si>
    <t>幹線排水路耐震補強工事</t>
  </si>
  <si>
    <t>勇建設（株）</t>
  </si>
  <si>
    <t>航空輸送上重要な空港等のうち、一般空港等について、令和2年度までに、地震災害時における緊急物資等輸送拠点としての機能を有する空港から一定範囲に居住する人口を3,800万人とする。</t>
    <rPh sb="25" eb="27">
      <t>レイワ</t>
    </rPh>
    <phoneticPr fontId="4"/>
  </si>
  <si>
    <t>-</t>
    <phoneticPr fontId="4"/>
  </si>
  <si>
    <t>平成27年の行政事業レビューで、アウトプット、アウトカム両指標について、例えば災害時の救急活動や輸送活動が平時と比べてどの程度できるかなど、事業の効果や達成度をわかりやすく表現できるものになるよう工夫すべき旨指摘されているが、その後全く改善されていない。実際には空港近辺の人口だけが事業目的なのか明らかにすべき。また、その後の行政事業レビューでも毎年耐震対策の優先順位の考え方についても整理することが求められてきたが、対応されていない。本来は優先順位を踏まえた成果指標活動指標を設定するようすべきである。なお、調達に関して1者ないし少数応札が多いことを踏まえて、他に競争性を維持する方法がないのか検討し、一層効率的な運営にご留意頂きたい。</t>
    <rPh sb="0" eb="2">
      <t>ヘイセイ</t>
    </rPh>
    <rPh sb="4" eb="5">
      <t>ネン</t>
    </rPh>
    <rPh sb="6" eb="8">
      <t>ギョウセイ</t>
    </rPh>
    <rPh sb="8" eb="10">
      <t>ジギョウ</t>
    </rPh>
    <rPh sb="103" eb="104">
      <t>ムネ</t>
    </rPh>
    <rPh sb="104" eb="106">
      <t>シテキ</t>
    </rPh>
    <rPh sb="115" eb="116">
      <t>ゴ</t>
    </rPh>
    <rPh sb="116" eb="117">
      <t>マッタ</t>
    </rPh>
    <rPh sb="118" eb="120">
      <t>カイゼン</t>
    </rPh>
    <rPh sb="127" eb="129">
      <t>ジッサイ</t>
    </rPh>
    <rPh sb="131" eb="133">
      <t>クウコウ</t>
    </rPh>
    <rPh sb="133" eb="135">
      <t>キンペン</t>
    </rPh>
    <rPh sb="136" eb="138">
      <t>ジンコウ</t>
    </rPh>
    <rPh sb="141" eb="143">
      <t>ジギョウ</t>
    </rPh>
    <rPh sb="143" eb="145">
      <t>モクテキ</t>
    </rPh>
    <rPh sb="148" eb="149">
      <t>アキ</t>
    </rPh>
    <rPh sb="161" eb="162">
      <t>ゴ</t>
    </rPh>
    <rPh sb="163" eb="165">
      <t>ギョウセイ</t>
    </rPh>
    <rPh sb="165" eb="167">
      <t>ジギョウ</t>
    </rPh>
    <rPh sb="173" eb="175">
      <t>マイトシ</t>
    </rPh>
    <rPh sb="193" eb="195">
      <t>セイリ</t>
    </rPh>
    <rPh sb="200" eb="201">
      <t>モト</t>
    </rPh>
    <rPh sb="209" eb="211">
      <t>タイオウ</t>
    </rPh>
    <rPh sb="218" eb="220">
      <t>ホンライ</t>
    </rPh>
    <rPh sb="221" eb="223">
      <t>ユウセン</t>
    </rPh>
    <rPh sb="223" eb="225">
      <t>ジュンイ</t>
    </rPh>
    <rPh sb="226" eb="227">
      <t>フ</t>
    </rPh>
    <rPh sb="230" eb="232">
      <t>セイカ</t>
    </rPh>
    <rPh sb="232" eb="234">
      <t>シヒョウ</t>
    </rPh>
    <rPh sb="234" eb="236">
      <t>カツドウ</t>
    </rPh>
    <rPh sb="236" eb="238">
      <t>シヒョウ</t>
    </rPh>
    <rPh sb="239" eb="241">
      <t>セッテイ</t>
    </rPh>
    <rPh sb="255" eb="257">
      <t>チョウタツ</t>
    </rPh>
    <rPh sb="258" eb="259">
      <t>カン</t>
    </rPh>
    <rPh sb="262" eb="263">
      <t>シャ</t>
    </rPh>
    <rPh sb="266" eb="268">
      <t>ショウスウ</t>
    </rPh>
    <rPh sb="268" eb="270">
      <t>オウサツ</t>
    </rPh>
    <rPh sb="271" eb="272">
      <t>オオ</t>
    </rPh>
    <rPh sb="276" eb="277">
      <t>フ</t>
    </rPh>
    <rPh sb="281" eb="282">
      <t>タ</t>
    </rPh>
    <rPh sb="283" eb="285">
      <t>キョウソウ</t>
    </rPh>
    <rPh sb="285" eb="286">
      <t>セイ</t>
    </rPh>
    <rPh sb="287" eb="289">
      <t>イジ</t>
    </rPh>
    <rPh sb="291" eb="293">
      <t>ホウホウ</t>
    </rPh>
    <rPh sb="298" eb="300">
      <t>ケントウ</t>
    </rPh>
    <rPh sb="302" eb="304">
      <t>イッソウ</t>
    </rPh>
    <rPh sb="304" eb="307">
      <t>コウリツテキ</t>
    </rPh>
    <rPh sb="308" eb="310">
      <t>ウンエイ</t>
    </rPh>
    <rPh sb="312" eb="314">
      <t>リュウイ</t>
    </rPh>
    <rPh sb="314" eb="315">
      <t>イタダ</t>
    </rPh>
    <phoneticPr fontId="4"/>
  </si>
  <si>
    <t>耐震対策事業の優先順位の考え方を整理した上で、事業効果や達成度がよりわかりやすい「成果指標」、「活動指標」に見直すべき。また、競争性の確保に向けた取り組みを推進すべき。</t>
    <phoneticPr fontId="4"/>
  </si>
  <si>
    <t>(3年度要求)
具体的な内容については、予算成立後の箇所付け時に決定される。
※283と284と285の令和3年度要求額を合わせると86,447百万円となる。</t>
    <phoneticPr fontId="4"/>
  </si>
  <si>
    <t>平成27年度の行政事業レビュー時にご指摘を受け、緊急・救命拠点として重要と考えられる空港を拠点に、輸送ヘリが無給油で往復可能な半径約100Km圏内の人口が直接の恩恵を受けるものとして成果指標を設定していた。今回、更なるご指摘を受け、「事業効果」をわかり易く表現するために地震災害時の活動実績を成果指標に追加し事業効果の見える化を図る。また、「達成度」については、これまでの成果指標に加え、優先順位を踏まえて、新たに空港をグループ別けした成果指標を設定する。一方、調達に関しては、技術者確保や受注意欲拡大のため、早期発注や国庫債務負担行為を活用した余裕を持った工期設定など、一者応札の改善に向けた取り組みを行う。</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</si>
</sst>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742</xdr:row>
      <xdr:rowOff>138430</xdr:rowOff>
    </xdr:from>
    <xdr:to>
      <xdr:col>44</xdr:col>
      <xdr:colOff>64135</xdr:colOff>
      <xdr:row>774</xdr:row>
      <xdr:rowOff>106044</xdr:rowOff>
    </xdr:to>
    <xdr:pic>
      <xdr:nvPicPr>
        <xdr:cNvPr id="53" name="図 52"/>
        <xdr:cNvPicPr>
          <a:picLocks noChangeAspect="1" noChangeArrowheads="1"/>
        </xdr:cNvPicPr>
      </xdr:nvPicPr>
      <xdr:blipFill>
        <a:blip xmlns:r="http://schemas.openxmlformats.org/officeDocument/2006/relationships" r:embed="rId1"/>
        <a:stretch>
          <a:fillRect/>
        </a:stretch>
      </xdr:blipFill>
      <xdr:spPr>
        <a:xfrm>
          <a:off x="2000250" y="40627935"/>
          <a:ext cx="6864985" cy="5697855"/>
        </a:xfrm>
        <a:prstGeom prst="rect">
          <a:avLst/>
        </a:prstGeom>
        <a:noFill/>
      </xdr:spPr>
    </xdr:pic>
    <xdr:clientData/>
  </xdr:twoCellAnchor>
  <xdr:twoCellAnchor>
    <xdr:from>
      <xdr:col>48</xdr:col>
      <xdr:colOff>112059</xdr:colOff>
      <xdr:row>12</xdr:row>
      <xdr:rowOff>89647</xdr:rowOff>
    </xdr:from>
    <xdr:to>
      <xdr:col>49</xdr:col>
      <xdr:colOff>317804</xdr:colOff>
      <xdr:row>12</xdr:row>
      <xdr:rowOff>231043</xdr:rowOff>
    </xdr:to>
    <xdr:sp macro="" textlink="">
      <xdr:nvSpPr>
        <xdr:cNvPr id="3" name="テキスト ボックス 2"/>
        <xdr:cNvSpPr txBox="1"/>
      </xdr:nvSpPr>
      <xdr:spPr>
        <a:xfrm>
          <a:off x="9793941" y="5983941"/>
          <a:ext cx="407451"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48</xdr:col>
      <xdr:colOff>96371</xdr:colOff>
      <xdr:row>17</xdr:row>
      <xdr:rowOff>107576</xdr:rowOff>
    </xdr:from>
    <xdr:to>
      <xdr:col>49</xdr:col>
      <xdr:colOff>302116</xdr:colOff>
      <xdr:row>17</xdr:row>
      <xdr:rowOff>248972</xdr:rowOff>
    </xdr:to>
    <xdr:sp macro="" textlink="">
      <xdr:nvSpPr>
        <xdr:cNvPr id="4" name="テキスト ボックス 3"/>
        <xdr:cNvSpPr txBox="1"/>
      </xdr:nvSpPr>
      <xdr:spPr>
        <a:xfrm>
          <a:off x="9778253" y="7391400"/>
          <a:ext cx="407451"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26</xdr:col>
      <xdr:colOff>145676</xdr:colOff>
      <xdr:row>22</xdr:row>
      <xdr:rowOff>112059</xdr:rowOff>
    </xdr:from>
    <xdr:to>
      <xdr:col>28</xdr:col>
      <xdr:colOff>149715</xdr:colOff>
      <xdr:row>22</xdr:row>
      <xdr:rowOff>253455</xdr:rowOff>
    </xdr:to>
    <xdr:sp macro="" textlink="">
      <xdr:nvSpPr>
        <xdr:cNvPr id="5" name="テキスト ボックス 4"/>
        <xdr:cNvSpPr txBox="1"/>
      </xdr:nvSpPr>
      <xdr:spPr>
        <a:xfrm>
          <a:off x="5390029" y="8897471"/>
          <a:ext cx="407451"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30" zoomScale="85" zoomScaleNormal="75" zoomScaleSheetLayoutView="85" workbookViewId="0">
      <selection activeCell="F733" sqref="F733:AX733"/>
    </sheetView>
  </sheetViews>
  <sheetFormatPr defaultColWidth="8.875" defaultRowHeight="13.5" x14ac:dyDescent="0.15"/>
  <cols>
    <col min="1" max="49" width="2.625" customWidth="1"/>
    <col min="50" max="50" width="6.625" customWidth="1"/>
    <col min="51" max="57" width="2.375" customWidth="1"/>
    <col min="62" max="62" width="27.875" customWidth="1"/>
    <col min="63" max="63" width="12.37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6</v>
      </c>
      <c r="AK2" s="878"/>
      <c r="AL2" s="878"/>
      <c r="AM2" s="878"/>
      <c r="AN2" s="878"/>
      <c r="AO2" s="879"/>
      <c r="AP2" s="879"/>
      <c r="AQ2" s="879"/>
      <c r="AR2" s="40" t="str">
        <f>IF(OR(AO2="　",AO2=""),"","-")</f>
        <v/>
      </c>
      <c r="AS2" s="880">
        <v>284</v>
      </c>
      <c r="AT2" s="880"/>
      <c r="AU2" s="880"/>
      <c r="AV2" s="1" t="str">
        <f>IF(AW2="","","-")</f>
        <v/>
      </c>
      <c r="AW2" s="881"/>
      <c r="AX2" s="881"/>
    </row>
    <row r="3" spans="1:50" ht="21" customHeight="1" x14ac:dyDescent="0.15">
      <c r="A3" s="882" t="s">
        <v>154</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82</v>
      </c>
      <c r="AJ3" s="884" t="s">
        <v>251</v>
      </c>
      <c r="AK3" s="884"/>
      <c r="AL3" s="884"/>
      <c r="AM3" s="884"/>
      <c r="AN3" s="884"/>
      <c r="AO3" s="884"/>
      <c r="AP3" s="884"/>
      <c r="AQ3" s="884"/>
      <c r="AR3" s="884"/>
      <c r="AS3" s="884"/>
      <c r="AT3" s="884"/>
      <c r="AU3" s="884"/>
      <c r="AV3" s="884"/>
      <c r="AW3" s="884"/>
      <c r="AX3" s="43" t="s">
        <v>7</v>
      </c>
    </row>
    <row r="4" spans="1:50" ht="24.75" customHeight="1" x14ac:dyDescent="0.15">
      <c r="A4" s="885" t="s">
        <v>43</v>
      </c>
      <c r="B4" s="886"/>
      <c r="C4" s="886"/>
      <c r="D4" s="886"/>
      <c r="E4" s="886"/>
      <c r="F4" s="886"/>
      <c r="G4" s="887" t="s">
        <v>75</v>
      </c>
      <c r="H4" s="888"/>
      <c r="I4" s="888"/>
      <c r="J4" s="888"/>
      <c r="K4" s="888"/>
      <c r="L4" s="888"/>
      <c r="M4" s="888"/>
      <c r="N4" s="888"/>
      <c r="O4" s="888"/>
      <c r="P4" s="888"/>
      <c r="Q4" s="888"/>
      <c r="R4" s="888"/>
      <c r="S4" s="888"/>
      <c r="T4" s="888"/>
      <c r="U4" s="888"/>
      <c r="V4" s="888"/>
      <c r="W4" s="888"/>
      <c r="X4" s="888"/>
      <c r="Y4" s="889" t="s">
        <v>13</v>
      </c>
      <c r="Z4" s="890"/>
      <c r="AA4" s="890"/>
      <c r="AB4" s="890"/>
      <c r="AC4" s="890"/>
      <c r="AD4" s="891"/>
      <c r="AE4" s="892" t="s">
        <v>505</v>
      </c>
      <c r="AF4" s="888"/>
      <c r="AG4" s="888"/>
      <c r="AH4" s="888"/>
      <c r="AI4" s="888"/>
      <c r="AJ4" s="888"/>
      <c r="AK4" s="888"/>
      <c r="AL4" s="888"/>
      <c r="AM4" s="888"/>
      <c r="AN4" s="888"/>
      <c r="AO4" s="888"/>
      <c r="AP4" s="893"/>
      <c r="AQ4" s="894" t="s">
        <v>23</v>
      </c>
      <c r="AR4" s="890"/>
      <c r="AS4" s="890"/>
      <c r="AT4" s="890"/>
      <c r="AU4" s="890"/>
      <c r="AV4" s="890"/>
      <c r="AW4" s="890"/>
      <c r="AX4" s="895"/>
    </row>
    <row r="5" spans="1:50" ht="30" customHeight="1" x14ac:dyDescent="0.15">
      <c r="A5" s="896" t="s">
        <v>122</v>
      </c>
      <c r="B5" s="897"/>
      <c r="C5" s="897"/>
      <c r="D5" s="897"/>
      <c r="E5" s="897"/>
      <c r="F5" s="898"/>
      <c r="G5" s="899" t="s">
        <v>481</v>
      </c>
      <c r="H5" s="900"/>
      <c r="I5" s="900"/>
      <c r="J5" s="900"/>
      <c r="K5" s="900"/>
      <c r="L5" s="900"/>
      <c r="M5" s="901" t="s">
        <v>119</v>
      </c>
      <c r="N5" s="902"/>
      <c r="O5" s="902"/>
      <c r="P5" s="902"/>
      <c r="Q5" s="902"/>
      <c r="R5" s="903"/>
      <c r="S5" s="904" t="s">
        <v>32</v>
      </c>
      <c r="T5" s="900"/>
      <c r="U5" s="900"/>
      <c r="V5" s="900"/>
      <c r="W5" s="900"/>
      <c r="X5" s="905"/>
      <c r="Y5" s="906" t="s">
        <v>24</v>
      </c>
      <c r="Z5" s="723"/>
      <c r="AA5" s="723"/>
      <c r="AB5" s="723"/>
      <c r="AC5" s="723"/>
      <c r="AD5" s="724"/>
      <c r="AE5" s="907" t="s">
        <v>163</v>
      </c>
      <c r="AF5" s="907"/>
      <c r="AG5" s="907"/>
      <c r="AH5" s="907"/>
      <c r="AI5" s="907"/>
      <c r="AJ5" s="907"/>
      <c r="AK5" s="907"/>
      <c r="AL5" s="907"/>
      <c r="AM5" s="907"/>
      <c r="AN5" s="907"/>
      <c r="AO5" s="907"/>
      <c r="AP5" s="908"/>
      <c r="AQ5" s="909" t="s">
        <v>506</v>
      </c>
      <c r="AR5" s="910"/>
      <c r="AS5" s="910"/>
      <c r="AT5" s="910"/>
      <c r="AU5" s="910"/>
      <c r="AV5" s="910"/>
      <c r="AW5" s="910"/>
      <c r="AX5" s="911"/>
    </row>
    <row r="6" spans="1:50" ht="39" customHeight="1" x14ac:dyDescent="0.15">
      <c r="A6" s="841" t="s">
        <v>28</v>
      </c>
      <c r="B6" s="842"/>
      <c r="C6" s="842"/>
      <c r="D6" s="842"/>
      <c r="E6" s="842"/>
      <c r="F6" s="842"/>
      <c r="G6" s="843" t="str">
        <f>入力規則等!F39</f>
        <v>自動車安全特別会計空港整備勘定</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2</v>
      </c>
      <c r="B7" s="847"/>
      <c r="C7" s="847"/>
      <c r="D7" s="847"/>
      <c r="E7" s="847"/>
      <c r="F7" s="848"/>
      <c r="G7" s="849" t="s">
        <v>507</v>
      </c>
      <c r="H7" s="760"/>
      <c r="I7" s="760"/>
      <c r="J7" s="760"/>
      <c r="K7" s="760"/>
      <c r="L7" s="760"/>
      <c r="M7" s="760"/>
      <c r="N7" s="760"/>
      <c r="O7" s="760"/>
      <c r="P7" s="760"/>
      <c r="Q7" s="760"/>
      <c r="R7" s="760"/>
      <c r="S7" s="760"/>
      <c r="T7" s="760"/>
      <c r="U7" s="760"/>
      <c r="V7" s="760"/>
      <c r="W7" s="760"/>
      <c r="X7" s="761"/>
      <c r="Y7" s="850" t="s">
        <v>231</v>
      </c>
      <c r="Z7" s="260"/>
      <c r="AA7" s="260"/>
      <c r="AB7" s="260"/>
      <c r="AC7" s="260"/>
      <c r="AD7" s="851"/>
      <c r="AE7" s="852" t="s">
        <v>508</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303</v>
      </c>
      <c r="B8" s="847"/>
      <c r="C8" s="847"/>
      <c r="D8" s="847"/>
      <c r="E8" s="847"/>
      <c r="F8" s="848"/>
      <c r="G8" s="855" t="str">
        <f>入力規則等!A27</f>
        <v>交通安全対策、国土強靱化施策</v>
      </c>
      <c r="H8" s="856"/>
      <c r="I8" s="856"/>
      <c r="J8" s="856"/>
      <c r="K8" s="856"/>
      <c r="L8" s="856"/>
      <c r="M8" s="856"/>
      <c r="N8" s="856"/>
      <c r="O8" s="856"/>
      <c r="P8" s="856"/>
      <c r="Q8" s="856"/>
      <c r="R8" s="856"/>
      <c r="S8" s="856"/>
      <c r="T8" s="856"/>
      <c r="U8" s="856"/>
      <c r="V8" s="856"/>
      <c r="W8" s="856"/>
      <c r="X8" s="857"/>
      <c r="Y8" s="858" t="s">
        <v>306</v>
      </c>
      <c r="Z8" s="859"/>
      <c r="AA8" s="859"/>
      <c r="AB8" s="859"/>
      <c r="AC8" s="859"/>
      <c r="AD8" s="860"/>
      <c r="AE8" s="861" t="str">
        <f>入力規則等!K13</f>
        <v>公共事業</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69</v>
      </c>
      <c r="B9" s="117"/>
      <c r="C9" s="117"/>
      <c r="D9" s="117"/>
      <c r="E9" s="117"/>
      <c r="F9" s="117"/>
      <c r="G9" s="863" t="s">
        <v>509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79</v>
      </c>
      <c r="B10" s="867"/>
      <c r="C10" s="867"/>
      <c r="D10" s="867"/>
      <c r="E10" s="867"/>
      <c r="F10" s="867"/>
      <c r="G10" s="868" t="s">
        <v>510</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22</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73</v>
      </c>
      <c r="B12" s="114"/>
      <c r="C12" s="114"/>
      <c r="D12" s="114"/>
      <c r="E12" s="114"/>
      <c r="F12" s="115"/>
      <c r="G12" s="875"/>
      <c r="H12" s="876"/>
      <c r="I12" s="876"/>
      <c r="J12" s="876"/>
      <c r="K12" s="876"/>
      <c r="L12" s="876"/>
      <c r="M12" s="876"/>
      <c r="N12" s="876"/>
      <c r="O12" s="876"/>
      <c r="P12" s="270" t="s">
        <v>160</v>
      </c>
      <c r="Q12" s="271"/>
      <c r="R12" s="271"/>
      <c r="S12" s="271"/>
      <c r="T12" s="271"/>
      <c r="U12" s="271"/>
      <c r="V12" s="272"/>
      <c r="W12" s="270" t="s">
        <v>391</v>
      </c>
      <c r="X12" s="271"/>
      <c r="Y12" s="271"/>
      <c r="Z12" s="271"/>
      <c r="AA12" s="271"/>
      <c r="AB12" s="271"/>
      <c r="AC12" s="272"/>
      <c r="AD12" s="270" t="s">
        <v>67</v>
      </c>
      <c r="AE12" s="271"/>
      <c r="AF12" s="271"/>
      <c r="AG12" s="271"/>
      <c r="AH12" s="271"/>
      <c r="AI12" s="271"/>
      <c r="AJ12" s="272"/>
      <c r="AK12" s="270" t="s">
        <v>335</v>
      </c>
      <c r="AL12" s="271"/>
      <c r="AM12" s="271"/>
      <c r="AN12" s="271"/>
      <c r="AO12" s="271"/>
      <c r="AP12" s="271"/>
      <c r="AQ12" s="272"/>
      <c r="AR12" s="270" t="s">
        <v>411</v>
      </c>
      <c r="AS12" s="271"/>
      <c r="AT12" s="271"/>
      <c r="AU12" s="271"/>
      <c r="AV12" s="271"/>
      <c r="AW12" s="271"/>
      <c r="AX12" s="877"/>
    </row>
    <row r="13" spans="1:50" ht="21" customHeight="1" x14ac:dyDescent="0.15">
      <c r="A13" s="76"/>
      <c r="B13" s="77"/>
      <c r="C13" s="77"/>
      <c r="D13" s="77"/>
      <c r="E13" s="77"/>
      <c r="F13" s="78"/>
      <c r="G13" s="429" t="s">
        <v>3</v>
      </c>
      <c r="H13" s="430"/>
      <c r="I13" s="834" t="s">
        <v>15</v>
      </c>
      <c r="J13" s="835"/>
      <c r="K13" s="835"/>
      <c r="L13" s="835"/>
      <c r="M13" s="835"/>
      <c r="N13" s="835"/>
      <c r="O13" s="836"/>
      <c r="P13" s="809">
        <v>3126</v>
      </c>
      <c r="Q13" s="810"/>
      <c r="R13" s="810"/>
      <c r="S13" s="810"/>
      <c r="T13" s="810"/>
      <c r="U13" s="810"/>
      <c r="V13" s="811"/>
      <c r="W13" s="809">
        <v>3210</v>
      </c>
      <c r="X13" s="810"/>
      <c r="Y13" s="810"/>
      <c r="Z13" s="810"/>
      <c r="AA13" s="810"/>
      <c r="AB13" s="810"/>
      <c r="AC13" s="811"/>
      <c r="AD13" s="809">
        <v>3188</v>
      </c>
      <c r="AE13" s="810"/>
      <c r="AF13" s="810"/>
      <c r="AG13" s="810"/>
      <c r="AH13" s="810"/>
      <c r="AI13" s="810"/>
      <c r="AJ13" s="811"/>
      <c r="AK13" s="809">
        <v>11733</v>
      </c>
      <c r="AL13" s="810"/>
      <c r="AM13" s="810"/>
      <c r="AN13" s="810"/>
      <c r="AO13" s="810"/>
      <c r="AP13" s="810"/>
      <c r="AQ13" s="811"/>
      <c r="AR13" s="803">
        <v>86447</v>
      </c>
      <c r="AS13" s="804"/>
      <c r="AT13" s="804"/>
      <c r="AU13" s="804"/>
      <c r="AV13" s="804"/>
      <c r="AW13" s="804"/>
      <c r="AX13" s="837"/>
    </row>
    <row r="14" spans="1:50" ht="21" customHeight="1" x14ac:dyDescent="0.15">
      <c r="A14" s="76"/>
      <c r="B14" s="77"/>
      <c r="C14" s="77"/>
      <c r="D14" s="77"/>
      <c r="E14" s="77"/>
      <c r="F14" s="78"/>
      <c r="G14" s="431"/>
      <c r="H14" s="432"/>
      <c r="I14" s="820" t="s">
        <v>5</v>
      </c>
      <c r="J14" s="826"/>
      <c r="K14" s="826"/>
      <c r="L14" s="826"/>
      <c r="M14" s="826"/>
      <c r="N14" s="826"/>
      <c r="O14" s="827"/>
      <c r="P14" s="809" t="s">
        <v>406</v>
      </c>
      <c r="Q14" s="810"/>
      <c r="R14" s="810"/>
      <c r="S14" s="810"/>
      <c r="T14" s="810"/>
      <c r="U14" s="810"/>
      <c r="V14" s="811"/>
      <c r="W14" s="809">
        <v>400</v>
      </c>
      <c r="X14" s="810"/>
      <c r="Y14" s="810"/>
      <c r="Z14" s="810"/>
      <c r="AA14" s="810"/>
      <c r="AB14" s="810"/>
      <c r="AC14" s="811"/>
      <c r="AD14" s="809" t="s">
        <v>406</v>
      </c>
      <c r="AE14" s="810"/>
      <c r="AF14" s="810"/>
      <c r="AG14" s="810"/>
      <c r="AH14" s="810"/>
      <c r="AI14" s="810"/>
      <c r="AJ14" s="811"/>
      <c r="AK14" s="809"/>
      <c r="AL14" s="810"/>
      <c r="AM14" s="810"/>
      <c r="AN14" s="810"/>
      <c r="AO14" s="810"/>
      <c r="AP14" s="810"/>
      <c r="AQ14" s="811"/>
      <c r="AR14" s="838"/>
      <c r="AS14" s="838"/>
      <c r="AT14" s="838"/>
      <c r="AU14" s="838"/>
      <c r="AV14" s="838"/>
      <c r="AW14" s="838"/>
      <c r="AX14" s="839"/>
    </row>
    <row r="15" spans="1:50" ht="21" customHeight="1" x14ac:dyDescent="0.15">
      <c r="A15" s="76"/>
      <c r="B15" s="77"/>
      <c r="C15" s="77"/>
      <c r="D15" s="77"/>
      <c r="E15" s="77"/>
      <c r="F15" s="78"/>
      <c r="G15" s="431"/>
      <c r="H15" s="432"/>
      <c r="I15" s="820" t="s">
        <v>100</v>
      </c>
      <c r="J15" s="821"/>
      <c r="K15" s="821"/>
      <c r="L15" s="821"/>
      <c r="M15" s="821"/>
      <c r="N15" s="821"/>
      <c r="O15" s="822"/>
      <c r="P15" s="809">
        <v>3920</v>
      </c>
      <c r="Q15" s="810"/>
      <c r="R15" s="810"/>
      <c r="S15" s="810"/>
      <c r="T15" s="810"/>
      <c r="U15" s="810"/>
      <c r="V15" s="811"/>
      <c r="W15" s="809">
        <v>1901</v>
      </c>
      <c r="X15" s="810"/>
      <c r="Y15" s="810"/>
      <c r="Z15" s="810"/>
      <c r="AA15" s="810"/>
      <c r="AB15" s="810"/>
      <c r="AC15" s="811"/>
      <c r="AD15" s="809">
        <v>1160</v>
      </c>
      <c r="AE15" s="810"/>
      <c r="AF15" s="810"/>
      <c r="AG15" s="810"/>
      <c r="AH15" s="810"/>
      <c r="AI15" s="810"/>
      <c r="AJ15" s="811"/>
      <c r="AK15" s="809">
        <v>457</v>
      </c>
      <c r="AL15" s="810"/>
      <c r="AM15" s="810"/>
      <c r="AN15" s="810"/>
      <c r="AO15" s="810"/>
      <c r="AP15" s="810"/>
      <c r="AQ15" s="811"/>
      <c r="AR15" s="809"/>
      <c r="AS15" s="810"/>
      <c r="AT15" s="810"/>
      <c r="AU15" s="810"/>
      <c r="AV15" s="810"/>
      <c r="AW15" s="810"/>
      <c r="AX15" s="840"/>
    </row>
    <row r="16" spans="1:50" ht="21" customHeight="1" x14ac:dyDescent="0.15">
      <c r="A16" s="76"/>
      <c r="B16" s="77"/>
      <c r="C16" s="77"/>
      <c r="D16" s="77"/>
      <c r="E16" s="77"/>
      <c r="F16" s="78"/>
      <c r="G16" s="431"/>
      <c r="H16" s="432"/>
      <c r="I16" s="820" t="s">
        <v>54</v>
      </c>
      <c r="J16" s="821"/>
      <c r="K16" s="821"/>
      <c r="L16" s="821"/>
      <c r="M16" s="821"/>
      <c r="N16" s="821"/>
      <c r="O16" s="822"/>
      <c r="P16" s="809">
        <v>-1901</v>
      </c>
      <c r="Q16" s="810"/>
      <c r="R16" s="810"/>
      <c r="S16" s="810"/>
      <c r="T16" s="810"/>
      <c r="U16" s="810"/>
      <c r="V16" s="811"/>
      <c r="W16" s="809">
        <v>-1160</v>
      </c>
      <c r="X16" s="810"/>
      <c r="Y16" s="810"/>
      <c r="Z16" s="810"/>
      <c r="AA16" s="810"/>
      <c r="AB16" s="810"/>
      <c r="AC16" s="811"/>
      <c r="AD16" s="809">
        <v>-457</v>
      </c>
      <c r="AE16" s="810"/>
      <c r="AF16" s="810"/>
      <c r="AG16" s="810"/>
      <c r="AH16" s="810"/>
      <c r="AI16" s="810"/>
      <c r="AJ16" s="811"/>
      <c r="AK16" s="809"/>
      <c r="AL16" s="810"/>
      <c r="AM16" s="810"/>
      <c r="AN16" s="810"/>
      <c r="AO16" s="810"/>
      <c r="AP16" s="810"/>
      <c r="AQ16" s="811"/>
      <c r="AR16" s="823"/>
      <c r="AS16" s="824"/>
      <c r="AT16" s="824"/>
      <c r="AU16" s="824"/>
      <c r="AV16" s="824"/>
      <c r="AW16" s="824"/>
      <c r="AX16" s="825"/>
    </row>
    <row r="17" spans="1:50" ht="24.75" customHeight="1" x14ac:dyDescent="0.15">
      <c r="A17" s="76"/>
      <c r="B17" s="77"/>
      <c r="C17" s="77"/>
      <c r="D17" s="77"/>
      <c r="E17" s="77"/>
      <c r="F17" s="78"/>
      <c r="G17" s="431"/>
      <c r="H17" s="432"/>
      <c r="I17" s="820" t="s">
        <v>111</v>
      </c>
      <c r="J17" s="826"/>
      <c r="K17" s="826"/>
      <c r="L17" s="826"/>
      <c r="M17" s="826"/>
      <c r="N17" s="826"/>
      <c r="O17" s="827"/>
      <c r="P17" s="809" t="s">
        <v>406</v>
      </c>
      <c r="Q17" s="810"/>
      <c r="R17" s="810"/>
      <c r="S17" s="810"/>
      <c r="T17" s="810"/>
      <c r="U17" s="810"/>
      <c r="V17" s="811"/>
      <c r="W17" s="809" t="s">
        <v>406</v>
      </c>
      <c r="X17" s="810"/>
      <c r="Y17" s="810"/>
      <c r="Z17" s="810"/>
      <c r="AA17" s="810"/>
      <c r="AB17" s="810"/>
      <c r="AC17" s="811"/>
      <c r="AD17" s="809">
        <v>-300</v>
      </c>
      <c r="AE17" s="810"/>
      <c r="AF17" s="810"/>
      <c r="AG17" s="810"/>
      <c r="AH17" s="810"/>
      <c r="AI17" s="810"/>
      <c r="AJ17" s="811"/>
      <c r="AK17" s="809"/>
      <c r="AL17" s="810"/>
      <c r="AM17" s="810"/>
      <c r="AN17" s="810"/>
      <c r="AO17" s="810"/>
      <c r="AP17" s="810"/>
      <c r="AQ17" s="811"/>
      <c r="AR17" s="828"/>
      <c r="AS17" s="828"/>
      <c r="AT17" s="828"/>
      <c r="AU17" s="828"/>
      <c r="AV17" s="828"/>
      <c r="AW17" s="828"/>
      <c r="AX17" s="829"/>
    </row>
    <row r="18" spans="1:50" ht="24.75" customHeight="1" x14ac:dyDescent="0.15">
      <c r="A18" s="76"/>
      <c r="B18" s="77"/>
      <c r="C18" s="77"/>
      <c r="D18" s="77"/>
      <c r="E18" s="77"/>
      <c r="F18" s="78"/>
      <c r="G18" s="433"/>
      <c r="H18" s="434"/>
      <c r="I18" s="830" t="s">
        <v>64</v>
      </c>
      <c r="J18" s="831"/>
      <c r="K18" s="831"/>
      <c r="L18" s="831"/>
      <c r="M18" s="831"/>
      <c r="N18" s="831"/>
      <c r="O18" s="832"/>
      <c r="P18" s="787">
        <f>SUM(P13:V17)</f>
        <v>5145</v>
      </c>
      <c r="Q18" s="788"/>
      <c r="R18" s="788"/>
      <c r="S18" s="788"/>
      <c r="T18" s="788"/>
      <c r="U18" s="788"/>
      <c r="V18" s="789"/>
      <c r="W18" s="787">
        <f>SUM(W13:AC17)</f>
        <v>4351</v>
      </c>
      <c r="X18" s="788"/>
      <c r="Y18" s="788"/>
      <c r="Z18" s="788"/>
      <c r="AA18" s="788"/>
      <c r="AB18" s="788"/>
      <c r="AC18" s="789"/>
      <c r="AD18" s="787">
        <f>SUM(AD13:AJ17)</f>
        <v>3591</v>
      </c>
      <c r="AE18" s="788"/>
      <c r="AF18" s="788"/>
      <c r="AG18" s="788"/>
      <c r="AH18" s="788"/>
      <c r="AI18" s="788"/>
      <c r="AJ18" s="789"/>
      <c r="AK18" s="787">
        <f>SUM(AK13:AQ17)</f>
        <v>12190</v>
      </c>
      <c r="AL18" s="788"/>
      <c r="AM18" s="788"/>
      <c r="AN18" s="788"/>
      <c r="AO18" s="788"/>
      <c r="AP18" s="788"/>
      <c r="AQ18" s="789"/>
      <c r="AR18" s="787">
        <f>SUM(AR13:AX17)</f>
        <v>86447</v>
      </c>
      <c r="AS18" s="788"/>
      <c r="AT18" s="788"/>
      <c r="AU18" s="788"/>
      <c r="AV18" s="788"/>
      <c r="AW18" s="788"/>
      <c r="AX18" s="833"/>
    </row>
    <row r="19" spans="1:50" ht="24.75" customHeight="1" x14ac:dyDescent="0.15">
      <c r="A19" s="76"/>
      <c r="B19" s="77"/>
      <c r="C19" s="77"/>
      <c r="D19" s="77"/>
      <c r="E19" s="77"/>
      <c r="F19" s="78"/>
      <c r="G19" s="812" t="s">
        <v>34</v>
      </c>
      <c r="H19" s="813"/>
      <c r="I19" s="813"/>
      <c r="J19" s="813"/>
      <c r="K19" s="813"/>
      <c r="L19" s="813"/>
      <c r="M19" s="813"/>
      <c r="N19" s="813"/>
      <c r="O19" s="813"/>
      <c r="P19" s="809">
        <v>3922</v>
      </c>
      <c r="Q19" s="810"/>
      <c r="R19" s="810"/>
      <c r="S19" s="810"/>
      <c r="T19" s="810"/>
      <c r="U19" s="810"/>
      <c r="V19" s="811"/>
      <c r="W19" s="809">
        <v>4069</v>
      </c>
      <c r="X19" s="810"/>
      <c r="Y19" s="810"/>
      <c r="Z19" s="810"/>
      <c r="AA19" s="810"/>
      <c r="AB19" s="810"/>
      <c r="AC19" s="811"/>
      <c r="AD19" s="809">
        <v>3422</v>
      </c>
      <c r="AE19" s="810"/>
      <c r="AF19" s="810"/>
      <c r="AG19" s="810"/>
      <c r="AH19" s="810"/>
      <c r="AI19" s="810"/>
      <c r="AJ19" s="811"/>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36</v>
      </c>
      <c r="H20" s="813"/>
      <c r="I20" s="813"/>
      <c r="J20" s="813"/>
      <c r="K20" s="813"/>
      <c r="L20" s="813"/>
      <c r="M20" s="813"/>
      <c r="N20" s="813"/>
      <c r="O20" s="813"/>
      <c r="P20" s="816">
        <f>IF(P18=0,"-",SUM(P19)/P18)</f>
        <v>0.76229348882410108</v>
      </c>
      <c r="Q20" s="816"/>
      <c r="R20" s="816"/>
      <c r="S20" s="816"/>
      <c r="T20" s="816"/>
      <c r="U20" s="816"/>
      <c r="V20" s="816"/>
      <c r="W20" s="816">
        <f>IF(W18=0,"-",SUM(W19)/W18)</f>
        <v>0.93518731326131921</v>
      </c>
      <c r="X20" s="816"/>
      <c r="Y20" s="816"/>
      <c r="Z20" s="816"/>
      <c r="AA20" s="816"/>
      <c r="AB20" s="816"/>
      <c r="AC20" s="816"/>
      <c r="AD20" s="816">
        <f>IF(AD18=0,"-",SUM(AD19)/AD18)</f>
        <v>0.95293790030632131</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364</v>
      </c>
      <c r="H21" s="819"/>
      <c r="I21" s="819"/>
      <c r="J21" s="819"/>
      <c r="K21" s="819"/>
      <c r="L21" s="819"/>
      <c r="M21" s="819"/>
      <c r="N21" s="819"/>
      <c r="O21" s="819"/>
      <c r="P21" s="816">
        <f>IF(P19=0,"-",SUM(P19)/SUM(P13,P14))</f>
        <v>1.254638515674984</v>
      </c>
      <c r="Q21" s="816"/>
      <c r="R21" s="816"/>
      <c r="S21" s="816"/>
      <c r="T21" s="816"/>
      <c r="U21" s="816"/>
      <c r="V21" s="816"/>
      <c r="W21" s="816">
        <f>IF(W19=0,"-",SUM(W19)/SUM(W13,W14))</f>
        <v>1.1271468144044321</v>
      </c>
      <c r="X21" s="816"/>
      <c r="Y21" s="816"/>
      <c r="Z21" s="816"/>
      <c r="AA21" s="816"/>
      <c r="AB21" s="816"/>
      <c r="AC21" s="816"/>
      <c r="AD21" s="816">
        <f>IF(AD19=0,"-",SUM(AD19)/SUM(AD13,AD14))</f>
        <v>1.0734002509410288</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414</v>
      </c>
      <c r="B22" s="120"/>
      <c r="C22" s="120"/>
      <c r="D22" s="120"/>
      <c r="E22" s="120"/>
      <c r="F22" s="121"/>
      <c r="G22" s="798" t="s">
        <v>216</v>
      </c>
      <c r="H22" s="188"/>
      <c r="I22" s="188"/>
      <c r="J22" s="188"/>
      <c r="K22" s="188"/>
      <c r="L22" s="188"/>
      <c r="M22" s="188"/>
      <c r="N22" s="188"/>
      <c r="O22" s="189"/>
      <c r="P22" s="187" t="s">
        <v>388</v>
      </c>
      <c r="Q22" s="188"/>
      <c r="R22" s="188"/>
      <c r="S22" s="188"/>
      <c r="T22" s="188"/>
      <c r="U22" s="188"/>
      <c r="V22" s="189"/>
      <c r="W22" s="187" t="s">
        <v>415</v>
      </c>
      <c r="X22" s="188"/>
      <c r="Y22" s="188"/>
      <c r="Z22" s="188"/>
      <c r="AA22" s="188"/>
      <c r="AB22" s="188"/>
      <c r="AC22" s="189"/>
      <c r="AD22" s="187" t="s">
        <v>157</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72</v>
      </c>
      <c r="H23" s="801"/>
      <c r="I23" s="801"/>
      <c r="J23" s="801"/>
      <c r="K23" s="801"/>
      <c r="L23" s="801"/>
      <c r="M23" s="801"/>
      <c r="N23" s="801"/>
      <c r="O23" s="802"/>
      <c r="P23" s="803">
        <v>11733</v>
      </c>
      <c r="Q23" s="804"/>
      <c r="R23" s="804"/>
      <c r="S23" s="804"/>
      <c r="T23" s="804"/>
      <c r="U23" s="804"/>
      <c r="V23" s="805"/>
      <c r="W23" s="803">
        <v>86447</v>
      </c>
      <c r="X23" s="804"/>
      <c r="Y23" s="804"/>
      <c r="Z23" s="804"/>
      <c r="AA23" s="804"/>
      <c r="AB23" s="804"/>
      <c r="AC23" s="805"/>
      <c r="AD23" s="128" t="s">
        <v>557</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c r="H24" s="807"/>
      <c r="I24" s="807"/>
      <c r="J24" s="807"/>
      <c r="K24" s="807"/>
      <c r="L24" s="807"/>
      <c r="M24" s="807"/>
      <c r="N24" s="807"/>
      <c r="O24" s="808"/>
      <c r="P24" s="809"/>
      <c r="Q24" s="810"/>
      <c r="R24" s="810"/>
      <c r="S24" s="810"/>
      <c r="T24" s="810"/>
      <c r="U24" s="810"/>
      <c r="V24" s="811"/>
      <c r="W24" s="809"/>
      <c r="X24" s="810"/>
      <c r="Y24" s="810"/>
      <c r="Z24" s="810"/>
      <c r="AA24" s="810"/>
      <c r="AB24" s="810"/>
      <c r="AC24" s="81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c r="H25" s="807"/>
      <c r="I25" s="807"/>
      <c r="J25" s="807"/>
      <c r="K25" s="807"/>
      <c r="L25" s="807"/>
      <c r="M25" s="807"/>
      <c r="N25" s="807"/>
      <c r="O25" s="808"/>
      <c r="P25" s="809"/>
      <c r="Q25" s="810"/>
      <c r="R25" s="810"/>
      <c r="S25" s="810"/>
      <c r="T25" s="810"/>
      <c r="U25" s="810"/>
      <c r="V25" s="811"/>
      <c r="W25" s="809"/>
      <c r="X25" s="810"/>
      <c r="Y25" s="810"/>
      <c r="Z25" s="810"/>
      <c r="AA25" s="810"/>
      <c r="AB25" s="810"/>
      <c r="AC25" s="81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c r="H26" s="807"/>
      <c r="I26" s="807"/>
      <c r="J26" s="807"/>
      <c r="K26" s="807"/>
      <c r="L26" s="807"/>
      <c r="M26" s="807"/>
      <c r="N26" s="807"/>
      <c r="O26" s="808"/>
      <c r="P26" s="809"/>
      <c r="Q26" s="810"/>
      <c r="R26" s="810"/>
      <c r="S26" s="810"/>
      <c r="T26" s="810"/>
      <c r="U26" s="810"/>
      <c r="V26" s="811"/>
      <c r="W26" s="809"/>
      <c r="X26" s="810"/>
      <c r="Y26" s="810"/>
      <c r="Z26" s="810"/>
      <c r="AA26" s="810"/>
      <c r="AB26" s="810"/>
      <c r="AC26" s="81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809"/>
      <c r="Q27" s="810"/>
      <c r="R27" s="810"/>
      <c r="S27" s="810"/>
      <c r="T27" s="810"/>
      <c r="U27" s="810"/>
      <c r="V27" s="811"/>
      <c r="W27" s="809"/>
      <c r="X27" s="810"/>
      <c r="Y27" s="810"/>
      <c r="Z27" s="810"/>
      <c r="AA27" s="810"/>
      <c r="AB27" s="810"/>
      <c r="AC27" s="81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139</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64</v>
      </c>
      <c r="H29" s="731"/>
      <c r="I29" s="731"/>
      <c r="J29" s="731"/>
      <c r="K29" s="731"/>
      <c r="L29" s="731"/>
      <c r="M29" s="731"/>
      <c r="N29" s="731"/>
      <c r="O29" s="732"/>
      <c r="P29" s="791">
        <f>AK13</f>
        <v>11733</v>
      </c>
      <c r="Q29" s="792"/>
      <c r="R29" s="792"/>
      <c r="S29" s="792"/>
      <c r="T29" s="792"/>
      <c r="U29" s="792"/>
      <c r="V29" s="793"/>
      <c r="W29" s="791">
        <f>AR13</f>
        <v>86447</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360</v>
      </c>
      <c r="B30" s="436"/>
      <c r="C30" s="436"/>
      <c r="D30" s="436"/>
      <c r="E30" s="436"/>
      <c r="F30" s="437"/>
      <c r="G30" s="438" t="s">
        <v>183</v>
      </c>
      <c r="H30" s="439"/>
      <c r="I30" s="439"/>
      <c r="J30" s="439"/>
      <c r="K30" s="439"/>
      <c r="L30" s="439"/>
      <c r="M30" s="439"/>
      <c r="N30" s="439"/>
      <c r="O30" s="440"/>
      <c r="P30" s="441" t="s">
        <v>78</v>
      </c>
      <c r="Q30" s="439"/>
      <c r="R30" s="439"/>
      <c r="S30" s="439"/>
      <c r="T30" s="439"/>
      <c r="U30" s="439"/>
      <c r="V30" s="439"/>
      <c r="W30" s="439"/>
      <c r="X30" s="440"/>
      <c r="Y30" s="442"/>
      <c r="Z30" s="443"/>
      <c r="AA30" s="444"/>
      <c r="AB30" s="445" t="s">
        <v>41</v>
      </c>
      <c r="AC30" s="446"/>
      <c r="AD30" s="447"/>
      <c r="AE30" s="445" t="s">
        <v>160</v>
      </c>
      <c r="AF30" s="446"/>
      <c r="AG30" s="446"/>
      <c r="AH30" s="447"/>
      <c r="AI30" s="445" t="s">
        <v>391</v>
      </c>
      <c r="AJ30" s="446"/>
      <c r="AK30" s="446"/>
      <c r="AL30" s="447"/>
      <c r="AM30" s="448" t="s">
        <v>67</v>
      </c>
      <c r="AN30" s="448"/>
      <c r="AO30" s="448"/>
      <c r="AP30" s="445"/>
      <c r="AQ30" s="794" t="s">
        <v>270</v>
      </c>
      <c r="AR30" s="795"/>
      <c r="AS30" s="795"/>
      <c r="AT30" s="796"/>
      <c r="AU30" s="439" t="s">
        <v>215</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406</v>
      </c>
      <c r="AR31" s="194"/>
      <c r="AS31" s="172" t="s">
        <v>271</v>
      </c>
      <c r="AT31" s="173"/>
      <c r="AU31" s="249">
        <v>2</v>
      </c>
      <c r="AV31" s="249"/>
      <c r="AW31" s="313" t="s">
        <v>262</v>
      </c>
      <c r="AX31" s="744"/>
    </row>
    <row r="32" spans="1:50" ht="42.95" customHeight="1" x14ac:dyDescent="0.15">
      <c r="A32" s="367"/>
      <c r="B32" s="365"/>
      <c r="C32" s="365"/>
      <c r="D32" s="365"/>
      <c r="E32" s="365"/>
      <c r="F32" s="366"/>
      <c r="G32" s="358" t="s">
        <v>553</v>
      </c>
      <c r="H32" s="359"/>
      <c r="I32" s="359"/>
      <c r="J32" s="359"/>
      <c r="K32" s="359"/>
      <c r="L32" s="359"/>
      <c r="M32" s="359"/>
      <c r="N32" s="359"/>
      <c r="O32" s="384"/>
      <c r="P32" s="95" t="s">
        <v>498</v>
      </c>
      <c r="Q32" s="95"/>
      <c r="R32" s="95"/>
      <c r="S32" s="95"/>
      <c r="T32" s="95"/>
      <c r="U32" s="95"/>
      <c r="V32" s="95"/>
      <c r="W32" s="95"/>
      <c r="X32" s="182"/>
      <c r="Y32" s="687" t="s">
        <v>47</v>
      </c>
      <c r="Z32" s="779"/>
      <c r="AA32" s="780"/>
      <c r="AB32" s="725" t="s">
        <v>455</v>
      </c>
      <c r="AC32" s="725"/>
      <c r="AD32" s="725"/>
      <c r="AE32" s="329">
        <v>3400</v>
      </c>
      <c r="AF32" s="330"/>
      <c r="AG32" s="330"/>
      <c r="AH32" s="330"/>
      <c r="AI32" s="329">
        <v>3400</v>
      </c>
      <c r="AJ32" s="330"/>
      <c r="AK32" s="330"/>
      <c r="AL32" s="330"/>
      <c r="AM32" s="329">
        <v>3500</v>
      </c>
      <c r="AN32" s="330"/>
      <c r="AO32" s="330"/>
      <c r="AP32" s="330"/>
      <c r="AQ32" s="191" t="s">
        <v>406</v>
      </c>
      <c r="AR32" s="192"/>
      <c r="AS32" s="192"/>
      <c r="AT32" s="193"/>
      <c r="AU32" s="330" t="s">
        <v>406</v>
      </c>
      <c r="AV32" s="330"/>
      <c r="AW32" s="330"/>
      <c r="AX32" s="416"/>
    </row>
    <row r="33" spans="1:50" ht="42.9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84</v>
      </c>
      <c r="Z33" s="271"/>
      <c r="AA33" s="272"/>
      <c r="AB33" s="740" t="s">
        <v>455</v>
      </c>
      <c r="AC33" s="740"/>
      <c r="AD33" s="740"/>
      <c r="AE33" s="329">
        <v>3800</v>
      </c>
      <c r="AF33" s="330"/>
      <c r="AG33" s="330"/>
      <c r="AH33" s="330"/>
      <c r="AI33" s="329">
        <v>3800</v>
      </c>
      <c r="AJ33" s="330"/>
      <c r="AK33" s="330"/>
      <c r="AL33" s="330"/>
      <c r="AM33" s="329">
        <v>3800</v>
      </c>
      <c r="AN33" s="330"/>
      <c r="AO33" s="330"/>
      <c r="AP33" s="330"/>
      <c r="AQ33" s="191" t="s">
        <v>406</v>
      </c>
      <c r="AR33" s="192"/>
      <c r="AS33" s="192"/>
      <c r="AT33" s="193"/>
      <c r="AU33" s="330">
        <v>3800</v>
      </c>
      <c r="AV33" s="330"/>
      <c r="AW33" s="330"/>
      <c r="AX33" s="416"/>
    </row>
    <row r="34" spans="1:50" ht="42.9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50</v>
      </c>
      <c r="Z34" s="271"/>
      <c r="AA34" s="272"/>
      <c r="AB34" s="415" t="s">
        <v>44</v>
      </c>
      <c r="AC34" s="415"/>
      <c r="AD34" s="415"/>
      <c r="AE34" s="329">
        <v>89</v>
      </c>
      <c r="AF34" s="330"/>
      <c r="AG34" s="330"/>
      <c r="AH34" s="330"/>
      <c r="AI34" s="329">
        <v>89</v>
      </c>
      <c r="AJ34" s="330"/>
      <c r="AK34" s="330"/>
      <c r="AL34" s="330"/>
      <c r="AM34" s="329">
        <v>92</v>
      </c>
      <c r="AN34" s="330"/>
      <c r="AO34" s="330"/>
      <c r="AP34" s="330"/>
      <c r="AQ34" s="191" t="s">
        <v>406</v>
      </c>
      <c r="AR34" s="192"/>
      <c r="AS34" s="192"/>
      <c r="AT34" s="193"/>
      <c r="AU34" s="330" t="s">
        <v>406</v>
      </c>
      <c r="AV34" s="330"/>
      <c r="AW34" s="330"/>
      <c r="AX34" s="416"/>
    </row>
    <row r="35" spans="1:50" ht="23.25" customHeight="1" x14ac:dyDescent="0.15">
      <c r="A35" s="282" t="s">
        <v>235</v>
      </c>
      <c r="B35" s="283"/>
      <c r="C35" s="283"/>
      <c r="D35" s="283"/>
      <c r="E35" s="283"/>
      <c r="F35" s="284"/>
      <c r="G35" s="358" t="s">
        <v>511</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360</v>
      </c>
      <c r="B37" s="410"/>
      <c r="C37" s="410"/>
      <c r="D37" s="410"/>
      <c r="E37" s="410"/>
      <c r="F37" s="411"/>
      <c r="G37" s="371" t="s">
        <v>183</v>
      </c>
      <c r="H37" s="372"/>
      <c r="I37" s="372"/>
      <c r="J37" s="372"/>
      <c r="K37" s="372"/>
      <c r="L37" s="372"/>
      <c r="M37" s="372"/>
      <c r="N37" s="372"/>
      <c r="O37" s="373"/>
      <c r="P37" s="374" t="s">
        <v>78</v>
      </c>
      <c r="Q37" s="372"/>
      <c r="R37" s="372"/>
      <c r="S37" s="372"/>
      <c r="T37" s="372"/>
      <c r="U37" s="372"/>
      <c r="V37" s="372"/>
      <c r="W37" s="372"/>
      <c r="X37" s="373"/>
      <c r="Y37" s="375"/>
      <c r="Z37" s="376"/>
      <c r="AA37" s="377"/>
      <c r="AB37" s="381" t="s">
        <v>41</v>
      </c>
      <c r="AC37" s="382"/>
      <c r="AD37" s="383"/>
      <c r="AE37" s="294" t="s">
        <v>160</v>
      </c>
      <c r="AF37" s="295"/>
      <c r="AG37" s="295"/>
      <c r="AH37" s="296"/>
      <c r="AI37" s="294" t="s">
        <v>391</v>
      </c>
      <c r="AJ37" s="295"/>
      <c r="AK37" s="295"/>
      <c r="AL37" s="296"/>
      <c r="AM37" s="297" t="s">
        <v>67</v>
      </c>
      <c r="AN37" s="297"/>
      <c r="AO37" s="297"/>
      <c r="AP37" s="297"/>
      <c r="AQ37" s="214" t="s">
        <v>270</v>
      </c>
      <c r="AR37" s="209"/>
      <c r="AS37" s="209"/>
      <c r="AT37" s="210"/>
      <c r="AU37" s="372" t="s">
        <v>215</v>
      </c>
      <c r="AV37" s="372"/>
      <c r="AW37" s="372"/>
      <c r="AX37" s="78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271</v>
      </c>
      <c r="AT38" s="173"/>
      <c r="AU38" s="249"/>
      <c r="AV38" s="249"/>
      <c r="AW38" s="313" t="s">
        <v>262</v>
      </c>
      <c r="AX38" s="74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7" t="s">
        <v>47</v>
      </c>
      <c r="Z39" s="779"/>
      <c r="AA39" s="780"/>
      <c r="AB39" s="725"/>
      <c r="AC39" s="725"/>
      <c r="AD39" s="72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84</v>
      </c>
      <c r="Z40" s="271"/>
      <c r="AA40" s="272"/>
      <c r="AB40" s="740"/>
      <c r="AC40" s="740"/>
      <c r="AD40" s="74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50</v>
      </c>
      <c r="Z41" s="271"/>
      <c r="AA41" s="272"/>
      <c r="AB41" s="415" t="s">
        <v>44</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235</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360</v>
      </c>
      <c r="B44" s="410"/>
      <c r="C44" s="410"/>
      <c r="D44" s="410"/>
      <c r="E44" s="410"/>
      <c r="F44" s="411"/>
      <c r="G44" s="371" t="s">
        <v>183</v>
      </c>
      <c r="H44" s="372"/>
      <c r="I44" s="372"/>
      <c r="J44" s="372"/>
      <c r="K44" s="372"/>
      <c r="L44" s="372"/>
      <c r="M44" s="372"/>
      <c r="N44" s="372"/>
      <c r="O44" s="373"/>
      <c r="P44" s="374" t="s">
        <v>78</v>
      </c>
      <c r="Q44" s="372"/>
      <c r="R44" s="372"/>
      <c r="S44" s="372"/>
      <c r="T44" s="372"/>
      <c r="U44" s="372"/>
      <c r="V44" s="372"/>
      <c r="W44" s="372"/>
      <c r="X44" s="373"/>
      <c r="Y44" s="375"/>
      <c r="Z44" s="376"/>
      <c r="AA44" s="377"/>
      <c r="AB44" s="381" t="s">
        <v>41</v>
      </c>
      <c r="AC44" s="382"/>
      <c r="AD44" s="383"/>
      <c r="AE44" s="294" t="s">
        <v>160</v>
      </c>
      <c r="AF44" s="295"/>
      <c r="AG44" s="295"/>
      <c r="AH44" s="296"/>
      <c r="AI44" s="294" t="s">
        <v>391</v>
      </c>
      <c r="AJ44" s="295"/>
      <c r="AK44" s="295"/>
      <c r="AL44" s="296"/>
      <c r="AM44" s="297" t="s">
        <v>67</v>
      </c>
      <c r="AN44" s="297"/>
      <c r="AO44" s="297"/>
      <c r="AP44" s="297"/>
      <c r="AQ44" s="214" t="s">
        <v>270</v>
      </c>
      <c r="AR44" s="209"/>
      <c r="AS44" s="209"/>
      <c r="AT44" s="210"/>
      <c r="AU44" s="372" t="s">
        <v>215</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271</v>
      </c>
      <c r="AT45" s="173"/>
      <c r="AU45" s="249"/>
      <c r="AV45" s="249"/>
      <c r="AW45" s="313" t="s">
        <v>262</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7" t="s">
        <v>47</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84</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50</v>
      </c>
      <c r="Z48" s="271"/>
      <c r="AA48" s="272"/>
      <c r="AB48" s="415" t="s">
        <v>44</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235</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360</v>
      </c>
      <c r="B51" s="365"/>
      <c r="C51" s="365"/>
      <c r="D51" s="365"/>
      <c r="E51" s="365"/>
      <c r="F51" s="366"/>
      <c r="G51" s="371" t="s">
        <v>183</v>
      </c>
      <c r="H51" s="372"/>
      <c r="I51" s="372"/>
      <c r="J51" s="372"/>
      <c r="K51" s="372"/>
      <c r="L51" s="372"/>
      <c r="M51" s="372"/>
      <c r="N51" s="372"/>
      <c r="O51" s="373"/>
      <c r="P51" s="374" t="s">
        <v>78</v>
      </c>
      <c r="Q51" s="372"/>
      <c r="R51" s="372"/>
      <c r="S51" s="372"/>
      <c r="T51" s="372"/>
      <c r="U51" s="372"/>
      <c r="V51" s="372"/>
      <c r="W51" s="372"/>
      <c r="X51" s="373"/>
      <c r="Y51" s="375"/>
      <c r="Z51" s="376"/>
      <c r="AA51" s="377"/>
      <c r="AB51" s="381" t="s">
        <v>41</v>
      </c>
      <c r="AC51" s="382"/>
      <c r="AD51" s="383"/>
      <c r="AE51" s="294" t="s">
        <v>160</v>
      </c>
      <c r="AF51" s="295"/>
      <c r="AG51" s="295"/>
      <c r="AH51" s="296"/>
      <c r="AI51" s="294" t="s">
        <v>391</v>
      </c>
      <c r="AJ51" s="295"/>
      <c r="AK51" s="295"/>
      <c r="AL51" s="296"/>
      <c r="AM51" s="297" t="s">
        <v>67</v>
      </c>
      <c r="AN51" s="297"/>
      <c r="AO51" s="297"/>
      <c r="AP51" s="297"/>
      <c r="AQ51" s="214" t="s">
        <v>270</v>
      </c>
      <c r="AR51" s="209"/>
      <c r="AS51" s="209"/>
      <c r="AT51" s="210"/>
      <c r="AU51" s="781" t="s">
        <v>215</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271</v>
      </c>
      <c r="AT52" s="173"/>
      <c r="AU52" s="249"/>
      <c r="AV52" s="249"/>
      <c r="AW52" s="313" t="s">
        <v>262</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7" t="s">
        <v>47</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84</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50</v>
      </c>
      <c r="Z55" s="271"/>
      <c r="AA55" s="272"/>
      <c r="AB55" s="741" t="s">
        <v>44</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235</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360</v>
      </c>
      <c r="B58" s="365"/>
      <c r="C58" s="365"/>
      <c r="D58" s="365"/>
      <c r="E58" s="365"/>
      <c r="F58" s="366"/>
      <c r="G58" s="371" t="s">
        <v>183</v>
      </c>
      <c r="H58" s="372"/>
      <c r="I58" s="372"/>
      <c r="J58" s="372"/>
      <c r="K58" s="372"/>
      <c r="L58" s="372"/>
      <c r="M58" s="372"/>
      <c r="N58" s="372"/>
      <c r="O58" s="373"/>
      <c r="P58" s="374" t="s">
        <v>78</v>
      </c>
      <c r="Q58" s="372"/>
      <c r="R58" s="372"/>
      <c r="S58" s="372"/>
      <c r="T58" s="372"/>
      <c r="U58" s="372"/>
      <c r="V58" s="372"/>
      <c r="W58" s="372"/>
      <c r="X58" s="373"/>
      <c r="Y58" s="375"/>
      <c r="Z58" s="376"/>
      <c r="AA58" s="377"/>
      <c r="AB58" s="381" t="s">
        <v>41</v>
      </c>
      <c r="AC58" s="382"/>
      <c r="AD58" s="383"/>
      <c r="AE58" s="294" t="s">
        <v>160</v>
      </c>
      <c r="AF58" s="295"/>
      <c r="AG58" s="295"/>
      <c r="AH58" s="296"/>
      <c r="AI58" s="294" t="s">
        <v>391</v>
      </c>
      <c r="AJ58" s="295"/>
      <c r="AK58" s="295"/>
      <c r="AL58" s="296"/>
      <c r="AM58" s="297" t="s">
        <v>67</v>
      </c>
      <c r="AN58" s="297"/>
      <c r="AO58" s="297"/>
      <c r="AP58" s="297"/>
      <c r="AQ58" s="214" t="s">
        <v>270</v>
      </c>
      <c r="AR58" s="209"/>
      <c r="AS58" s="209"/>
      <c r="AT58" s="210"/>
      <c r="AU58" s="781" t="s">
        <v>215</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271</v>
      </c>
      <c r="AT59" s="173"/>
      <c r="AU59" s="249"/>
      <c r="AV59" s="249"/>
      <c r="AW59" s="313" t="s">
        <v>262</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7" t="s">
        <v>47</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84</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50</v>
      </c>
      <c r="Z62" s="271"/>
      <c r="AA62" s="272"/>
      <c r="AB62" s="415" t="s">
        <v>44</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235</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247</v>
      </c>
      <c r="B65" s="349"/>
      <c r="C65" s="349"/>
      <c r="D65" s="349"/>
      <c r="E65" s="349"/>
      <c r="F65" s="350"/>
      <c r="G65" s="389"/>
      <c r="H65" s="169" t="s">
        <v>183</v>
      </c>
      <c r="I65" s="169"/>
      <c r="J65" s="169"/>
      <c r="K65" s="169"/>
      <c r="L65" s="169"/>
      <c r="M65" s="169"/>
      <c r="N65" s="169"/>
      <c r="O65" s="170"/>
      <c r="P65" s="177" t="s">
        <v>78</v>
      </c>
      <c r="Q65" s="169"/>
      <c r="R65" s="169"/>
      <c r="S65" s="169"/>
      <c r="T65" s="169"/>
      <c r="U65" s="169"/>
      <c r="V65" s="170"/>
      <c r="W65" s="391" t="s">
        <v>105</v>
      </c>
      <c r="X65" s="392"/>
      <c r="Y65" s="395"/>
      <c r="Z65" s="395"/>
      <c r="AA65" s="396"/>
      <c r="AB65" s="177" t="s">
        <v>41</v>
      </c>
      <c r="AC65" s="169"/>
      <c r="AD65" s="170"/>
      <c r="AE65" s="294" t="s">
        <v>160</v>
      </c>
      <c r="AF65" s="295"/>
      <c r="AG65" s="295"/>
      <c r="AH65" s="296"/>
      <c r="AI65" s="294" t="s">
        <v>391</v>
      </c>
      <c r="AJ65" s="295"/>
      <c r="AK65" s="295"/>
      <c r="AL65" s="296"/>
      <c r="AM65" s="297" t="s">
        <v>67</v>
      </c>
      <c r="AN65" s="297"/>
      <c r="AO65" s="297"/>
      <c r="AP65" s="297"/>
      <c r="AQ65" s="177" t="s">
        <v>270</v>
      </c>
      <c r="AR65" s="169"/>
      <c r="AS65" s="169"/>
      <c r="AT65" s="170"/>
      <c r="AU65" s="199" t="s">
        <v>215</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271</v>
      </c>
      <c r="AT66" s="173"/>
      <c r="AU66" s="249"/>
      <c r="AV66" s="249"/>
      <c r="AW66" s="172" t="s">
        <v>262</v>
      </c>
      <c r="AX66" s="202"/>
    </row>
    <row r="67" spans="1:50" ht="23.25" hidden="1" customHeight="1" x14ac:dyDescent="0.15">
      <c r="A67" s="332"/>
      <c r="B67" s="333"/>
      <c r="C67" s="333"/>
      <c r="D67" s="333"/>
      <c r="E67" s="333"/>
      <c r="F67" s="334"/>
      <c r="G67" s="356" t="s">
        <v>275</v>
      </c>
      <c r="H67" s="397"/>
      <c r="I67" s="398"/>
      <c r="J67" s="398"/>
      <c r="K67" s="398"/>
      <c r="L67" s="398"/>
      <c r="M67" s="398"/>
      <c r="N67" s="398"/>
      <c r="O67" s="399"/>
      <c r="P67" s="397"/>
      <c r="Q67" s="398"/>
      <c r="R67" s="398"/>
      <c r="S67" s="398"/>
      <c r="T67" s="398"/>
      <c r="U67" s="398"/>
      <c r="V67" s="399"/>
      <c r="W67" s="403"/>
      <c r="X67" s="404"/>
      <c r="Y67" s="204" t="s">
        <v>47</v>
      </c>
      <c r="Z67" s="204"/>
      <c r="AA67" s="205"/>
      <c r="AB67" s="777" t="s">
        <v>81</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84</v>
      </c>
      <c r="Z68" s="188"/>
      <c r="AA68" s="189"/>
      <c r="AB68" s="778" t="s">
        <v>81</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50</v>
      </c>
      <c r="Z69" s="188"/>
      <c r="AA69" s="189"/>
      <c r="AB69" s="776" t="s">
        <v>44</v>
      </c>
      <c r="AC69" s="776"/>
      <c r="AD69" s="776"/>
      <c r="AE69" s="711"/>
      <c r="AF69" s="712"/>
      <c r="AG69" s="712"/>
      <c r="AH69" s="712"/>
      <c r="AI69" s="711"/>
      <c r="AJ69" s="712"/>
      <c r="AK69" s="712"/>
      <c r="AL69" s="712"/>
      <c r="AM69" s="711"/>
      <c r="AN69" s="712"/>
      <c r="AO69" s="712"/>
      <c r="AP69" s="712"/>
      <c r="AQ69" s="329"/>
      <c r="AR69" s="330"/>
      <c r="AS69" s="330"/>
      <c r="AT69" s="331"/>
      <c r="AU69" s="330"/>
      <c r="AV69" s="330"/>
      <c r="AW69" s="330"/>
      <c r="AX69" s="416"/>
    </row>
    <row r="70" spans="1:50" ht="23.25" hidden="1" customHeight="1" x14ac:dyDescent="0.15">
      <c r="A70" s="332" t="s">
        <v>365</v>
      </c>
      <c r="B70" s="333"/>
      <c r="C70" s="333"/>
      <c r="D70" s="333"/>
      <c r="E70" s="333"/>
      <c r="F70" s="334"/>
      <c r="G70" s="338" t="s">
        <v>276</v>
      </c>
      <c r="H70" s="339"/>
      <c r="I70" s="339"/>
      <c r="J70" s="339"/>
      <c r="K70" s="339"/>
      <c r="L70" s="339"/>
      <c r="M70" s="339"/>
      <c r="N70" s="339"/>
      <c r="O70" s="339"/>
      <c r="P70" s="339"/>
      <c r="Q70" s="339"/>
      <c r="R70" s="339"/>
      <c r="S70" s="339"/>
      <c r="T70" s="339"/>
      <c r="U70" s="339"/>
      <c r="V70" s="339"/>
      <c r="W70" s="342" t="s">
        <v>380</v>
      </c>
      <c r="X70" s="343"/>
      <c r="Y70" s="204" t="s">
        <v>47</v>
      </c>
      <c r="Z70" s="204"/>
      <c r="AA70" s="205"/>
      <c r="AB70" s="777" t="s">
        <v>81</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84</v>
      </c>
      <c r="Z71" s="188"/>
      <c r="AA71" s="189"/>
      <c r="AB71" s="778" t="s">
        <v>81</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50</v>
      </c>
      <c r="Z72" s="188"/>
      <c r="AA72" s="189"/>
      <c r="AB72" s="776" t="s">
        <v>44</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247</v>
      </c>
      <c r="B73" s="349"/>
      <c r="C73" s="349"/>
      <c r="D73" s="349"/>
      <c r="E73" s="349"/>
      <c r="F73" s="350"/>
      <c r="G73" s="351"/>
      <c r="H73" s="169" t="s">
        <v>183</v>
      </c>
      <c r="I73" s="169"/>
      <c r="J73" s="169"/>
      <c r="K73" s="169"/>
      <c r="L73" s="169"/>
      <c r="M73" s="169"/>
      <c r="N73" s="169"/>
      <c r="O73" s="170"/>
      <c r="P73" s="177" t="s">
        <v>78</v>
      </c>
      <c r="Q73" s="169"/>
      <c r="R73" s="169"/>
      <c r="S73" s="169"/>
      <c r="T73" s="169"/>
      <c r="U73" s="169"/>
      <c r="V73" s="169"/>
      <c r="W73" s="169"/>
      <c r="X73" s="170"/>
      <c r="Y73" s="353"/>
      <c r="Z73" s="354"/>
      <c r="AA73" s="355"/>
      <c r="AB73" s="177" t="s">
        <v>41</v>
      </c>
      <c r="AC73" s="169"/>
      <c r="AD73" s="170"/>
      <c r="AE73" s="294" t="s">
        <v>160</v>
      </c>
      <c r="AF73" s="295"/>
      <c r="AG73" s="295"/>
      <c r="AH73" s="296"/>
      <c r="AI73" s="294" t="s">
        <v>391</v>
      </c>
      <c r="AJ73" s="295"/>
      <c r="AK73" s="295"/>
      <c r="AL73" s="296"/>
      <c r="AM73" s="297" t="s">
        <v>67</v>
      </c>
      <c r="AN73" s="297"/>
      <c r="AO73" s="297"/>
      <c r="AP73" s="297"/>
      <c r="AQ73" s="177" t="s">
        <v>270</v>
      </c>
      <c r="AR73" s="169"/>
      <c r="AS73" s="169"/>
      <c r="AT73" s="170"/>
      <c r="AU73" s="242" t="s">
        <v>215</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271</v>
      </c>
      <c r="AT74" s="173"/>
      <c r="AU74" s="201"/>
      <c r="AV74" s="194"/>
      <c r="AW74" s="172" t="s">
        <v>262</v>
      </c>
      <c r="AX74" s="202"/>
    </row>
    <row r="75" spans="1:50" ht="23.25" hidden="1" customHeight="1" x14ac:dyDescent="0.15">
      <c r="A75" s="332"/>
      <c r="B75" s="333"/>
      <c r="C75" s="333"/>
      <c r="D75" s="333"/>
      <c r="E75" s="333"/>
      <c r="F75" s="334"/>
      <c r="G75" s="356" t="s">
        <v>275</v>
      </c>
      <c r="H75" s="95"/>
      <c r="I75" s="95"/>
      <c r="J75" s="95"/>
      <c r="K75" s="95"/>
      <c r="L75" s="95"/>
      <c r="M75" s="95"/>
      <c r="N75" s="95"/>
      <c r="O75" s="182"/>
      <c r="P75" s="95"/>
      <c r="Q75" s="95"/>
      <c r="R75" s="95"/>
      <c r="S75" s="95"/>
      <c r="T75" s="95"/>
      <c r="U75" s="95"/>
      <c r="V75" s="95"/>
      <c r="W75" s="95"/>
      <c r="X75" s="182"/>
      <c r="Y75" s="203" t="s">
        <v>47</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84</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50</v>
      </c>
      <c r="Z77" s="169"/>
      <c r="AA77" s="170"/>
      <c r="AB77" s="190" t="s">
        <v>44</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267</v>
      </c>
      <c r="B78" s="771"/>
      <c r="C78" s="771"/>
      <c r="D78" s="771"/>
      <c r="E78" s="336" t="s">
        <v>40</v>
      </c>
      <c r="F78" s="337"/>
      <c r="G78" s="15" t="s">
        <v>276</v>
      </c>
      <c r="H78" s="772"/>
      <c r="I78" s="668"/>
      <c r="J78" s="668"/>
      <c r="K78" s="668"/>
      <c r="L78" s="668"/>
      <c r="M78" s="668"/>
      <c r="N78" s="668"/>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229</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359</v>
      </c>
      <c r="AP79" s="748"/>
      <c r="AQ79" s="748"/>
      <c r="AR79" s="41" t="s">
        <v>255</v>
      </c>
      <c r="AS79" s="747"/>
      <c r="AT79" s="748"/>
      <c r="AU79" s="748"/>
      <c r="AV79" s="748"/>
      <c r="AW79" s="748"/>
      <c r="AX79" s="749"/>
    </row>
    <row r="80" spans="1:50" ht="18.75" hidden="1" customHeight="1" x14ac:dyDescent="0.15">
      <c r="A80" s="136" t="s">
        <v>179</v>
      </c>
      <c r="B80" s="750" t="s">
        <v>293</v>
      </c>
      <c r="C80" s="751"/>
      <c r="D80" s="751"/>
      <c r="E80" s="751"/>
      <c r="F80" s="752"/>
      <c r="G80" s="310" t="s">
        <v>48</v>
      </c>
      <c r="H80" s="310"/>
      <c r="I80" s="310"/>
      <c r="J80" s="310"/>
      <c r="K80" s="310"/>
      <c r="L80" s="310"/>
      <c r="M80" s="310"/>
      <c r="N80" s="310"/>
      <c r="O80" s="310"/>
      <c r="P80" s="310"/>
      <c r="Q80" s="310"/>
      <c r="R80" s="310"/>
      <c r="S80" s="310"/>
      <c r="T80" s="310"/>
      <c r="U80" s="310"/>
      <c r="V80" s="310"/>
      <c r="W80" s="310"/>
      <c r="X80" s="310"/>
      <c r="Y80" s="310"/>
      <c r="Z80" s="310"/>
      <c r="AA80" s="311"/>
      <c r="AB80" s="315" t="s">
        <v>416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227</v>
      </c>
      <c r="C85" s="305"/>
      <c r="D85" s="305"/>
      <c r="E85" s="305"/>
      <c r="F85" s="306"/>
      <c r="G85" s="309" t="s">
        <v>30</v>
      </c>
      <c r="H85" s="310"/>
      <c r="I85" s="310"/>
      <c r="J85" s="310"/>
      <c r="K85" s="310"/>
      <c r="L85" s="310"/>
      <c r="M85" s="310"/>
      <c r="N85" s="310"/>
      <c r="O85" s="311"/>
      <c r="P85" s="315" t="s">
        <v>103</v>
      </c>
      <c r="Q85" s="310"/>
      <c r="R85" s="310"/>
      <c r="S85" s="310"/>
      <c r="T85" s="310"/>
      <c r="U85" s="310"/>
      <c r="V85" s="310"/>
      <c r="W85" s="310"/>
      <c r="X85" s="311"/>
      <c r="Y85" s="174"/>
      <c r="Z85" s="175"/>
      <c r="AA85" s="176"/>
      <c r="AB85" s="294" t="s">
        <v>41</v>
      </c>
      <c r="AC85" s="295"/>
      <c r="AD85" s="296"/>
      <c r="AE85" s="294" t="s">
        <v>160</v>
      </c>
      <c r="AF85" s="295"/>
      <c r="AG85" s="295"/>
      <c r="AH85" s="296"/>
      <c r="AI85" s="294" t="s">
        <v>391</v>
      </c>
      <c r="AJ85" s="295"/>
      <c r="AK85" s="295"/>
      <c r="AL85" s="296"/>
      <c r="AM85" s="297" t="s">
        <v>67</v>
      </c>
      <c r="AN85" s="297"/>
      <c r="AO85" s="297"/>
      <c r="AP85" s="297"/>
      <c r="AQ85" s="177" t="s">
        <v>270</v>
      </c>
      <c r="AR85" s="169"/>
      <c r="AS85" s="169"/>
      <c r="AT85" s="170"/>
      <c r="AU85" s="742" t="s">
        <v>215</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271</v>
      </c>
      <c r="AT86" s="173"/>
      <c r="AU86" s="249"/>
      <c r="AV86" s="249"/>
      <c r="AW86" s="313" t="s">
        <v>262</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84</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50</v>
      </c>
      <c r="Z89" s="290"/>
      <c r="AA89" s="291"/>
      <c r="AB89" s="741" t="s">
        <v>44</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227</v>
      </c>
      <c r="C90" s="305"/>
      <c r="D90" s="305"/>
      <c r="E90" s="305"/>
      <c r="F90" s="306"/>
      <c r="G90" s="309" t="s">
        <v>30</v>
      </c>
      <c r="H90" s="310"/>
      <c r="I90" s="310"/>
      <c r="J90" s="310"/>
      <c r="K90" s="310"/>
      <c r="L90" s="310"/>
      <c r="M90" s="310"/>
      <c r="N90" s="310"/>
      <c r="O90" s="311"/>
      <c r="P90" s="315" t="s">
        <v>103</v>
      </c>
      <c r="Q90" s="310"/>
      <c r="R90" s="310"/>
      <c r="S90" s="310"/>
      <c r="T90" s="310"/>
      <c r="U90" s="310"/>
      <c r="V90" s="310"/>
      <c r="W90" s="310"/>
      <c r="X90" s="311"/>
      <c r="Y90" s="174"/>
      <c r="Z90" s="175"/>
      <c r="AA90" s="176"/>
      <c r="AB90" s="294" t="s">
        <v>41</v>
      </c>
      <c r="AC90" s="295"/>
      <c r="AD90" s="296"/>
      <c r="AE90" s="294" t="s">
        <v>160</v>
      </c>
      <c r="AF90" s="295"/>
      <c r="AG90" s="295"/>
      <c r="AH90" s="296"/>
      <c r="AI90" s="294" t="s">
        <v>391</v>
      </c>
      <c r="AJ90" s="295"/>
      <c r="AK90" s="295"/>
      <c r="AL90" s="296"/>
      <c r="AM90" s="297" t="s">
        <v>67</v>
      </c>
      <c r="AN90" s="297"/>
      <c r="AO90" s="297"/>
      <c r="AP90" s="297"/>
      <c r="AQ90" s="177" t="s">
        <v>270</v>
      </c>
      <c r="AR90" s="169"/>
      <c r="AS90" s="169"/>
      <c r="AT90" s="170"/>
      <c r="AU90" s="742" t="s">
        <v>215</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271</v>
      </c>
      <c r="AT91" s="173"/>
      <c r="AU91" s="249"/>
      <c r="AV91" s="249"/>
      <c r="AW91" s="313" t="s">
        <v>262</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84</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50</v>
      </c>
      <c r="Z94" s="290"/>
      <c r="AA94" s="291"/>
      <c r="AB94" s="741" t="s">
        <v>44</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227</v>
      </c>
      <c r="C95" s="305"/>
      <c r="D95" s="305"/>
      <c r="E95" s="305"/>
      <c r="F95" s="306"/>
      <c r="G95" s="309" t="s">
        <v>30</v>
      </c>
      <c r="H95" s="310"/>
      <c r="I95" s="310"/>
      <c r="J95" s="310"/>
      <c r="K95" s="310"/>
      <c r="L95" s="310"/>
      <c r="M95" s="310"/>
      <c r="N95" s="310"/>
      <c r="O95" s="311"/>
      <c r="P95" s="315" t="s">
        <v>103</v>
      </c>
      <c r="Q95" s="310"/>
      <c r="R95" s="310"/>
      <c r="S95" s="310"/>
      <c r="T95" s="310"/>
      <c r="U95" s="310"/>
      <c r="V95" s="310"/>
      <c r="W95" s="310"/>
      <c r="X95" s="311"/>
      <c r="Y95" s="174"/>
      <c r="Z95" s="175"/>
      <c r="AA95" s="176"/>
      <c r="AB95" s="294" t="s">
        <v>41</v>
      </c>
      <c r="AC95" s="295"/>
      <c r="AD95" s="296"/>
      <c r="AE95" s="294" t="s">
        <v>160</v>
      </c>
      <c r="AF95" s="295"/>
      <c r="AG95" s="295"/>
      <c r="AH95" s="296"/>
      <c r="AI95" s="294" t="s">
        <v>391</v>
      </c>
      <c r="AJ95" s="295"/>
      <c r="AK95" s="295"/>
      <c r="AL95" s="296"/>
      <c r="AM95" s="297" t="s">
        <v>67</v>
      </c>
      <c r="AN95" s="297"/>
      <c r="AO95" s="297"/>
      <c r="AP95" s="297"/>
      <c r="AQ95" s="177" t="s">
        <v>270</v>
      </c>
      <c r="AR95" s="169"/>
      <c r="AS95" s="169"/>
      <c r="AT95" s="170"/>
      <c r="AU95" s="742" t="s">
        <v>215</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271</v>
      </c>
      <c r="AT96" s="173"/>
      <c r="AU96" s="249"/>
      <c r="AV96" s="249"/>
      <c r="AW96" s="313" t="s">
        <v>262</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84</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50</v>
      </c>
      <c r="Z99" s="728"/>
      <c r="AA99" s="729"/>
      <c r="AB99" s="730" t="s">
        <v>44</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361</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41</v>
      </c>
      <c r="AC100" s="714"/>
      <c r="AD100" s="714"/>
      <c r="AE100" s="715" t="s">
        <v>160</v>
      </c>
      <c r="AF100" s="716"/>
      <c r="AG100" s="716"/>
      <c r="AH100" s="717"/>
      <c r="AI100" s="715" t="s">
        <v>391</v>
      </c>
      <c r="AJ100" s="716"/>
      <c r="AK100" s="716"/>
      <c r="AL100" s="717"/>
      <c r="AM100" s="715" t="s">
        <v>67</v>
      </c>
      <c r="AN100" s="716"/>
      <c r="AO100" s="716"/>
      <c r="AP100" s="717"/>
      <c r="AQ100" s="718" t="s">
        <v>418</v>
      </c>
      <c r="AR100" s="719"/>
      <c r="AS100" s="719"/>
      <c r="AT100" s="720"/>
      <c r="AU100" s="718" t="s">
        <v>148</v>
      </c>
      <c r="AV100" s="719"/>
      <c r="AW100" s="719"/>
      <c r="AX100" s="721"/>
    </row>
    <row r="101" spans="1:50" ht="23.25" customHeight="1" x14ac:dyDescent="0.15">
      <c r="A101" s="276"/>
      <c r="B101" s="277"/>
      <c r="C101" s="277"/>
      <c r="D101" s="277"/>
      <c r="E101" s="277"/>
      <c r="F101" s="278"/>
      <c r="G101" s="95" t="s">
        <v>512</v>
      </c>
      <c r="H101" s="95"/>
      <c r="I101" s="95"/>
      <c r="J101" s="95"/>
      <c r="K101" s="95"/>
      <c r="L101" s="95"/>
      <c r="M101" s="95"/>
      <c r="N101" s="95"/>
      <c r="O101" s="95"/>
      <c r="P101" s="95"/>
      <c r="Q101" s="95"/>
      <c r="R101" s="95"/>
      <c r="S101" s="95"/>
      <c r="T101" s="95"/>
      <c r="U101" s="95"/>
      <c r="V101" s="95"/>
      <c r="W101" s="95"/>
      <c r="X101" s="182"/>
      <c r="Y101" s="722" t="s">
        <v>51</v>
      </c>
      <c r="Z101" s="723"/>
      <c r="AA101" s="724"/>
      <c r="AB101" s="725" t="s">
        <v>513</v>
      </c>
      <c r="AC101" s="725"/>
      <c r="AD101" s="725"/>
      <c r="AE101" s="329">
        <v>11</v>
      </c>
      <c r="AF101" s="330"/>
      <c r="AG101" s="330"/>
      <c r="AH101" s="331"/>
      <c r="AI101" s="329">
        <v>7</v>
      </c>
      <c r="AJ101" s="330"/>
      <c r="AK101" s="330"/>
      <c r="AL101" s="331"/>
      <c r="AM101" s="329">
        <v>7</v>
      </c>
      <c r="AN101" s="330"/>
      <c r="AO101" s="330"/>
      <c r="AP101" s="331"/>
      <c r="AQ101" s="329" t="s">
        <v>406</v>
      </c>
      <c r="AR101" s="330"/>
      <c r="AS101" s="330"/>
      <c r="AT101" s="331"/>
      <c r="AU101" s="329" t="s">
        <v>406</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8" t="s">
        <v>114</v>
      </c>
      <c r="Z102" s="688"/>
      <c r="AA102" s="689"/>
      <c r="AB102" s="725" t="s">
        <v>513</v>
      </c>
      <c r="AC102" s="725"/>
      <c r="AD102" s="725"/>
      <c r="AE102" s="685">
        <v>12</v>
      </c>
      <c r="AF102" s="685"/>
      <c r="AG102" s="685"/>
      <c r="AH102" s="685"/>
      <c r="AI102" s="685">
        <v>8</v>
      </c>
      <c r="AJ102" s="685"/>
      <c r="AK102" s="685"/>
      <c r="AL102" s="685"/>
      <c r="AM102" s="685">
        <v>5</v>
      </c>
      <c r="AN102" s="685"/>
      <c r="AO102" s="685"/>
      <c r="AP102" s="685"/>
      <c r="AQ102" s="711">
        <v>6</v>
      </c>
      <c r="AR102" s="712"/>
      <c r="AS102" s="712"/>
      <c r="AT102" s="713"/>
      <c r="AU102" s="711">
        <v>6</v>
      </c>
      <c r="AV102" s="712"/>
      <c r="AW102" s="712"/>
      <c r="AX102" s="713"/>
    </row>
    <row r="103" spans="1:50" ht="31.5" hidden="1" customHeight="1" x14ac:dyDescent="0.15">
      <c r="A103" s="282" t="s">
        <v>361</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41</v>
      </c>
      <c r="AC103" s="271"/>
      <c r="AD103" s="272"/>
      <c r="AE103" s="270" t="s">
        <v>160</v>
      </c>
      <c r="AF103" s="271"/>
      <c r="AG103" s="271"/>
      <c r="AH103" s="272"/>
      <c r="AI103" s="270" t="s">
        <v>391</v>
      </c>
      <c r="AJ103" s="271"/>
      <c r="AK103" s="271"/>
      <c r="AL103" s="272"/>
      <c r="AM103" s="270" t="s">
        <v>67</v>
      </c>
      <c r="AN103" s="271"/>
      <c r="AO103" s="271"/>
      <c r="AP103" s="272"/>
      <c r="AQ103" s="698" t="s">
        <v>418</v>
      </c>
      <c r="AR103" s="699"/>
      <c r="AS103" s="699"/>
      <c r="AT103" s="700"/>
      <c r="AU103" s="698" t="s">
        <v>148</v>
      </c>
      <c r="AV103" s="699"/>
      <c r="AW103" s="699"/>
      <c r="AX103" s="701"/>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2" t="s">
        <v>51</v>
      </c>
      <c r="Z104" s="703"/>
      <c r="AA104" s="704"/>
      <c r="AB104" s="705"/>
      <c r="AC104" s="706"/>
      <c r="AD104" s="707"/>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8" t="s">
        <v>114</v>
      </c>
      <c r="Z105" s="709"/>
      <c r="AA105" s="710"/>
      <c r="AB105" s="326"/>
      <c r="AC105" s="327"/>
      <c r="AD105" s="328"/>
      <c r="AE105" s="685"/>
      <c r="AF105" s="685"/>
      <c r="AG105" s="685"/>
      <c r="AH105" s="685"/>
      <c r="AI105" s="685"/>
      <c r="AJ105" s="685"/>
      <c r="AK105" s="685"/>
      <c r="AL105" s="685"/>
      <c r="AM105" s="685"/>
      <c r="AN105" s="685"/>
      <c r="AO105" s="685"/>
      <c r="AP105" s="685"/>
      <c r="AQ105" s="329"/>
      <c r="AR105" s="330"/>
      <c r="AS105" s="330"/>
      <c r="AT105" s="331"/>
      <c r="AU105" s="711"/>
      <c r="AV105" s="712"/>
      <c r="AW105" s="712"/>
      <c r="AX105" s="713"/>
    </row>
    <row r="106" spans="1:50" ht="31.5" hidden="1" customHeight="1" x14ac:dyDescent="0.15">
      <c r="A106" s="282" t="s">
        <v>361</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41</v>
      </c>
      <c r="AC106" s="271"/>
      <c r="AD106" s="272"/>
      <c r="AE106" s="270" t="s">
        <v>160</v>
      </c>
      <c r="AF106" s="271"/>
      <c r="AG106" s="271"/>
      <c r="AH106" s="272"/>
      <c r="AI106" s="270" t="s">
        <v>391</v>
      </c>
      <c r="AJ106" s="271"/>
      <c r="AK106" s="271"/>
      <c r="AL106" s="272"/>
      <c r="AM106" s="270" t="s">
        <v>67</v>
      </c>
      <c r="AN106" s="271"/>
      <c r="AO106" s="271"/>
      <c r="AP106" s="272"/>
      <c r="AQ106" s="698" t="s">
        <v>418</v>
      </c>
      <c r="AR106" s="699"/>
      <c r="AS106" s="699"/>
      <c r="AT106" s="700"/>
      <c r="AU106" s="698" t="s">
        <v>148</v>
      </c>
      <c r="AV106" s="699"/>
      <c r="AW106" s="699"/>
      <c r="AX106" s="70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2" t="s">
        <v>51</v>
      </c>
      <c r="Z107" s="703"/>
      <c r="AA107" s="704"/>
      <c r="AB107" s="705"/>
      <c r="AC107" s="706"/>
      <c r="AD107" s="707"/>
      <c r="AE107" s="685"/>
      <c r="AF107" s="685"/>
      <c r="AG107" s="685"/>
      <c r="AH107" s="685"/>
      <c r="AI107" s="685"/>
      <c r="AJ107" s="685"/>
      <c r="AK107" s="685"/>
      <c r="AL107" s="685"/>
      <c r="AM107" s="685"/>
      <c r="AN107" s="685"/>
      <c r="AO107" s="685"/>
      <c r="AP107" s="685"/>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8" t="s">
        <v>114</v>
      </c>
      <c r="Z108" s="709"/>
      <c r="AA108" s="710"/>
      <c r="AB108" s="326"/>
      <c r="AC108" s="327"/>
      <c r="AD108" s="328"/>
      <c r="AE108" s="685"/>
      <c r="AF108" s="685"/>
      <c r="AG108" s="685"/>
      <c r="AH108" s="685"/>
      <c r="AI108" s="685"/>
      <c r="AJ108" s="685"/>
      <c r="AK108" s="685"/>
      <c r="AL108" s="685"/>
      <c r="AM108" s="685"/>
      <c r="AN108" s="685"/>
      <c r="AO108" s="685"/>
      <c r="AP108" s="685"/>
      <c r="AQ108" s="329"/>
      <c r="AR108" s="330"/>
      <c r="AS108" s="330"/>
      <c r="AT108" s="331"/>
      <c r="AU108" s="711"/>
      <c r="AV108" s="712"/>
      <c r="AW108" s="712"/>
      <c r="AX108" s="713"/>
    </row>
    <row r="109" spans="1:50" ht="31.5" hidden="1" customHeight="1" x14ac:dyDescent="0.15">
      <c r="A109" s="282" t="s">
        <v>361</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41</v>
      </c>
      <c r="AC109" s="271"/>
      <c r="AD109" s="272"/>
      <c r="AE109" s="270" t="s">
        <v>160</v>
      </c>
      <c r="AF109" s="271"/>
      <c r="AG109" s="271"/>
      <c r="AH109" s="272"/>
      <c r="AI109" s="270" t="s">
        <v>391</v>
      </c>
      <c r="AJ109" s="271"/>
      <c r="AK109" s="271"/>
      <c r="AL109" s="272"/>
      <c r="AM109" s="270" t="s">
        <v>67</v>
      </c>
      <c r="AN109" s="271"/>
      <c r="AO109" s="271"/>
      <c r="AP109" s="272"/>
      <c r="AQ109" s="698" t="s">
        <v>418</v>
      </c>
      <c r="AR109" s="699"/>
      <c r="AS109" s="699"/>
      <c r="AT109" s="700"/>
      <c r="AU109" s="698" t="s">
        <v>148</v>
      </c>
      <c r="AV109" s="699"/>
      <c r="AW109" s="699"/>
      <c r="AX109" s="70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2" t="s">
        <v>51</v>
      </c>
      <c r="Z110" s="703"/>
      <c r="AA110" s="704"/>
      <c r="AB110" s="705"/>
      <c r="AC110" s="706"/>
      <c r="AD110" s="707"/>
      <c r="AE110" s="685"/>
      <c r="AF110" s="685"/>
      <c r="AG110" s="685"/>
      <c r="AH110" s="685"/>
      <c r="AI110" s="685"/>
      <c r="AJ110" s="685"/>
      <c r="AK110" s="685"/>
      <c r="AL110" s="685"/>
      <c r="AM110" s="685"/>
      <c r="AN110" s="685"/>
      <c r="AO110" s="685"/>
      <c r="AP110" s="685"/>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8" t="s">
        <v>114</v>
      </c>
      <c r="Z111" s="709"/>
      <c r="AA111" s="710"/>
      <c r="AB111" s="326"/>
      <c r="AC111" s="327"/>
      <c r="AD111" s="328"/>
      <c r="AE111" s="685"/>
      <c r="AF111" s="685"/>
      <c r="AG111" s="685"/>
      <c r="AH111" s="685"/>
      <c r="AI111" s="685"/>
      <c r="AJ111" s="685"/>
      <c r="AK111" s="685"/>
      <c r="AL111" s="685"/>
      <c r="AM111" s="685"/>
      <c r="AN111" s="685"/>
      <c r="AO111" s="685"/>
      <c r="AP111" s="685"/>
      <c r="AQ111" s="329"/>
      <c r="AR111" s="330"/>
      <c r="AS111" s="330"/>
      <c r="AT111" s="331"/>
      <c r="AU111" s="711"/>
      <c r="AV111" s="712"/>
      <c r="AW111" s="712"/>
      <c r="AX111" s="713"/>
    </row>
    <row r="112" spans="1:50" ht="31.5" hidden="1" customHeight="1" x14ac:dyDescent="0.15">
      <c r="A112" s="282" t="s">
        <v>361</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41</v>
      </c>
      <c r="AC112" s="271"/>
      <c r="AD112" s="272"/>
      <c r="AE112" s="270" t="s">
        <v>160</v>
      </c>
      <c r="AF112" s="271"/>
      <c r="AG112" s="271"/>
      <c r="AH112" s="272"/>
      <c r="AI112" s="270" t="s">
        <v>391</v>
      </c>
      <c r="AJ112" s="271"/>
      <c r="AK112" s="271"/>
      <c r="AL112" s="272"/>
      <c r="AM112" s="270" t="s">
        <v>67</v>
      </c>
      <c r="AN112" s="271"/>
      <c r="AO112" s="271"/>
      <c r="AP112" s="272"/>
      <c r="AQ112" s="698" t="s">
        <v>418</v>
      </c>
      <c r="AR112" s="699"/>
      <c r="AS112" s="699"/>
      <c r="AT112" s="700"/>
      <c r="AU112" s="698" t="s">
        <v>148</v>
      </c>
      <c r="AV112" s="699"/>
      <c r="AW112" s="699"/>
      <c r="AX112" s="70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2" t="s">
        <v>51</v>
      </c>
      <c r="Z113" s="703"/>
      <c r="AA113" s="704"/>
      <c r="AB113" s="705"/>
      <c r="AC113" s="706"/>
      <c r="AD113" s="707"/>
      <c r="AE113" s="685"/>
      <c r="AF113" s="685"/>
      <c r="AG113" s="685"/>
      <c r="AH113" s="685"/>
      <c r="AI113" s="685"/>
      <c r="AJ113" s="685"/>
      <c r="AK113" s="685"/>
      <c r="AL113" s="685"/>
      <c r="AM113" s="685"/>
      <c r="AN113" s="685"/>
      <c r="AO113" s="685"/>
      <c r="AP113" s="685"/>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8" t="s">
        <v>114</v>
      </c>
      <c r="Z114" s="709"/>
      <c r="AA114" s="710"/>
      <c r="AB114" s="326"/>
      <c r="AC114" s="327"/>
      <c r="AD114" s="328"/>
      <c r="AE114" s="685"/>
      <c r="AF114" s="685"/>
      <c r="AG114" s="685"/>
      <c r="AH114" s="685"/>
      <c r="AI114" s="685"/>
      <c r="AJ114" s="685"/>
      <c r="AK114" s="685"/>
      <c r="AL114" s="685"/>
      <c r="AM114" s="685"/>
      <c r="AN114" s="685"/>
      <c r="AO114" s="685"/>
      <c r="AP114" s="685"/>
      <c r="AQ114" s="329"/>
      <c r="AR114" s="330"/>
      <c r="AS114" s="330"/>
      <c r="AT114" s="331"/>
      <c r="AU114" s="329"/>
      <c r="AV114" s="330"/>
      <c r="AW114" s="330"/>
      <c r="AX114" s="331"/>
    </row>
    <row r="115" spans="1:50" ht="23.25" customHeight="1" x14ac:dyDescent="0.15">
      <c r="A115" s="285" t="s">
        <v>39</v>
      </c>
      <c r="B115" s="286"/>
      <c r="C115" s="286"/>
      <c r="D115" s="286"/>
      <c r="E115" s="286"/>
      <c r="F115" s="287"/>
      <c r="G115" s="271" t="s">
        <v>52</v>
      </c>
      <c r="H115" s="271"/>
      <c r="I115" s="271"/>
      <c r="J115" s="271"/>
      <c r="K115" s="271"/>
      <c r="L115" s="271"/>
      <c r="M115" s="271"/>
      <c r="N115" s="271"/>
      <c r="O115" s="271"/>
      <c r="P115" s="271"/>
      <c r="Q115" s="271"/>
      <c r="R115" s="271"/>
      <c r="S115" s="271"/>
      <c r="T115" s="271"/>
      <c r="U115" s="271"/>
      <c r="V115" s="271"/>
      <c r="W115" s="271"/>
      <c r="X115" s="272"/>
      <c r="Y115" s="695"/>
      <c r="Z115" s="696"/>
      <c r="AA115" s="697"/>
      <c r="AB115" s="270" t="s">
        <v>41</v>
      </c>
      <c r="AC115" s="271"/>
      <c r="AD115" s="272"/>
      <c r="AE115" s="270" t="s">
        <v>160</v>
      </c>
      <c r="AF115" s="271"/>
      <c r="AG115" s="271"/>
      <c r="AH115" s="272"/>
      <c r="AI115" s="270" t="s">
        <v>391</v>
      </c>
      <c r="AJ115" s="271"/>
      <c r="AK115" s="271"/>
      <c r="AL115" s="272"/>
      <c r="AM115" s="270" t="s">
        <v>67</v>
      </c>
      <c r="AN115" s="271"/>
      <c r="AO115" s="271"/>
      <c r="AP115" s="272"/>
      <c r="AQ115" s="679" t="s">
        <v>419</v>
      </c>
      <c r="AR115" s="680"/>
      <c r="AS115" s="680"/>
      <c r="AT115" s="680"/>
      <c r="AU115" s="680"/>
      <c r="AV115" s="680"/>
      <c r="AW115" s="680"/>
      <c r="AX115" s="681"/>
    </row>
    <row r="116" spans="1:50" ht="23.25" customHeight="1" x14ac:dyDescent="0.15">
      <c r="A116" s="258"/>
      <c r="B116" s="256"/>
      <c r="C116" s="256"/>
      <c r="D116" s="256"/>
      <c r="E116" s="256"/>
      <c r="F116" s="257"/>
      <c r="G116" s="262" t="s">
        <v>348</v>
      </c>
      <c r="H116" s="262"/>
      <c r="I116" s="262"/>
      <c r="J116" s="262"/>
      <c r="K116" s="262"/>
      <c r="L116" s="262"/>
      <c r="M116" s="262"/>
      <c r="N116" s="262"/>
      <c r="O116" s="262"/>
      <c r="P116" s="262"/>
      <c r="Q116" s="262"/>
      <c r="R116" s="262"/>
      <c r="S116" s="262"/>
      <c r="T116" s="262"/>
      <c r="U116" s="262"/>
      <c r="V116" s="262"/>
      <c r="W116" s="262"/>
      <c r="X116" s="262"/>
      <c r="Y116" s="682" t="s">
        <v>39</v>
      </c>
      <c r="Z116" s="683"/>
      <c r="AA116" s="684"/>
      <c r="AB116" s="326" t="s">
        <v>386</v>
      </c>
      <c r="AC116" s="327"/>
      <c r="AD116" s="328"/>
      <c r="AE116" s="685">
        <v>357</v>
      </c>
      <c r="AF116" s="685"/>
      <c r="AG116" s="685"/>
      <c r="AH116" s="685"/>
      <c r="AI116" s="685">
        <v>581</v>
      </c>
      <c r="AJ116" s="685"/>
      <c r="AK116" s="685"/>
      <c r="AL116" s="685"/>
      <c r="AM116" s="685">
        <v>489</v>
      </c>
      <c r="AN116" s="685"/>
      <c r="AO116" s="685"/>
      <c r="AP116" s="685"/>
      <c r="AQ116" s="329">
        <v>2032</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7" t="s">
        <v>92</v>
      </c>
      <c r="Z117" s="688"/>
      <c r="AA117" s="689"/>
      <c r="AB117" s="690" t="s">
        <v>102</v>
      </c>
      <c r="AC117" s="691"/>
      <c r="AD117" s="692"/>
      <c r="AE117" s="693" t="s">
        <v>514</v>
      </c>
      <c r="AF117" s="693"/>
      <c r="AG117" s="693"/>
      <c r="AH117" s="693"/>
      <c r="AI117" s="693" t="s">
        <v>515</v>
      </c>
      <c r="AJ117" s="693"/>
      <c r="AK117" s="693"/>
      <c r="AL117" s="693"/>
      <c r="AM117" s="693" t="s">
        <v>550</v>
      </c>
      <c r="AN117" s="693"/>
      <c r="AO117" s="693"/>
      <c r="AP117" s="693"/>
      <c r="AQ117" s="693" t="s">
        <v>492</v>
      </c>
      <c r="AR117" s="693"/>
      <c r="AS117" s="693"/>
      <c r="AT117" s="693"/>
      <c r="AU117" s="693"/>
      <c r="AV117" s="693"/>
      <c r="AW117" s="693"/>
      <c r="AX117" s="694"/>
    </row>
    <row r="118" spans="1:50" ht="23.25" hidden="1" customHeight="1" x14ac:dyDescent="0.15">
      <c r="A118" s="285" t="s">
        <v>39</v>
      </c>
      <c r="B118" s="286"/>
      <c r="C118" s="286"/>
      <c r="D118" s="286"/>
      <c r="E118" s="286"/>
      <c r="F118" s="287"/>
      <c r="G118" s="271" t="s">
        <v>52</v>
      </c>
      <c r="H118" s="271"/>
      <c r="I118" s="271"/>
      <c r="J118" s="271"/>
      <c r="K118" s="271"/>
      <c r="L118" s="271"/>
      <c r="M118" s="271"/>
      <c r="N118" s="271"/>
      <c r="O118" s="271"/>
      <c r="P118" s="271"/>
      <c r="Q118" s="271"/>
      <c r="R118" s="271"/>
      <c r="S118" s="271"/>
      <c r="T118" s="271"/>
      <c r="U118" s="271"/>
      <c r="V118" s="271"/>
      <c r="W118" s="271"/>
      <c r="X118" s="272"/>
      <c r="Y118" s="695"/>
      <c r="Z118" s="696"/>
      <c r="AA118" s="697"/>
      <c r="AB118" s="270" t="s">
        <v>41</v>
      </c>
      <c r="AC118" s="271"/>
      <c r="AD118" s="272"/>
      <c r="AE118" s="270" t="s">
        <v>160</v>
      </c>
      <c r="AF118" s="271"/>
      <c r="AG118" s="271"/>
      <c r="AH118" s="272"/>
      <c r="AI118" s="270" t="s">
        <v>391</v>
      </c>
      <c r="AJ118" s="271"/>
      <c r="AK118" s="271"/>
      <c r="AL118" s="272"/>
      <c r="AM118" s="270" t="s">
        <v>67</v>
      </c>
      <c r="AN118" s="271"/>
      <c r="AO118" s="271"/>
      <c r="AP118" s="272"/>
      <c r="AQ118" s="679" t="s">
        <v>419</v>
      </c>
      <c r="AR118" s="680"/>
      <c r="AS118" s="680"/>
      <c r="AT118" s="680"/>
      <c r="AU118" s="680"/>
      <c r="AV118" s="680"/>
      <c r="AW118" s="680"/>
      <c r="AX118" s="681"/>
    </row>
    <row r="119" spans="1:50" ht="23.25" hidden="1" customHeight="1" x14ac:dyDescent="0.15">
      <c r="A119" s="258"/>
      <c r="B119" s="256"/>
      <c r="C119" s="256"/>
      <c r="D119" s="256"/>
      <c r="E119" s="256"/>
      <c r="F119" s="257"/>
      <c r="G119" s="262" t="s">
        <v>369</v>
      </c>
      <c r="H119" s="262"/>
      <c r="I119" s="262"/>
      <c r="J119" s="262"/>
      <c r="K119" s="262"/>
      <c r="L119" s="262"/>
      <c r="M119" s="262"/>
      <c r="N119" s="262"/>
      <c r="O119" s="262"/>
      <c r="P119" s="262"/>
      <c r="Q119" s="262"/>
      <c r="R119" s="262"/>
      <c r="S119" s="262"/>
      <c r="T119" s="262"/>
      <c r="U119" s="262"/>
      <c r="V119" s="262"/>
      <c r="W119" s="262"/>
      <c r="X119" s="262"/>
      <c r="Y119" s="682" t="s">
        <v>39</v>
      </c>
      <c r="Z119" s="683"/>
      <c r="AA119" s="684"/>
      <c r="AB119" s="326"/>
      <c r="AC119" s="327"/>
      <c r="AD119" s="328"/>
      <c r="AE119" s="685"/>
      <c r="AF119" s="685"/>
      <c r="AG119" s="685"/>
      <c r="AH119" s="685"/>
      <c r="AI119" s="685"/>
      <c r="AJ119" s="685"/>
      <c r="AK119" s="685"/>
      <c r="AL119" s="685"/>
      <c r="AM119" s="685"/>
      <c r="AN119" s="685"/>
      <c r="AO119" s="685"/>
      <c r="AP119" s="685"/>
      <c r="AQ119" s="685"/>
      <c r="AR119" s="685"/>
      <c r="AS119" s="685"/>
      <c r="AT119" s="685"/>
      <c r="AU119" s="685"/>
      <c r="AV119" s="685"/>
      <c r="AW119" s="685"/>
      <c r="AX119" s="686"/>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7" t="s">
        <v>92</v>
      </c>
      <c r="Z120" s="688"/>
      <c r="AA120" s="689"/>
      <c r="AB120" s="690" t="s">
        <v>102</v>
      </c>
      <c r="AC120" s="691"/>
      <c r="AD120" s="692"/>
      <c r="AE120" s="693"/>
      <c r="AF120" s="693"/>
      <c r="AG120" s="693"/>
      <c r="AH120" s="693"/>
      <c r="AI120" s="693"/>
      <c r="AJ120" s="693"/>
      <c r="AK120" s="693"/>
      <c r="AL120" s="693"/>
      <c r="AM120" s="693"/>
      <c r="AN120" s="693"/>
      <c r="AO120" s="693"/>
      <c r="AP120" s="693"/>
      <c r="AQ120" s="693"/>
      <c r="AR120" s="693"/>
      <c r="AS120" s="693"/>
      <c r="AT120" s="693"/>
      <c r="AU120" s="693"/>
      <c r="AV120" s="693"/>
      <c r="AW120" s="693"/>
      <c r="AX120" s="694"/>
    </row>
    <row r="121" spans="1:50" ht="23.25" hidden="1" customHeight="1" x14ac:dyDescent="0.15">
      <c r="A121" s="285" t="s">
        <v>39</v>
      </c>
      <c r="B121" s="286"/>
      <c r="C121" s="286"/>
      <c r="D121" s="286"/>
      <c r="E121" s="286"/>
      <c r="F121" s="287"/>
      <c r="G121" s="271" t="s">
        <v>52</v>
      </c>
      <c r="H121" s="271"/>
      <c r="I121" s="271"/>
      <c r="J121" s="271"/>
      <c r="K121" s="271"/>
      <c r="L121" s="271"/>
      <c r="M121" s="271"/>
      <c r="N121" s="271"/>
      <c r="O121" s="271"/>
      <c r="P121" s="271"/>
      <c r="Q121" s="271"/>
      <c r="R121" s="271"/>
      <c r="S121" s="271"/>
      <c r="T121" s="271"/>
      <c r="U121" s="271"/>
      <c r="V121" s="271"/>
      <c r="W121" s="271"/>
      <c r="X121" s="272"/>
      <c r="Y121" s="695"/>
      <c r="Z121" s="696"/>
      <c r="AA121" s="697"/>
      <c r="AB121" s="270" t="s">
        <v>41</v>
      </c>
      <c r="AC121" s="271"/>
      <c r="AD121" s="272"/>
      <c r="AE121" s="270" t="s">
        <v>160</v>
      </c>
      <c r="AF121" s="271"/>
      <c r="AG121" s="271"/>
      <c r="AH121" s="272"/>
      <c r="AI121" s="270" t="s">
        <v>391</v>
      </c>
      <c r="AJ121" s="271"/>
      <c r="AK121" s="271"/>
      <c r="AL121" s="272"/>
      <c r="AM121" s="270" t="s">
        <v>67</v>
      </c>
      <c r="AN121" s="271"/>
      <c r="AO121" s="271"/>
      <c r="AP121" s="272"/>
      <c r="AQ121" s="679" t="s">
        <v>419</v>
      </c>
      <c r="AR121" s="680"/>
      <c r="AS121" s="680"/>
      <c r="AT121" s="680"/>
      <c r="AU121" s="680"/>
      <c r="AV121" s="680"/>
      <c r="AW121" s="680"/>
      <c r="AX121" s="681"/>
    </row>
    <row r="122" spans="1:50" ht="23.25" hidden="1" customHeight="1" x14ac:dyDescent="0.15">
      <c r="A122" s="258"/>
      <c r="B122" s="256"/>
      <c r="C122" s="256"/>
      <c r="D122" s="256"/>
      <c r="E122" s="256"/>
      <c r="F122" s="257"/>
      <c r="G122" s="262" t="s">
        <v>175</v>
      </c>
      <c r="H122" s="262"/>
      <c r="I122" s="262"/>
      <c r="J122" s="262"/>
      <c r="K122" s="262"/>
      <c r="L122" s="262"/>
      <c r="M122" s="262"/>
      <c r="N122" s="262"/>
      <c r="O122" s="262"/>
      <c r="P122" s="262"/>
      <c r="Q122" s="262"/>
      <c r="R122" s="262"/>
      <c r="S122" s="262"/>
      <c r="T122" s="262"/>
      <c r="U122" s="262"/>
      <c r="V122" s="262"/>
      <c r="W122" s="262"/>
      <c r="X122" s="262"/>
      <c r="Y122" s="682" t="s">
        <v>39</v>
      </c>
      <c r="Z122" s="683"/>
      <c r="AA122" s="684"/>
      <c r="AB122" s="326"/>
      <c r="AC122" s="327"/>
      <c r="AD122" s="328"/>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7" t="s">
        <v>92</v>
      </c>
      <c r="Z123" s="688"/>
      <c r="AA123" s="689"/>
      <c r="AB123" s="690" t="s">
        <v>102</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row>
    <row r="124" spans="1:50" ht="23.25" hidden="1" customHeight="1" x14ac:dyDescent="0.15">
      <c r="A124" s="285" t="s">
        <v>39</v>
      </c>
      <c r="B124" s="286"/>
      <c r="C124" s="286"/>
      <c r="D124" s="286"/>
      <c r="E124" s="286"/>
      <c r="F124" s="287"/>
      <c r="G124" s="271" t="s">
        <v>52</v>
      </c>
      <c r="H124" s="271"/>
      <c r="I124" s="271"/>
      <c r="J124" s="271"/>
      <c r="K124" s="271"/>
      <c r="L124" s="271"/>
      <c r="M124" s="271"/>
      <c r="N124" s="271"/>
      <c r="O124" s="271"/>
      <c r="P124" s="271"/>
      <c r="Q124" s="271"/>
      <c r="R124" s="271"/>
      <c r="S124" s="271"/>
      <c r="T124" s="271"/>
      <c r="U124" s="271"/>
      <c r="V124" s="271"/>
      <c r="W124" s="271"/>
      <c r="X124" s="272"/>
      <c r="Y124" s="695"/>
      <c r="Z124" s="696"/>
      <c r="AA124" s="697"/>
      <c r="AB124" s="270" t="s">
        <v>41</v>
      </c>
      <c r="AC124" s="271"/>
      <c r="AD124" s="272"/>
      <c r="AE124" s="270" t="s">
        <v>160</v>
      </c>
      <c r="AF124" s="271"/>
      <c r="AG124" s="271"/>
      <c r="AH124" s="272"/>
      <c r="AI124" s="270" t="s">
        <v>391</v>
      </c>
      <c r="AJ124" s="271"/>
      <c r="AK124" s="271"/>
      <c r="AL124" s="272"/>
      <c r="AM124" s="270" t="s">
        <v>67</v>
      </c>
      <c r="AN124" s="271"/>
      <c r="AO124" s="271"/>
      <c r="AP124" s="272"/>
      <c r="AQ124" s="679" t="s">
        <v>419</v>
      </c>
      <c r="AR124" s="680"/>
      <c r="AS124" s="680"/>
      <c r="AT124" s="680"/>
      <c r="AU124" s="680"/>
      <c r="AV124" s="680"/>
      <c r="AW124" s="680"/>
      <c r="AX124" s="681"/>
    </row>
    <row r="125" spans="1:50" ht="23.25" hidden="1" customHeight="1" x14ac:dyDescent="0.15">
      <c r="A125" s="258"/>
      <c r="B125" s="256"/>
      <c r="C125" s="256"/>
      <c r="D125" s="256"/>
      <c r="E125" s="256"/>
      <c r="F125" s="257"/>
      <c r="G125" s="262" t="s">
        <v>175</v>
      </c>
      <c r="H125" s="262"/>
      <c r="I125" s="262"/>
      <c r="J125" s="262"/>
      <c r="K125" s="262"/>
      <c r="L125" s="262"/>
      <c r="M125" s="262"/>
      <c r="N125" s="262"/>
      <c r="O125" s="262"/>
      <c r="P125" s="262"/>
      <c r="Q125" s="262"/>
      <c r="R125" s="262"/>
      <c r="S125" s="262"/>
      <c r="T125" s="262"/>
      <c r="U125" s="262"/>
      <c r="V125" s="262"/>
      <c r="W125" s="262"/>
      <c r="X125" s="288"/>
      <c r="Y125" s="682" t="s">
        <v>39</v>
      </c>
      <c r="Z125" s="683"/>
      <c r="AA125" s="684"/>
      <c r="AB125" s="326"/>
      <c r="AC125" s="327"/>
      <c r="AD125" s="328"/>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7" t="s">
        <v>92</v>
      </c>
      <c r="Z126" s="688"/>
      <c r="AA126" s="689"/>
      <c r="AB126" s="690" t="s">
        <v>102</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23.25" hidden="1" customHeight="1" x14ac:dyDescent="0.15">
      <c r="A127" s="85" t="s">
        <v>39</v>
      </c>
      <c r="B127" s="256"/>
      <c r="C127" s="256"/>
      <c r="D127" s="256"/>
      <c r="E127" s="256"/>
      <c r="F127" s="257"/>
      <c r="G127" s="264" t="s">
        <v>52</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41</v>
      </c>
      <c r="AC127" s="264"/>
      <c r="AD127" s="265"/>
      <c r="AE127" s="270" t="s">
        <v>160</v>
      </c>
      <c r="AF127" s="271"/>
      <c r="AG127" s="271"/>
      <c r="AH127" s="272"/>
      <c r="AI127" s="270" t="s">
        <v>391</v>
      </c>
      <c r="AJ127" s="271"/>
      <c r="AK127" s="271"/>
      <c r="AL127" s="272"/>
      <c r="AM127" s="270" t="s">
        <v>67</v>
      </c>
      <c r="AN127" s="271"/>
      <c r="AO127" s="271"/>
      <c r="AP127" s="272"/>
      <c r="AQ127" s="679" t="s">
        <v>419</v>
      </c>
      <c r="AR127" s="680"/>
      <c r="AS127" s="680"/>
      <c r="AT127" s="680"/>
      <c r="AU127" s="680"/>
      <c r="AV127" s="680"/>
      <c r="AW127" s="680"/>
      <c r="AX127" s="681"/>
    </row>
    <row r="128" spans="1:50" ht="23.25" hidden="1" customHeight="1" x14ac:dyDescent="0.15">
      <c r="A128" s="258"/>
      <c r="B128" s="256"/>
      <c r="C128" s="256"/>
      <c r="D128" s="256"/>
      <c r="E128" s="256"/>
      <c r="F128" s="257"/>
      <c r="G128" s="262" t="s">
        <v>175</v>
      </c>
      <c r="H128" s="262"/>
      <c r="I128" s="262"/>
      <c r="J128" s="262"/>
      <c r="K128" s="262"/>
      <c r="L128" s="262"/>
      <c r="M128" s="262"/>
      <c r="N128" s="262"/>
      <c r="O128" s="262"/>
      <c r="P128" s="262"/>
      <c r="Q128" s="262"/>
      <c r="R128" s="262"/>
      <c r="S128" s="262"/>
      <c r="T128" s="262"/>
      <c r="U128" s="262"/>
      <c r="V128" s="262"/>
      <c r="W128" s="262"/>
      <c r="X128" s="262"/>
      <c r="Y128" s="682" t="s">
        <v>39</v>
      </c>
      <c r="Z128" s="683"/>
      <c r="AA128" s="684"/>
      <c r="AB128" s="326"/>
      <c r="AC128" s="327"/>
      <c r="AD128" s="328"/>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7" t="s">
        <v>92</v>
      </c>
      <c r="Z129" s="688"/>
      <c r="AA129" s="689"/>
      <c r="AB129" s="690" t="s">
        <v>102</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customHeight="1" x14ac:dyDescent="0.15">
      <c r="A130" s="139" t="s">
        <v>196</v>
      </c>
      <c r="B130" s="140"/>
      <c r="C130" s="145" t="s">
        <v>277</v>
      </c>
      <c r="D130" s="140"/>
      <c r="E130" s="673" t="s">
        <v>315</v>
      </c>
      <c r="F130" s="674"/>
      <c r="G130" s="675" t="s">
        <v>345</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1"/>
      <c r="B131" s="142"/>
      <c r="C131" s="146"/>
      <c r="D131" s="142"/>
      <c r="E131" s="662" t="s">
        <v>313</v>
      </c>
      <c r="F131" s="663"/>
      <c r="G131" s="185" t="s">
        <v>273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8"/>
    </row>
    <row r="132" spans="1:50" ht="18.75" customHeight="1" x14ac:dyDescent="0.15">
      <c r="A132" s="141"/>
      <c r="B132" s="142"/>
      <c r="C132" s="146"/>
      <c r="D132" s="142"/>
      <c r="E132" s="149" t="s">
        <v>278</v>
      </c>
      <c r="F132" s="150"/>
      <c r="G132" s="208" t="s">
        <v>288</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41</v>
      </c>
      <c r="AC132" s="209"/>
      <c r="AD132" s="210"/>
      <c r="AE132" s="215" t="s">
        <v>160</v>
      </c>
      <c r="AF132" s="215"/>
      <c r="AG132" s="215"/>
      <c r="AH132" s="215"/>
      <c r="AI132" s="215" t="s">
        <v>391</v>
      </c>
      <c r="AJ132" s="215"/>
      <c r="AK132" s="215"/>
      <c r="AL132" s="215"/>
      <c r="AM132" s="215" t="s">
        <v>67</v>
      </c>
      <c r="AN132" s="215"/>
      <c r="AO132" s="215"/>
      <c r="AP132" s="214"/>
      <c r="AQ132" s="214" t="s">
        <v>270</v>
      </c>
      <c r="AR132" s="209"/>
      <c r="AS132" s="209"/>
      <c r="AT132" s="210"/>
      <c r="AU132" s="246" t="s">
        <v>292</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406</v>
      </c>
      <c r="AR133" s="249"/>
      <c r="AS133" s="172" t="s">
        <v>271</v>
      </c>
      <c r="AT133" s="173"/>
      <c r="AU133" s="194">
        <v>2</v>
      </c>
      <c r="AV133" s="194"/>
      <c r="AW133" s="172" t="s">
        <v>262</v>
      </c>
      <c r="AX133" s="202"/>
    </row>
    <row r="134" spans="1:50" ht="39.75" customHeight="1" x14ac:dyDescent="0.15">
      <c r="A134" s="141"/>
      <c r="B134" s="142"/>
      <c r="C134" s="146"/>
      <c r="D134" s="142"/>
      <c r="E134" s="146"/>
      <c r="F134" s="151"/>
      <c r="G134" s="181" t="s">
        <v>16</v>
      </c>
      <c r="H134" s="95"/>
      <c r="I134" s="95"/>
      <c r="J134" s="95"/>
      <c r="K134" s="95"/>
      <c r="L134" s="95"/>
      <c r="M134" s="95"/>
      <c r="N134" s="95"/>
      <c r="O134" s="95"/>
      <c r="P134" s="95"/>
      <c r="Q134" s="95"/>
      <c r="R134" s="95"/>
      <c r="S134" s="95"/>
      <c r="T134" s="95"/>
      <c r="U134" s="95"/>
      <c r="V134" s="95"/>
      <c r="W134" s="95"/>
      <c r="X134" s="182"/>
      <c r="Y134" s="203" t="s">
        <v>289</v>
      </c>
      <c r="Z134" s="204"/>
      <c r="AA134" s="205"/>
      <c r="AB134" s="241" t="s">
        <v>44</v>
      </c>
      <c r="AC134" s="195"/>
      <c r="AD134" s="195"/>
      <c r="AE134" s="238">
        <v>79</v>
      </c>
      <c r="AF134" s="192"/>
      <c r="AG134" s="192"/>
      <c r="AH134" s="192"/>
      <c r="AI134" s="238">
        <v>81</v>
      </c>
      <c r="AJ134" s="192"/>
      <c r="AK134" s="192"/>
      <c r="AL134" s="192"/>
      <c r="AM134" s="238">
        <v>82</v>
      </c>
      <c r="AN134" s="192"/>
      <c r="AO134" s="192"/>
      <c r="AP134" s="192"/>
      <c r="AQ134" s="238" t="s">
        <v>406</v>
      </c>
      <c r="AR134" s="192"/>
      <c r="AS134" s="192"/>
      <c r="AT134" s="192"/>
      <c r="AU134" s="238" t="s">
        <v>406</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84</v>
      </c>
      <c r="Z135" s="188"/>
      <c r="AA135" s="189"/>
      <c r="AB135" s="237" t="s">
        <v>44</v>
      </c>
      <c r="AC135" s="206"/>
      <c r="AD135" s="206"/>
      <c r="AE135" s="238">
        <v>79</v>
      </c>
      <c r="AF135" s="192"/>
      <c r="AG135" s="192"/>
      <c r="AH135" s="192"/>
      <c r="AI135" s="238">
        <v>81</v>
      </c>
      <c r="AJ135" s="192"/>
      <c r="AK135" s="192"/>
      <c r="AL135" s="192"/>
      <c r="AM135" s="238">
        <v>82</v>
      </c>
      <c r="AN135" s="192"/>
      <c r="AO135" s="192"/>
      <c r="AP135" s="192"/>
      <c r="AQ135" s="238" t="s">
        <v>406</v>
      </c>
      <c r="AR135" s="192"/>
      <c r="AS135" s="192"/>
      <c r="AT135" s="192"/>
      <c r="AU135" s="238">
        <v>84</v>
      </c>
      <c r="AV135" s="192"/>
      <c r="AW135" s="192"/>
      <c r="AX135" s="207"/>
    </row>
    <row r="136" spans="1:50" ht="18.75" hidden="1" customHeight="1" x14ac:dyDescent="0.15">
      <c r="A136" s="141"/>
      <c r="B136" s="142"/>
      <c r="C136" s="146"/>
      <c r="D136" s="142"/>
      <c r="E136" s="146"/>
      <c r="F136" s="151"/>
      <c r="G136" s="208" t="s">
        <v>288</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41</v>
      </c>
      <c r="AC136" s="209"/>
      <c r="AD136" s="210"/>
      <c r="AE136" s="215" t="s">
        <v>160</v>
      </c>
      <c r="AF136" s="215"/>
      <c r="AG136" s="215"/>
      <c r="AH136" s="215"/>
      <c r="AI136" s="215" t="s">
        <v>391</v>
      </c>
      <c r="AJ136" s="215"/>
      <c r="AK136" s="215"/>
      <c r="AL136" s="215"/>
      <c r="AM136" s="215" t="s">
        <v>67</v>
      </c>
      <c r="AN136" s="215"/>
      <c r="AO136" s="215"/>
      <c r="AP136" s="214"/>
      <c r="AQ136" s="214" t="s">
        <v>270</v>
      </c>
      <c r="AR136" s="209"/>
      <c r="AS136" s="209"/>
      <c r="AT136" s="210"/>
      <c r="AU136" s="246" t="s">
        <v>292</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271</v>
      </c>
      <c r="AT137" s="173"/>
      <c r="AU137" s="194"/>
      <c r="AV137" s="194"/>
      <c r="AW137" s="172" t="s">
        <v>262</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289</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84</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288</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41</v>
      </c>
      <c r="AC140" s="209"/>
      <c r="AD140" s="210"/>
      <c r="AE140" s="215" t="s">
        <v>160</v>
      </c>
      <c r="AF140" s="215"/>
      <c r="AG140" s="215"/>
      <c r="AH140" s="215"/>
      <c r="AI140" s="215" t="s">
        <v>391</v>
      </c>
      <c r="AJ140" s="215"/>
      <c r="AK140" s="215"/>
      <c r="AL140" s="215"/>
      <c r="AM140" s="215" t="s">
        <v>67</v>
      </c>
      <c r="AN140" s="215"/>
      <c r="AO140" s="215"/>
      <c r="AP140" s="214"/>
      <c r="AQ140" s="214" t="s">
        <v>270</v>
      </c>
      <c r="AR140" s="209"/>
      <c r="AS140" s="209"/>
      <c r="AT140" s="210"/>
      <c r="AU140" s="246" t="s">
        <v>292</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271</v>
      </c>
      <c r="AT141" s="173"/>
      <c r="AU141" s="194"/>
      <c r="AV141" s="194"/>
      <c r="AW141" s="172" t="s">
        <v>262</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289</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84</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288</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41</v>
      </c>
      <c r="AC144" s="209"/>
      <c r="AD144" s="210"/>
      <c r="AE144" s="215" t="s">
        <v>160</v>
      </c>
      <c r="AF144" s="215"/>
      <c r="AG144" s="215"/>
      <c r="AH144" s="215"/>
      <c r="AI144" s="215" t="s">
        <v>391</v>
      </c>
      <c r="AJ144" s="215"/>
      <c r="AK144" s="215"/>
      <c r="AL144" s="215"/>
      <c r="AM144" s="215" t="s">
        <v>67</v>
      </c>
      <c r="AN144" s="215"/>
      <c r="AO144" s="215"/>
      <c r="AP144" s="214"/>
      <c r="AQ144" s="214" t="s">
        <v>270</v>
      </c>
      <c r="AR144" s="209"/>
      <c r="AS144" s="209"/>
      <c r="AT144" s="210"/>
      <c r="AU144" s="246" t="s">
        <v>292</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271</v>
      </c>
      <c r="AT145" s="173"/>
      <c r="AU145" s="194"/>
      <c r="AV145" s="194"/>
      <c r="AW145" s="172" t="s">
        <v>262</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289</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84</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288</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41</v>
      </c>
      <c r="AC148" s="209"/>
      <c r="AD148" s="210"/>
      <c r="AE148" s="215" t="s">
        <v>160</v>
      </c>
      <c r="AF148" s="215"/>
      <c r="AG148" s="215"/>
      <c r="AH148" s="215"/>
      <c r="AI148" s="215" t="s">
        <v>391</v>
      </c>
      <c r="AJ148" s="215"/>
      <c r="AK148" s="215"/>
      <c r="AL148" s="215"/>
      <c r="AM148" s="215" t="s">
        <v>67</v>
      </c>
      <c r="AN148" s="215"/>
      <c r="AO148" s="215"/>
      <c r="AP148" s="214"/>
      <c r="AQ148" s="214" t="s">
        <v>270</v>
      </c>
      <c r="AR148" s="209"/>
      <c r="AS148" s="209"/>
      <c r="AT148" s="210"/>
      <c r="AU148" s="246" t="s">
        <v>292</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271</v>
      </c>
      <c r="AT149" s="173"/>
      <c r="AU149" s="194"/>
      <c r="AV149" s="194"/>
      <c r="AW149" s="172" t="s">
        <v>262</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289</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84</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35</v>
      </c>
      <c r="H152" s="169"/>
      <c r="I152" s="169"/>
      <c r="J152" s="169"/>
      <c r="K152" s="169"/>
      <c r="L152" s="169"/>
      <c r="M152" s="169"/>
      <c r="N152" s="169"/>
      <c r="O152" s="169"/>
      <c r="P152" s="170"/>
      <c r="Q152" s="177" t="s">
        <v>357</v>
      </c>
      <c r="R152" s="169"/>
      <c r="S152" s="169"/>
      <c r="T152" s="169"/>
      <c r="U152" s="169"/>
      <c r="V152" s="169"/>
      <c r="W152" s="169"/>
      <c r="X152" s="169"/>
      <c r="Y152" s="169"/>
      <c r="Z152" s="169"/>
      <c r="AA152" s="169"/>
      <c r="AB152" s="217" t="s">
        <v>358</v>
      </c>
      <c r="AC152" s="169"/>
      <c r="AD152" s="170"/>
      <c r="AE152" s="177" t="s">
        <v>294</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296</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35</v>
      </c>
      <c r="H159" s="169"/>
      <c r="I159" s="169"/>
      <c r="J159" s="169"/>
      <c r="K159" s="169"/>
      <c r="L159" s="169"/>
      <c r="M159" s="169"/>
      <c r="N159" s="169"/>
      <c r="O159" s="169"/>
      <c r="P159" s="170"/>
      <c r="Q159" s="177" t="s">
        <v>357</v>
      </c>
      <c r="R159" s="169"/>
      <c r="S159" s="169"/>
      <c r="T159" s="169"/>
      <c r="U159" s="169"/>
      <c r="V159" s="169"/>
      <c r="W159" s="169"/>
      <c r="X159" s="169"/>
      <c r="Y159" s="169"/>
      <c r="Z159" s="169"/>
      <c r="AA159" s="169"/>
      <c r="AB159" s="217" t="s">
        <v>358</v>
      </c>
      <c r="AC159" s="169"/>
      <c r="AD159" s="170"/>
      <c r="AE159" s="242" t="s">
        <v>294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296</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35</v>
      </c>
      <c r="H166" s="169"/>
      <c r="I166" s="169"/>
      <c r="J166" s="169"/>
      <c r="K166" s="169"/>
      <c r="L166" s="169"/>
      <c r="M166" s="169"/>
      <c r="N166" s="169"/>
      <c r="O166" s="169"/>
      <c r="P166" s="170"/>
      <c r="Q166" s="177" t="s">
        <v>357</v>
      </c>
      <c r="R166" s="169"/>
      <c r="S166" s="169"/>
      <c r="T166" s="169"/>
      <c r="U166" s="169"/>
      <c r="V166" s="169"/>
      <c r="W166" s="169"/>
      <c r="X166" s="169"/>
      <c r="Y166" s="169"/>
      <c r="Z166" s="169"/>
      <c r="AA166" s="169"/>
      <c r="AB166" s="217" t="s">
        <v>358</v>
      </c>
      <c r="AC166" s="169"/>
      <c r="AD166" s="170"/>
      <c r="AE166" s="242" t="s">
        <v>294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296</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35</v>
      </c>
      <c r="H173" s="169"/>
      <c r="I173" s="169"/>
      <c r="J173" s="169"/>
      <c r="K173" s="169"/>
      <c r="L173" s="169"/>
      <c r="M173" s="169"/>
      <c r="N173" s="169"/>
      <c r="O173" s="169"/>
      <c r="P173" s="170"/>
      <c r="Q173" s="177" t="s">
        <v>357</v>
      </c>
      <c r="R173" s="169"/>
      <c r="S173" s="169"/>
      <c r="T173" s="169"/>
      <c r="U173" s="169"/>
      <c r="V173" s="169"/>
      <c r="W173" s="169"/>
      <c r="X173" s="169"/>
      <c r="Y173" s="169"/>
      <c r="Z173" s="169"/>
      <c r="AA173" s="169"/>
      <c r="AB173" s="217" t="s">
        <v>358</v>
      </c>
      <c r="AC173" s="169"/>
      <c r="AD173" s="170"/>
      <c r="AE173" s="242" t="s">
        <v>294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296</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35</v>
      </c>
      <c r="H180" s="169"/>
      <c r="I180" s="169"/>
      <c r="J180" s="169"/>
      <c r="K180" s="169"/>
      <c r="L180" s="169"/>
      <c r="M180" s="169"/>
      <c r="N180" s="169"/>
      <c r="O180" s="169"/>
      <c r="P180" s="170"/>
      <c r="Q180" s="177" t="s">
        <v>357</v>
      </c>
      <c r="R180" s="169"/>
      <c r="S180" s="169"/>
      <c r="T180" s="169"/>
      <c r="U180" s="169"/>
      <c r="V180" s="169"/>
      <c r="W180" s="169"/>
      <c r="X180" s="169"/>
      <c r="Y180" s="169"/>
      <c r="Z180" s="169"/>
      <c r="AA180" s="169"/>
      <c r="AB180" s="217" t="s">
        <v>358</v>
      </c>
      <c r="AC180" s="169"/>
      <c r="AD180" s="170"/>
      <c r="AE180" s="242" t="s">
        <v>294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0" t="s">
        <v>296</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1" t="s">
        <v>320</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customHeight="1" x14ac:dyDescent="0.15">
      <c r="A188" s="141"/>
      <c r="B188" s="142"/>
      <c r="C188" s="146"/>
      <c r="D188" s="142"/>
      <c r="E188" s="94" t="s">
        <v>516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3" t="s">
        <v>315</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hidden="1" customHeight="1" x14ac:dyDescent="0.15">
      <c r="A191" s="141"/>
      <c r="B191" s="142"/>
      <c r="C191" s="146"/>
      <c r="D191" s="142"/>
      <c r="E191" s="662" t="s">
        <v>313</v>
      </c>
      <c r="F191" s="663"/>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8"/>
    </row>
    <row r="192" spans="1:50" ht="18.75" hidden="1" customHeight="1" x14ac:dyDescent="0.15">
      <c r="A192" s="141"/>
      <c r="B192" s="142"/>
      <c r="C192" s="146"/>
      <c r="D192" s="142"/>
      <c r="E192" s="149" t="s">
        <v>278</v>
      </c>
      <c r="F192" s="150"/>
      <c r="G192" s="208" t="s">
        <v>288</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41</v>
      </c>
      <c r="AC192" s="209"/>
      <c r="AD192" s="210"/>
      <c r="AE192" s="215" t="s">
        <v>160</v>
      </c>
      <c r="AF192" s="215"/>
      <c r="AG192" s="215"/>
      <c r="AH192" s="215"/>
      <c r="AI192" s="215" t="s">
        <v>391</v>
      </c>
      <c r="AJ192" s="215"/>
      <c r="AK192" s="215"/>
      <c r="AL192" s="215"/>
      <c r="AM192" s="215" t="s">
        <v>67</v>
      </c>
      <c r="AN192" s="215"/>
      <c r="AO192" s="215"/>
      <c r="AP192" s="214"/>
      <c r="AQ192" s="214" t="s">
        <v>270</v>
      </c>
      <c r="AR192" s="209"/>
      <c r="AS192" s="209"/>
      <c r="AT192" s="210"/>
      <c r="AU192" s="246" t="s">
        <v>292</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271</v>
      </c>
      <c r="AT193" s="173"/>
      <c r="AU193" s="194"/>
      <c r="AV193" s="194"/>
      <c r="AW193" s="172" t="s">
        <v>262</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289</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84</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288</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41</v>
      </c>
      <c r="AC196" s="209"/>
      <c r="AD196" s="210"/>
      <c r="AE196" s="215" t="s">
        <v>160</v>
      </c>
      <c r="AF196" s="215"/>
      <c r="AG196" s="215"/>
      <c r="AH196" s="215"/>
      <c r="AI196" s="215" t="s">
        <v>391</v>
      </c>
      <c r="AJ196" s="215"/>
      <c r="AK196" s="215"/>
      <c r="AL196" s="215"/>
      <c r="AM196" s="215" t="s">
        <v>67</v>
      </c>
      <c r="AN196" s="215"/>
      <c r="AO196" s="215"/>
      <c r="AP196" s="214"/>
      <c r="AQ196" s="214" t="s">
        <v>270</v>
      </c>
      <c r="AR196" s="209"/>
      <c r="AS196" s="209"/>
      <c r="AT196" s="210"/>
      <c r="AU196" s="246" t="s">
        <v>292</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271</v>
      </c>
      <c r="AT197" s="173"/>
      <c r="AU197" s="194"/>
      <c r="AV197" s="194"/>
      <c r="AW197" s="172" t="s">
        <v>262</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289</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84</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288</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41</v>
      </c>
      <c r="AC200" s="209"/>
      <c r="AD200" s="210"/>
      <c r="AE200" s="215" t="s">
        <v>160</v>
      </c>
      <c r="AF200" s="215"/>
      <c r="AG200" s="215"/>
      <c r="AH200" s="215"/>
      <c r="AI200" s="215" t="s">
        <v>391</v>
      </c>
      <c r="AJ200" s="215"/>
      <c r="AK200" s="215"/>
      <c r="AL200" s="215"/>
      <c r="AM200" s="215" t="s">
        <v>67</v>
      </c>
      <c r="AN200" s="215"/>
      <c r="AO200" s="215"/>
      <c r="AP200" s="214"/>
      <c r="AQ200" s="214" t="s">
        <v>270</v>
      </c>
      <c r="AR200" s="209"/>
      <c r="AS200" s="209"/>
      <c r="AT200" s="210"/>
      <c r="AU200" s="246" t="s">
        <v>292</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271</v>
      </c>
      <c r="AT201" s="173"/>
      <c r="AU201" s="194"/>
      <c r="AV201" s="194"/>
      <c r="AW201" s="172" t="s">
        <v>262</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289</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84</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288</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41</v>
      </c>
      <c r="AC204" s="209"/>
      <c r="AD204" s="210"/>
      <c r="AE204" s="215" t="s">
        <v>160</v>
      </c>
      <c r="AF204" s="215"/>
      <c r="AG204" s="215"/>
      <c r="AH204" s="215"/>
      <c r="AI204" s="215" t="s">
        <v>391</v>
      </c>
      <c r="AJ204" s="215"/>
      <c r="AK204" s="215"/>
      <c r="AL204" s="215"/>
      <c r="AM204" s="215" t="s">
        <v>67</v>
      </c>
      <c r="AN204" s="215"/>
      <c r="AO204" s="215"/>
      <c r="AP204" s="214"/>
      <c r="AQ204" s="214" t="s">
        <v>270</v>
      </c>
      <c r="AR204" s="209"/>
      <c r="AS204" s="209"/>
      <c r="AT204" s="210"/>
      <c r="AU204" s="246" t="s">
        <v>292</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271</v>
      </c>
      <c r="AT205" s="173"/>
      <c r="AU205" s="194"/>
      <c r="AV205" s="194"/>
      <c r="AW205" s="172" t="s">
        <v>262</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289</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84</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288</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41</v>
      </c>
      <c r="AC208" s="209"/>
      <c r="AD208" s="210"/>
      <c r="AE208" s="215" t="s">
        <v>160</v>
      </c>
      <c r="AF208" s="215"/>
      <c r="AG208" s="215"/>
      <c r="AH208" s="215"/>
      <c r="AI208" s="215" t="s">
        <v>391</v>
      </c>
      <c r="AJ208" s="215"/>
      <c r="AK208" s="215"/>
      <c r="AL208" s="215"/>
      <c r="AM208" s="215" t="s">
        <v>67</v>
      </c>
      <c r="AN208" s="215"/>
      <c r="AO208" s="215"/>
      <c r="AP208" s="214"/>
      <c r="AQ208" s="214" t="s">
        <v>270</v>
      </c>
      <c r="AR208" s="209"/>
      <c r="AS208" s="209"/>
      <c r="AT208" s="210"/>
      <c r="AU208" s="246" t="s">
        <v>292</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271</v>
      </c>
      <c r="AT209" s="173"/>
      <c r="AU209" s="194"/>
      <c r="AV209" s="194"/>
      <c r="AW209" s="172" t="s">
        <v>262</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289</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84</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35</v>
      </c>
      <c r="H212" s="169"/>
      <c r="I212" s="169"/>
      <c r="J212" s="169"/>
      <c r="K212" s="169"/>
      <c r="L212" s="169"/>
      <c r="M212" s="169"/>
      <c r="N212" s="169"/>
      <c r="O212" s="169"/>
      <c r="P212" s="170"/>
      <c r="Q212" s="177" t="s">
        <v>357</v>
      </c>
      <c r="R212" s="169"/>
      <c r="S212" s="169"/>
      <c r="T212" s="169"/>
      <c r="U212" s="169"/>
      <c r="V212" s="169"/>
      <c r="W212" s="169"/>
      <c r="X212" s="169"/>
      <c r="Y212" s="169"/>
      <c r="Z212" s="169"/>
      <c r="AA212" s="169"/>
      <c r="AB212" s="217" t="s">
        <v>358</v>
      </c>
      <c r="AC212" s="169"/>
      <c r="AD212" s="170"/>
      <c r="AE212" s="177" t="s">
        <v>294</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296</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35</v>
      </c>
      <c r="H219" s="169"/>
      <c r="I219" s="169"/>
      <c r="J219" s="169"/>
      <c r="K219" s="169"/>
      <c r="L219" s="169"/>
      <c r="M219" s="169"/>
      <c r="N219" s="169"/>
      <c r="O219" s="169"/>
      <c r="P219" s="170"/>
      <c r="Q219" s="177" t="s">
        <v>357</v>
      </c>
      <c r="R219" s="169"/>
      <c r="S219" s="169"/>
      <c r="T219" s="169"/>
      <c r="U219" s="169"/>
      <c r="V219" s="169"/>
      <c r="W219" s="169"/>
      <c r="X219" s="169"/>
      <c r="Y219" s="169"/>
      <c r="Z219" s="169"/>
      <c r="AA219" s="169"/>
      <c r="AB219" s="217" t="s">
        <v>358</v>
      </c>
      <c r="AC219" s="169"/>
      <c r="AD219" s="170"/>
      <c r="AE219" s="242" t="s">
        <v>294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296</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35</v>
      </c>
      <c r="H226" s="169"/>
      <c r="I226" s="169"/>
      <c r="J226" s="169"/>
      <c r="K226" s="169"/>
      <c r="L226" s="169"/>
      <c r="M226" s="169"/>
      <c r="N226" s="169"/>
      <c r="O226" s="169"/>
      <c r="P226" s="170"/>
      <c r="Q226" s="177" t="s">
        <v>357</v>
      </c>
      <c r="R226" s="169"/>
      <c r="S226" s="169"/>
      <c r="T226" s="169"/>
      <c r="U226" s="169"/>
      <c r="V226" s="169"/>
      <c r="W226" s="169"/>
      <c r="X226" s="169"/>
      <c r="Y226" s="169"/>
      <c r="Z226" s="169"/>
      <c r="AA226" s="169"/>
      <c r="AB226" s="217" t="s">
        <v>358</v>
      </c>
      <c r="AC226" s="169"/>
      <c r="AD226" s="170"/>
      <c r="AE226" s="242" t="s">
        <v>294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296</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35</v>
      </c>
      <c r="H233" s="169"/>
      <c r="I233" s="169"/>
      <c r="J233" s="169"/>
      <c r="K233" s="169"/>
      <c r="L233" s="169"/>
      <c r="M233" s="169"/>
      <c r="N233" s="169"/>
      <c r="O233" s="169"/>
      <c r="P233" s="170"/>
      <c r="Q233" s="177" t="s">
        <v>357</v>
      </c>
      <c r="R233" s="169"/>
      <c r="S233" s="169"/>
      <c r="T233" s="169"/>
      <c r="U233" s="169"/>
      <c r="V233" s="169"/>
      <c r="W233" s="169"/>
      <c r="X233" s="169"/>
      <c r="Y233" s="169"/>
      <c r="Z233" s="169"/>
      <c r="AA233" s="169"/>
      <c r="AB233" s="217" t="s">
        <v>358</v>
      </c>
      <c r="AC233" s="169"/>
      <c r="AD233" s="170"/>
      <c r="AE233" s="242" t="s">
        <v>294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296</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35</v>
      </c>
      <c r="H240" s="169"/>
      <c r="I240" s="169"/>
      <c r="J240" s="169"/>
      <c r="K240" s="169"/>
      <c r="L240" s="169"/>
      <c r="M240" s="169"/>
      <c r="N240" s="169"/>
      <c r="O240" s="169"/>
      <c r="P240" s="170"/>
      <c r="Q240" s="177" t="s">
        <v>357</v>
      </c>
      <c r="R240" s="169"/>
      <c r="S240" s="169"/>
      <c r="T240" s="169"/>
      <c r="U240" s="169"/>
      <c r="V240" s="169"/>
      <c r="W240" s="169"/>
      <c r="X240" s="169"/>
      <c r="Y240" s="169"/>
      <c r="Z240" s="169"/>
      <c r="AA240" s="169"/>
      <c r="AB240" s="217" t="s">
        <v>358</v>
      </c>
      <c r="AC240" s="169"/>
      <c r="AD240" s="170"/>
      <c r="AE240" s="242" t="s">
        <v>294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0" t="s">
        <v>296</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1" t="s">
        <v>320</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3" t="s">
        <v>315</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1"/>
      <c r="B251" s="142"/>
      <c r="C251" s="146"/>
      <c r="D251" s="142"/>
      <c r="E251" s="662" t="s">
        <v>313</v>
      </c>
      <c r="F251" s="663"/>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8"/>
    </row>
    <row r="252" spans="1:50" ht="18.75" hidden="1" customHeight="1" x14ac:dyDescent="0.15">
      <c r="A252" s="141"/>
      <c r="B252" s="142"/>
      <c r="C252" s="146"/>
      <c r="D252" s="142"/>
      <c r="E252" s="149" t="s">
        <v>278</v>
      </c>
      <c r="F252" s="150"/>
      <c r="G252" s="208" t="s">
        <v>288</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41</v>
      </c>
      <c r="AC252" s="209"/>
      <c r="AD252" s="210"/>
      <c r="AE252" s="215" t="s">
        <v>160</v>
      </c>
      <c r="AF252" s="215"/>
      <c r="AG252" s="215"/>
      <c r="AH252" s="215"/>
      <c r="AI252" s="215" t="s">
        <v>391</v>
      </c>
      <c r="AJ252" s="215"/>
      <c r="AK252" s="215"/>
      <c r="AL252" s="215"/>
      <c r="AM252" s="215" t="s">
        <v>67</v>
      </c>
      <c r="AN252" s="215"/>
      <c r="AO252" s="215"/>
      <c r="AP252" s="214"/>
      <c r="AQ252" s="214" t="s">
        <v>270</v>
      </c>
      <c r="AR252" s="209"/>
      <c r="AS252" s="209"/>
      <c r="AT252" s="210"/>
      <c r="AU252" s="246" t="s">
        <v>292</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271</v>
      </c>
      <c r="AT253" s="173"/>
      <c r="AU253" s="194"/>
      <c r="AV253" s="194"/>
      <c r="AW253" s="172" t="s">
        <v>262</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289</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84</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288</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41</v>
      </c>
      <c r="AC256" s="209"/>
      <c r="AD256" s="210"/>
      <c r="AE256" s="215" t="s">
        <v>160</v>
      </c>
      <c r="AF256" s="215"/>
      <c r="AG256" s="215"/>
      <c r="AH256" s="215"/>
      <c r="AI256" s="215" t="s">
        <v>391</v>
      </c>
      <c r="AJ256" s="215"/>
      <c r="AK256" s="215"/>
      <c r="AL256" s="215"/>
      <c r="AM256" s="215" t="s">
        <v>67</v>
      </c>
      <c r="AN256" s="215"/>
      <c r="AO256" s="215"/>
      <c r="AP256" s="214"/>
      <c r="AQ256" s="214" t="s">
        <v>270</v>
      </c>
      <c r="AR256" s="209"/>
      <c r="AS256" s="209"/>
      <c r="AT256" s="210"/>
      <c r="AU256" s="246" t="s">
        <v>292</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271</v>
      </c>
      <c r="AT257" s="173"/>
      <c r="AU257" s="194"/>
      <c r="AV257" s="194"/>
      <c r="AW257" s="172" t="s">
        <v>262</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289</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84</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288</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41</v>
      </c>
      <c r="AC260" s="209"/>
      <c r="AD260" s="210"/>
      <c r="AE260" s="215" t="s">
        <v>160</v>
      </c>
      <c r="AF260" s="215"/>
      <c r="AG260" s="215"/>
      <c r="AH260" s="215"/>
      <c r="AI260" s="215" t="s">
        <v>391</v>
      </c>
      <c r="AJ260" s="215"/>
      <c r="AK260" s="215"/>
      <c r="AL260" s="215"/>
      <c r="AM260" s="215" t="s">
        <v>67</v>
      </c>
      <c r="AN260" s="215"/>
      <c r="AO260" s="215"/>
      <c r="AP260" s="214"/>
      <c r="AQ260" s="214" t="s">
        <v>270</v>
      </c>
      <c r="AR260" s="209"/>
      <c r="AS260" s="209"/>
      <c r="AT260" s="210"/>
      <c r="AU260" s="246" t="s">
        <v>292</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271</v>
      </c>
      <c r="AT261" s="173"/>
      <c r="AU261" s="194"/>
      <c r="AV261" s="194"/>
      <c r="AW261" s="172" t="s">
        <v>262</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289</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84</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41</v>
      </c>
      <c r="AC264" s="169"/>
      <c r="AD264" s="170"/>
      <c r="AE264" s="215" t="s">
        <v>160</v>
      </c>
      <c r="AF264" s="215"/>
      <c r="AG264" s="215"/>
      <c r="AH264" s="215"/>
      <c r="AI264" s="215" t="s">
        <v>391</v>
      </c>
      <c r="AJ264" s="215"/>
      <c r="AK264" s="215"/>
      <c r="AL264" s="215"/>
      <c r="AM264" s="215" t="s">
        <v>67</v>
      </c>
      <c r="AN264" s="215"/>
      <c r="AO264" s="215"/>
      <c r="AP264" s="214"/>
      <c r="AQ264" s="177" t="s">
        <v>270</v>
      </c>
      <c r="AR264" s="169"/>
      <c r="AS264" s="169"/>
      <c r="AT264" s="170"/>
      <c r="AU264" s="199" t="s">
        <v>292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271</v>
      </c>
      <c r="AT265" s="173"/>
      <c r="AU265" s="194"/>
      <c r="AV265" s="194"/>
      <c r="AW265" s="172" t="s">
        <v>262</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289</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84</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288</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41</v>
      </c>
      <c r="AC268" s="209"/>
      <c r="AD268" s="210"/>
      <c r="AE268" s="215" t="s">
        <v>160</v>
      </c>
      <c r="AF268" s="215"/>
      <c r="AG268" s="215"/>
      <c r="AH268" s="215"/>
      <c r="AI268" s="215" t="s">
        <v>391</v>
      </c>
      <c r="AJ268" s="215"/>
      <c r="AK268" s="215"/>
      <c r="AL268" s="215"/>
      <c r="AM268" s="215" t="s">
        <v>67</v>
      </c>
      <c r="AN268" s="215"/>
      <c r="AO268" s="215"/>
      <c r="AP268" s="214"/>
      <c r="AQ268" s="214" t="s">
        <v>270</v>
      </c>
      <c r="AR268" s="209"/>
      <c r="AS268" s="209"/>
      <c r="AT268" s="210"/>
      <c r="AU268" s="246" t="s">
        <v>292</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271</v>
      </c>
      <c r="AT269" s="173"/>
      <c r="AU269" s="194"/>
      <c r="AV269" s="194"/>
      <c r="AW269" s="172" t="s">
        <v>262</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289</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84</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35</v>
      </c>
      <c r="H272" s="169"/>
      <c r="I272" s="169"/>
      <c r="J272" s="169"/>
      <c r="K272" s="169"/>
      <c r="L272" s="169"/>
      <c r="M272" s="169"/>
      <c r="N272" s="169"/>
      <c r="O272" s="169"/>
      <c r="P272" s="170"/>
      <c r="Q272" s="177" t="s">
        <v>357</v>
      </c>
      <c r="R272" s="169"/>
      <c r="S272" s="169"/>
      <c r="T272" s="169"/>
      <c r="U272" s="169"/>
      <c r="V272" s="169"/>
      <c r="W272" s="169"/>
      <c r="X272" s="169"/>
      <c r="Y272" s="169"/>
      <c r="Z272" s="169"/>
      <c r="AA272" s="169"/>
      <c r="AB272" s="217" t="s">
        <v>358</v>
      </c>
      <c r="AC272" s="169"/>
      <c r="AD272" s="170"/>
      <c r="AE272" s="177" t="s">
        <v>294</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296</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35</v>
      </c>
      <c r="H279" s="169"/>
      <c r="I279" s="169"/>
      <c r="J279" s="169"/>
      <c r="K279" s="169"/>
      <c r="L279" s="169"/>
      <c r="M279" s="169"/>
      <c r="N279" s="169"/>
      <c r="O279" s="169"/>
      <c r="P279" s="170"/>
      <c r="Q279" s="177" t="s">
        <v>357</v>
      </c>
      <c r="R279" s="169"/>
      <c r="S279" s="169"/>
      <c r="T279" s="169"/>
      <c r="U279" s="169"/>
      <c r="V279" s="169"/>
      <c r="W279" s="169"/>
      <c r="X279" s="169"/>
      <c r="Y279" s="169"/>
      <c r="Z279" s="169"/>
      <c r="AA279" s="169"/>
      <c r="AB279" s="217" t="s">
        <v>358</v>
      </c>
      <c r="AC279" s="169"/>
      <c r="AD279" s="170"/>
      <c r="AE279" s="242" t="s">
        <v>294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296</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35</v>
      </c>
      <c r="H286" s="169"/>
      <c r="I286" s="169"/>
      <c r="J286" s="169"/>
      <c r="K286" s="169"/>
      <c r="L286" s="169"/>
      <c r="M286" s="169"/>
      <c r="N286" s="169"/>
      <c r="O286" s="169"/>
      <c r="P286" s="170"/>
      <c r="Q286" s="177" t="s">
        <v>357</v>
      </c>
      <c r="R286" s="169"/>
      <c r="S286" s="169"/>
      <c r="T286" s="169"/>
      <c r="U286" s="169"/>
      <c r="V286" s="169"/>
      <c r="W286" s="169"/>
      <c r="X286" s="169"/>
      <c r="Y286" s="169"/>
      <c r="Z286" s="169"/>
      <c r="AA286" s="169"/>
      <c r="AB286" s="217" t="s">
        <v>358</v>
      </c>
      <c r="AC286" s="169"/>
      <c r="AD286" s="170"/>
      <c r="AE286" s="242" t="s">
        <v>294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296</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35</v>
      </c>
      <c r="H293" s="169"/>
      <c r="I293" s="169"/>
      <c r="J293" s="169"/>
      <c r="K293" s="169"/>
      <c r="L293" s="169"/>
      <c r="M293" s="169"/>
      <c r="N293" s="169"/>
      <c r="O293" s="169"/>
      <c r="P293" s="170"/>
      <c r="Q293" s="177" t="s">
        <v>357</v>
      </c>
      <c r="R293" s="169"/>
      <c r="S293" s="169"/>
      <c r="T293" s="169"/>
      <c r="U293" s="169"/>
      <c r="V293" s="169"/>
      <c r="W293" s="169"/>
      <c r="X293" s="169"/>
      <c r="Y293" s="169"/>
      <c r="Z293" s="169"/>
      <c r="AA293" s="169"/>
      <c r="AB293" s="217" t="s">
        <v>358</v>
      </c>
      <c r="AC293" s="169"/>
      <c r="AD293" s="170"/>
      <c r="AE293" s="242" t="s">
        <v>294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296</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35</v>
      </c>
      <c r="H300" s="169"/>
      <c r="I300" s="169"/>
      <c r="J300" s="169"/>
      <c r="K300" s="169"/>
      <c r="L300" s="169"/>
      <c r="M300" s="169"/>
      <c r="N300" s="169"/>
      <c r="O300" s="169"/>
      <c r="P300" s="170"/>
      <c r="Q300" s="177" t="s">
        <v>357</v>
      </c>
      <c r="R300" s="169"/>
      <c r="S300" s="169"/>
      <c r="T300" s="169"/>
      <c r="U300" s="169"/>
      <c r="V300" s="169"/>
      <c r="W300" s="169"/>
      <c r="X300" s="169"/>
      <c r="Y300" s="169"/>
      <c r="Z300" s="169"/>
      <c r="AA300" s="169"/>
      <c r="AB300" s="217" t="s">
        <v>358</v>
      </c>
      <c r="AC300" s="169"/>
      <c r="AD300" s="170"/>
      <c r="AE300" s="242" t="s">
        <v>294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0" t="s">
        <v>296</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1" t="s">
        <v>320</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3" t="s">
        <v>315</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1"/>
      <c r="B311" s="142"/>
      <c r="C311" s="146"/>
      <c r="D311" s="142"/>
      <c r="E311" s="662" t="s">
        <v>313</v>
      </c>
      <c r="F311" s="663"/>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8"/>
    </row>
    <row r="312" spans="1:50" ht="18.75" hidden="1" customHeight="1" x14ac:dyDescent="0.15">
      <c r="A312" s="141"/>
      <c r="B312" s="142"/>
      <c r="C312" s="146"/>
      <c r="D312" s="142"/>
      <c r="E312" s="149" t="s">
        <v>278</v>
      </c>
      <c r="F312" s="150"/>
      <c r="G312" s="208" t="s">
        <v>288</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41</v>
      </c>
      <c r="AC312" s="209"/>
      <c r="AD312" s="210"/>
      <c r="AE312" s="215" t="s">
        <v>160</v>
      </c>
      <c r="AF312" s="215"/>
      <c r="AG312" s="215"/>
      <c r="AH312" s="215"/>
      <c r="AI312" s="215" t="s">
        <v>391</v>
      </c>
      <c r="AJ312" s="215"/>
      <c r="AK312" s="215"/>
      <c r="AL312" s="215"/>
      <c r="AM312" s="215" t="s">
        <v>67</v>
      </c>
      <c r="AN312" s="215"/>
      <c r="AO312" s="215"/>
      <c r="AP312" s="214"/>
      <c r="AQ312" s="214" t="s">
        <v>270</v>
      </c>
      <c r="AR312" s="209"/>
      <c r="AS312" s="209"/>
      <c r="AT312" s="210"/>
      <c r="AU312" s="246" t="s">
        <v>292</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271</v>
      </c>
      <c r="AT313" s="173"/>
      <c r="AU313" s="194"/>
      <c r="AV313" s="194"/>
      <c r="AW313" s="172" t="s">
        <v>262</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289</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84</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288</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41</v>
      </c>
      <c r="AC316" s="209"/>
      <c r="AD316" s="210"/>
      <c r="AE316" s="215" t="s">
        <v>160</v>
      </c>
      <c r="AF316" s="215"/>
      <c r="AG316" s="215"/>
      <c r="AH316" s="215"/>
      <c r="AI316" s="215" t="s">
        <v>391</v>
      </c>
      <c r="AJ316" s="215"/>
      <c r="AK316" s="215"/>
      <c r="AL316" s="215"/>
      <c r="AM316" s="215" t="s">
        <v>67</v>
      </c>
      <c r="AN316" s="215"/>
      <c r="AO316" s="215"/>
      <c r="AP316" s="214"/>
      <c r="AQ316" s="214" t="s">
        <v>270</v>
      </c>
      <c r="AR316" s="209"/>
      <c r="AS316" s="209"/>
      <c r="AT316" s="210"/>
      <c r="AU316" s="246" t="s">
        <v>292</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271</v>
      </c>
      <c r="AT317" s="173"/>
      <c r="AU317" s="194"/>
      <c r="AV317" s="194"/>
      <c r="AW317" s="172" t="s">
        <v>262</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289</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84</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288</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41</v>
      </c>
      <c r="AC320" s="209"/>
      <c r="AD320" s="210"/>
      <c r="AE320" s="215" t="s">
        <v>160</v>
      </c>
      <c r="AF320" s="215"/>
      <c r="AG320" s="215"/>
      <c r="AH320" s="215"/>
      <c r="AI320" s="215" t="s">
        <v>391</v>
      </c>
      <c r="AJ320" s="215"/>
      <c r="AK320" s="215"/>
      <c r="AL320" s="215"/>
      <c r="AM320" s="215" t="s">
        <v>67</v>
      </c>
      <c r="AN320" s="215"/>
      <c r="AO320" s="215"/>
      <c r="AP320" s="214"/>
      <c r="AQ320" s="214" t="s">
        <v>270</v>
      </c>
      <c r="AR320" s="209"/>
      <c r="AS320" s="209"/>
      <c r="AT320" s="210"/>
      <c r="AU320" s="246" t="s">
        <v>292</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271</v>
      </c>
      <c r="AT321" s="173"/>
      <c r="AU321" s="194"/>
      <c r="AV321" s="194"/>
      <c r="AW321" s="172" t="s">
        <v>262</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289</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84</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288</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41</v>
      </c>
      <c r="AC324" s="209"/>
      <c r="AD324" s="210"/>
      <c r="AE324" s="215" t="s">
        <v>160</v>
      </c>
      <c r="AF324" s="215"/>
      <c r="AG324" s="215"/>
      <c r="AH324" s="215"/>
      <c r="AI324" s="215" t="s">
        <v>391</v>
      </c>
      <c r="AJ324" s="215"/>
      <c r="AK324" s="215"/>
      <c r="AL324" s="215"/>
      <c r="AM324" s="215" t="s">
        <v>67</v>
      </c>
      <c r="AN324" s="215"/>
      <c r="AO324" s="215"/>
      <c r="AP324" s="214"/>
      <c r="AQ324" s="214" t="s">
        <v>270</v>
      </c>
      <c r="AR324" s="209"/>
      <c r="AS324" s="209"/>
      <c r="AT324" s="210"/>
      <c r="AU324" s="246" t="s">
        <v>292</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271</v>
      </c>
      <c r="AT325" s="173"/>
      <c r="AU325" s="194"/>
      <c r="AV325" s="194"/>
      <c r="AW325" s="172" t="s">
        <v>262</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289</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84</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288</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41</v>
      </c>
      <c r="AC328" s="209"/>
      <c r="AD328" s="210"/>
      <c r="AE328" s="215" t="s">
        <v>160</v>
      </c>
      <c r="AF328" s="215"/>
      <c r="AG328" s="215"/>
      <c r="AH328" s="215"/>
      <c r="AI328" s="215" t="s">
        <v>391</v>
      </c>
      <c r="AJ328" s="215"/>
      <c r="AK328" s="215"/>
      <c r="AL328" s="215"/>
      <c r="AM328" s="215" t="s">
        <v>67</v>
      </c>
      <c r="AN328" s="215"/>
      <c r="AO328" s="215"/>
      <c r="AP328" s="214"/>
      <c r="AQ328" s="214" t="s">
        <v>270</v>
      </c>
      <c r="AR328" s="209"/>
      <c r="AS328" s="209"/>
      <c r="AT328" s="210"/>
      <c r="AU328" s="246" t="s">
        <v>292</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271</v>
      </c>
      <c r="AT329" s="173"/>
      <c r="AU329" s="194"/>
      <c r="AV329" s="194"/>
      <c r="AW329" s="172" t="s">
        <v>262</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289</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84</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35</v>
      </c>
      <c r="H332" s="169"/>
      <c r="I332" s="169"/>
      <c r="J332" s="169"/>
      <c r="K332" s="169"/>
      <c r="L332" s="169"/>
      <c r="M332" s="169"/>
      <c r="N332" s="169"/>
      <c r="O332" s="169"/>
      <c r="P332" s="170"/>
      <c r="Q332" s="177" t="s">
        <v>357</v>
      </c>
      <c r="R332" s="169"/>
      <c r="S332" s="169"/>
      <c r="T332" s="169"/>
      <c r="U332" s="169"/>
      <c r="V332" s="169"/>
      <c r="W332" s="169"/>
      <c r="X332" s="169"/>
      <c r="Y332" s="169"/>
      <c r="Z332" s="169"/>
      <c r="AA332" s="169"/>
      <c r="AB332" s="217" t="s">
        <v>358</v>
      </c>
      <c r="AC332" s="169"/>
      <c r="AD332" s="170"/>
      <c r="AE332" s="177" t="s">
        <v>294</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296</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35</v>
      </c>
      <c r="H339" s="169"/>
      <c r="I339" s="169"/>
      <c r="J339" s="169"/>
      <c r="K339" s="169"/>
      <c r="L339" s="169"/>
      <c r="M339" s="169"/>
      <c r="N339" s="169"/>
      <c r="O339" s="169"/>
      <c r="P339" s="170"/>
      <c r="Q339" s="177" t="s">
        <v>357</v>
      </c>
      <c r="R339" s="169"/>
      <c r="S339" s="169"/>
      <c r="T339" s="169"/>
      <c r="U339" s="169"/>
      <c r="V339" s="169"/>
      <c r="W339" s="169"/>
      <c r="X339" s="169"/>
      <c r="Y339" s="169"/>
      <c r="Z339" s="169"/>
      <c r="AA339" s="169"/>
      <c r="AB339" s="217" t="s">
        <v>358</v>
      </c>
      <c r="AC339" s="169"/>
      <c r="AD339" s="170"/>
      <c r="AE339" s="242" t="s">
        <v>294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296</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35</v>
      </c>
      <c r="H346" s="169"/>
      <c r="I346" s="169"/>
      <c r="J346" s="169"/>
      <c r="K346" s="169"/>
      <c r="L346" s="169"/>
      <c r="M346" s="169"/>
      <c r="N346" s="169"/>
      <c r="O346" s="169"/>
      <c r="P346" s="170"/>
      <c r="Q346" s="177" t="s">
        <v>357</v>
      </c>
      <c r="R346" s="169"/>
      <c r="S346" s="169"/>
      <c r="T346" s="169"/>
      <c r="U346" s="169"/>
      <c r="V346" s="169"/>
      <c r="W346" s="169"/>
      <c r="X346" s="169"/>
      <c r="Y346" s="169"/>
      <c r="Z346" s="169"/>
      <c r="AA346" s="169"/>
      <c r="AB346" s="217" t="s">
        <v>358</v>
      </c>
      <c r="AC346" s="169"/>
      <c r="AD346" s="170"/>
      <c r="AE346" s="242" t="s">
        <v>294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296</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35</v>
      </c>
      <c r="H353" s="169"/>
      <c r="I353" s="169"/>
      <c r="J353" s="169"/>
      <c r="K353" s="169"/>
      <c r="L353" s="169"/>
      <c r="M353" s="169"/>
      <c r="N353" s="169"/>
      <c r="O353" s="169"/>
      <c r="P353" s="170"/>
      <c r="Q353" s="177" t="s">
        <v>357</v>
      </c>
      <c r="R353" s="169"/>
      <c r="S353" s="169"/>
      <c r="T353" s="169"/>
      <c r="U353" s="169"/>
      <c r="V353" s="169"/>
      <c r="W353" s="169"/>
      <c r="X353" s="169"/>
      <c r="Y353" s="169"/>
      <c r="Z353" s="169"/>
      <c r="AA353" s="169"/>
      <c r="AB353" s="217" t="s">
        <v>358</v>
      </c>
      <c r="AC353" s="169"/>
      <c r="AD353" s="170"/>
      <c r="AE353" s="242" t="s">
        <v>294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296</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35</v>
      </c>
      <c r="H360" s="169"/>
      <c r="I360" s="169"/>
      <c r="J360" s="169"/>
      <c r="K360" s="169"/>
      <c r="L360" s="169"/>
      <c r="M360" s="169"/>
      <c r="N360" s="169"/>
      <c r="O360" s="169"/>
      <c r="P360" s="170"/>
      <c r="Q360" s="177" t="s">
        <v>357</v>
      </c>
      <c r="R360" s="169"/>
      <c r="S360" s="169"/>
      <c r="T360" s="169"/>
      <c r="U360" s="169"/>
      <c r="V360" s="169"/>
      <c r="W360" s="169"/>
      <c r="X360" s="169"/>
      <c r="Y360" s="169"/>
      <c r="Z360" s="169"/>
      <c r="AA360" s="169"/>
      <c r="AB360" s="217" t="s">
        <v>358</v>
      </c>
      <c r="AC360" s="169"/>
      <c r="AD360" s="170"/>
      <c r="AE360" s="242" t="s">
        <v>294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0" t="s">
        <v>296</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1" t="s">
        <v>320</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3" t="s">
        <v>315</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1"/>
      <c r="B371" s="142"/>
      <c r="C371" s="146"/>
      <c r="D371" s="142"/>
      <c r="E371" s="662" t="s">
        <v>313</v>
      </c>
      <c r="F371" s="663"/>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8"/>
    </row>
    <row r="372" spans="1:50" ht="18.75" hidden="1" customHeight="1" x14ac:dyDescent="0.15">
      <c r="A372" s="141"/>
      <c r="B372" s="142"/>
      <c r="C372" s="146"/>
      <c r="D372" s="142"/>
      <c r="E372" s="149" t="s">
        <v>278</v>
      </c>
      <c r="F372" s="150"/>
      <c r="G372" s="208" t="s">
        <v>288</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41</v>
      </c>
      <c r="AC372" s="209"/>
      <c r="AD372" s="210"/>
      <c r="AE372" s="215" t="s">
        <v>160</v>
      </c>
      <c r="AF372" s="215"/>
      <c r="AG372" s="215"/>
      <c r="AH372" s="215"/>
      <c r="AI372" s="215" t="s">
        <v>391</v>
      </c>
      <c r="AJ372" s="215"/>
      <c r="AK372" s="215"/>
      <c r="AL372" s="215"/>
      <c r="AM372" s="215" t="s">
        <v>67</v>
      </c>
      <c r="AN372" s="215"/>
      <c r="AO372" s="215"/>
      <c r="AP372" s="214"/>
      <c r="AQ372" s="214" t="s">
        <v>270</v>
      </c>
      <c r="AR372" s="209"/>
      <c r="AS372" s="209"/>
      <c r="AT372" s="210"/>
      <c r="AU372" s="246" t="s">
        <v>292</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271</v>
      </c>
      <c r="AT373" s="173"/>
      <c r="AU373" s="194"/>
      <c r="AV373" s="194"/>
      <c r="AW373" s="172" t="s">
        <v>262</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289</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84</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288</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41</v>
      </c>
      <c r="AC376" s="209"/>
      <c r="AD376" s="210"/>
      <c r="AE376" s="215" t="s">
        <v>160</v>
      </c>
      <c r="AF376" s="215"/>
      <c r="AG376" s="215"/>
      <c r="AH376" s="215"/>
      <c r="AI376" s="215" t="s">
        <v>391</v>
      </c>
      <c r="AJ376" s="215"/>
      <c r="AK376" s="215"/>
      <c r="AL376" s="215"/>
      <c r="AM376" s="215" t="s">
        <v>67</v>
      </c>
      <c r="AN376" s="215"/>
      <c r="AO376" s="215"/>
      <c r="AP376" s="214"/>
      <c r="AQ376" s="214" t="s">
        <v>270</v>
      </c>
      <c r="AR376" s="209"/>
      <c r="AS376" s="209"/>
      <c r="AT376" s="210"/>
      <c r="AU376" s="246" t="s">
        <v>292</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271</v>
      </c>
      <c r="AT377" s="173"/>
      <c r="AU377" s="194"/>
      <c r="AV377" s="194"/>
      <c r="AW377" s="172" t="s">
        <v>262</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289</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84</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288</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41</v>
      </c>
      <c r="AC380" s="209"/>
      <c r="AD380" s="210"/>
      <c r="AE380" s="215" t="s">
        <v>160</v>
      </c>
      <c r="AF380" s="215"/>
      <c r="AG380" s="215"/>
      <c r="AH380" s="215"/>
      <c r="AI380" s="215" t="s">
        <v>391</v>
      </c>
      <c r="AJ380" s="215"/>
      <c r="AK380" s="215"/>
      <c r="AL380" s="215"/>
      <c r="AM380" s="215" t="s">
        <v>67</v>
      </c>
      <c r="AN380" s="215"/>
      <c r="AO380" s="215"/>
      <c r="AP380" s="214"/>
      <c r="AQ380" s="214" t="s">
        <v>270</v>
      </c>
      <c r="AR380" s="209"/>
      <c r="AS380" s="209"/>
      <c r="AT380" s="210"/>
      <c r="AU380" s="246" t="s">
        <v>292</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271</v>
      </c>
      <c r="AT381" s="173"/>
      <c r="AU381" s="194"/>
      <c r="AV381" s="194"/>
      <c r="AW381" s="172" t="s">
        <v>262</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289</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84</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288</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41</v>
      </c>
      <c r="AC384" s="209"/>
      <c r="AD384" s="210"/>
      <c r="AE384" s="215" t="s">
        <v>160</v>
      </c>
      <c r="AF384" s="215"/>
      <c r="AG384" s="215"/>
      <c r="AH384" s="215"/>
      <c r="AI384" s="215" t="s">
        <v>391</v>
      </c>
      <c r="AJ384" s="215"/>
      <c r="AK384" s="215"/>
      <c r="AL384" s="215"/>
      <c r="AM384" s="215" t="s">
        <v>67</v>
      </c>
      <c r="AN384" s="215"/>
      <c r="AO384" s="215"/>
      <c r="AP384" s="214"/>
      <c r="AQ384" s="214" t="s">
        <v>270</v>
      </c>
      <c r="AR384" s="209"/>
      <c r="AS384" s="209"/>
      <c r="AT384" s="210"/>
      <c r="AU384" s="246" t="s">
        <v>292</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271</v>
      </c>
      <c r="AT385" s="173"/>
      <c r="AU385" s="194"/>
      <c r="AV385" s="194"/>
      <c r="AW385" s="172" t="s">
        <v>262</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289</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84</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288</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41</v>
      </c>
      <c r="AC388" s="209"/>
      <c r="AD388" s="210"/>
      <c r="AE388" s="215" t="s">
        <v>160</v>
      </c>
      <c r="AF388" s="215"/>
      <c r="AG388" s="215"/>
      <c r="AH388" s="215"/>
      <c r="AI388" s="215" t="s">
        <v>391</v>
      </c>
      <c r="AJ388" s="215"/>
      <c r="AK388" s="215"/>
      <c r="AL388" s="215"/>
      <c r="AM388" s="215" t="s">
        <v>67</v>
      </c>
      <c r="AN388" s="215"/>
      <c r="AO388" s="215"/>
      <c r="AP388" s="214"/>
      <c r="AQ388" s="214" t="s">
        <v>270</v>
      </c>
      <c r="AR388" s="209"/>
      <c r="AS388" s="209"/>
      <c r="AT388" s="210"/>
      <c r="AU388" s="246" t="s">
        <v>292</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271</v>
      </c>
      <c r="AT389" s="173"/>
      <c r="AU389" s="194"/>
      <c r="AV389" s="194"/>
      <c r="AW389" s="172" t="s">
        <v>262</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289</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84</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35</v>
      </c>
      <c r="H392" s="169"/>
      <c r="I392" s="169"/>
      <c r="J392" s="169"/>
      <c r="K392" s="169"/>
      <c r="L392" s="169"/>
      <c r="M392" s="169"/>
      <c r="N392" s="169"/>
      <c r="O392" s="169"/>
      <c r="P392" s="170"/>
      <c r="Q392" s="177" t="s">
        <v>357</v>
      </c>
      <c r="R392" s="169"/>
      <c r="S392" s="169"/>
      <c r="T392" s="169"/>
      <c r="U392" s="169"/>
      <c r="V392" s="169"/>
      <c r="W392" s="169"/>
      <c r="X392" s="169"/>
      <c r="Y392" s="169"/>
      <c r="Z392" s="169"/>
      <c r="AA392" s="169"/>
      <c r="AB392" s="217" t="s">
        <v>358</v>
      </c>
      <c r="AC392" s="169"/>
      <c r="AD392" s="170"/>
      <c r="AE392" s="177" t="s">
        <v>294</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296</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35</v>
      </c>
      <c r="H399" s="169"/>
      <c r="I399" s="169"/>
      <c r="J399" s="169"/>
      <c r="K399" s="169"/>
      <c r="L399" s="169"/>
      <c r="M399" s="169"/>
      <c r="N399" s="169"/>
      <c r="O399" s="169"/>
      <c r="P399" s="170"/>
      <c r="Q399" s="177" t="s">
        <v>357</v>
      </c>
      <c r="R399" s="169"/>
      <c r="S399" s="169"/>
      <c r="T399" s="169"/>
      <c r="U399" s="169"/>
      <c r="V399" s="169"/>
      <c r="W399" s="169"/>
      <c r="X399" s="169"/>
      <c r="Y399" s="169"/>
      <c r="Z399" s="169"/>
      <c r="AA399" s="169"/>
      <c r="AB399" s="217" t="s">
        <v>358</v>
      </c>
      <c r="AC399" s="169"/>
      <c r="AD399" s="170"/>
      <c r="AE399" s="242" t="s">
        <v>294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296</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35</v>
      </c>
      <c r="H406" s="169"/>
      <c r="I406" s="169"/>
      <c r="J406" s="169"/>
      <c r="K406" s="169"/>
      <c r="L406" s="169"/>
      <c r="M406" s="169"/>
      <c r="N406" s="169"/>
      <c r="O406" s="169"/>
      <c r="P406" s="170"/>
      <c r="Q406" s="177" t="s">
        <v>357</v>
      </c>
      <c r="R406" s="169"/>
      <c r="S406" s="169"/>
      <c r="T406" s="169"/>
      <c r="U406" s="169"/>
      <c r="V406" s="169"/>
      <c r="W406" s="169"/>
      <c r="X406" s="169"/>
      <c r="Y406" s="169"/>
      <c r="Z406" s="169"/>
      <c r="AA406" s="169"/>
      <c r="AB406" s="217" t="s">
        <v>358</v>
      </c>
      <c r="AC406" s="169"/>
      <c r="AD406" s="170"/>
      <c r="AE406" s="242" t="s">
        <v>294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296</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35</v>
      </c>
      <c r="H413" s="169"/>
      <c r="I413" s="169"/>
      <c r="J413" s="169"/>
      <c r="K413" s="169"/>
      <c r="L413" s="169"/>
      <c r="M413" s="169"/>
      <c r="N413" s="169"/>
      <c r="O413" s="169"/>
      <c r="P413" s="170"/>
      <c r="Q413" s="177" t="s">
        <v>357</v>
      </c>
      <c r="R413" s="169"/>
      <c r="S413" s="169"/>
      <c r="T413" s="169"/>
      <c r="U413" s="169"/>
      <c r="V413" s="169"/>
      <c r="W413" s="169"/>
      <c r="X413" s="169"/>
      <c r="Y413" s="169"/>
      <c r="Z413" s="169"/>
      <c r="AA413" s="169"/>
      <c r="AB413" s="217" t="s">
        <v>358</v>
      </c>
      <c r="AC413" s="169"/>
      <c r="AD413" s="170"/>
      <c r="AE413" s="242" t="s">
        <v>294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296</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35</v>
      </c>
      <c r="H420" s="169"/>
      <c r="I420" s="169"/>
      <c r="J420" s="169"/>
      <c r="K420" s="169"/>
      <c r="L420" s="169"/>
      <c r="M420" s="169"/>
      <c r="N420" s="169"/>
      <c r="O420" s="169"/>
      <c r="P420" s="170"/>
      <c r="Q420" s="177" t="s">
        <v>357</v>
      </c>
      <c r="R420" s="169"/>
      <c r="S420" s="169"/>
      <c r="T420" s="169"/>
      <c r="U420" s="169"/>
      <c r="V420" s="169"/>
      <c r="W420" s="169"/>
      <c r="X420" s="169"/>
      <c r="Y420" s="169"/>
      <c r="Z420" s="169"/>
      <c r="AA420" s="169"/>
      <c r="AB420" s="217" t="s">
        <v>358</v>
      </c>
      <c r="AC420" s="169"/>
      <c r="AD420" s="170"/>
      <c r="AE420" s="242" t="s">
        <v>294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0" t="s">
        <v>296</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1" t="s">
        <v>320</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325</v>
      </c>
      <c r="D430" s="153"/>
      <c r="E430" s="662" t="s">
        <v>398</v>
      </c>
      <c r="F430" s="672"/>
      <c r="G430" s="664" t="s">
        <v>298</v>
      </c>
      <c r="H430" s="652"/>
      <c r="I430" s="652"/>
      <c r="J430" s="665" t="s">
        <v>406</v>
      </c>
      <c r="K430" s="666"/>
      <c r="L430" s="666"/>
      <c r="M430" s="666"/>
      <c r="N430" s="666"/>
      <c r="O430" s="666"/>
      <c r="P430" s="666"/>
      <c r="Q430" s="666"/>
      <c r="R430" s="666"/>
      <c r="S430" s="666"/>
      <c r="T430" s="667"/>
      <c r="U430" s="668" t="s">
        <v>406</v>
      </c>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customHeight="1" x14ac:dyDescent="0.15">
      <c r="A431" s="141"/>
      <c r="B431" s="142"/>
      <c r="C431" s="146"/>
      <c r="D431" s="142"/>
      <c r="E431" s="166" t="s">
        <v>282</v>
      </c>
      <c r="F431" s="167"/>
      <c r="G431" s="168" t="s">
        <v>279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41</v>
      </c>
      <c r="AC431" s="169"/>
      <c r="AD431" s="170"/>
      <c r="AE431" s="196" t="s">
        <v>49</v>
      </c>
      <c r="AF431" s="197"/>
      <c r="AG431" s="197"/>
      <c r="AH431" s="198"/>
      <c r="AI431" s="179" t="s">
        <v>407</v>
      </c>
      <c r="AJ431" s="179"/>
      <c r="AK431" s="179"/>
      <c r="AL431" s="177"/>
      <c r="AM431" s="179" t="s">
        <v>335</v>
      </c>
      <c r="AN431" s="179"/>
      <c r="AO431" s="179"/>
      <c r="AP431" s="177"/>
      <c r="AQ431" s="177" t="s">
        <v>270</v>
      </c>
      <c r="AR431" s="169"/>
      <c r="AS431" s="169"/>
      <c r="AT431" s="170"/>
      <c r="AU431" s="199" t="s">
        <v>215</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406</v>
      </c>
      <c r="AF432" s="194"/>
      <c r="AG432" s="172" t="s">
        <v>271</v>
      </c>
      <c r="AH432" s="173"/>
      <c r="AI432" s="180"/>
      <c r="AJ432" s="180"/>
      <c r="AK432" s="180"/>
      <c r="AL432" s="178"/>
      <c r="AM432" s="180"/>
      <c r="AN432" s="180"/>
      <c r="AO432" s="180"/>
      <c r="AP432" s="178"/>
      <c r="AQ432" s="201" t="s">
        <v>406</v>
      </c>
      <c r="AR432" s="194"/>
      <c r="AS432" s="172" t="s">
        <v>271</v>
      </c>
      <c r="AT432" s="173"/>
      <c r="AU432" s="194" t="s">
        <v>406</v>
      </c>
      <c r="AV432" s="194"/>
      <c r="AW432" s="172" t="s">
        <v>262</v>
      </c>
      <c r="AX432" s="202"/>
    </row>
    <row r="433" spans="1:50" ht="23.25" customHeight="1" x14ac:dyDescent="0.15">
      <c r="A433" s="141"/>
      <c r="B433" s="142"/>
      <c r="C433" s="146"/>
      <c r="D433" s="142"/>
      <c r="E433" s="166"/>
      <c r="F433" s="167"/>
      <c r="G433" s="181" t="s">
        <v>406</v>
      </c>
      <c r="H433" s="95"/>
      <c r="I433" s="95"/>
      <c r="J433" s="95"/>
      <c r="K433" s="95"/>
      <c r="L433" s="95"/>
      <c r="M433" s="95"/>
      <c r="N433" s="95"/>
      <c r="O433" s="95"/>
      <c r="P433" s="95"/>
      <c r="Q433" s="95"/>
      <c r="R433" s="95"/>
      <c r="S433" s="95"/>
      <c r="T433" s="95"/>
      <c r="U433" s="95"/>
      <c r="V433" s="95"/>
      <c r="W433" s="95"/>
      <c r="X433" s="182"/>
      <c r="Y433" s="203" t="s">
        <v>47</v>
      </c>
      <c r="Z433" s="204"/>
      <c r="AA433" s="205"/>
      <c r="AB433" s="206" t="s">
        <v>406</v>
      </c>
      <c r="AC433" s="206"/>
      <c r="AD433" s="206"/>
      <c r="AE433" s="191" t="s">
        <v>406</v>
      </c>
      <c r="AF433" s="192"/>
      <c r="AG433" s="192"/>
      <c r="AH433" s="192"/>
      <c r="AI433" s="191" t="s">
        <v>406</v>
      </c>
      <c r="AJ433" s="192"/>
      <c r="AK433" s="192"/>
      <c r="AL433" s="192"/>
      <c r="AM433" s="191" t="s">
        <v>406</v>
      </c>
      <c r="AN433" s="192"/>
      <c r="AO433" s="192"/>
      <c r="AP433" s="193"/>
      <c r="AQ433" s="191" t="s">
        <v>406</v>
      </c>
      <c r="AR433" s="192"/>
      <c r="AS433" s="192"/>
      <c r="AT433" s="193"/>
      <c r="AU433" s="192" t="s">
        <v>406</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84</v>
      </c>
      <c r="Z434" s="188"/>
      <c r="AA434" s="189"/>
      <c r="AB434" s="195" t="s">
        <v>406</v>
      </c>
      <c r="AC434" s="195"/>
      <c r="AD434" s="195"/>
      <c r="AE434" s="191" t="s">
        <v>406</v>
      </c>
      <c r="AF434" s="192"/>
      <c r="AG434" s="192"/>
      <c r="AH434" s="193"/>
      <c r="AI434" s="191" t="s">
        <v>406</v>
      </c>
      <c r="AJ434" s="192"/>
      <c r="AK434" s="192"/>
      <c r="AL434" s="192"/>
      <c r="AM434" s="191" t="s">
        <v>406</v>
      </c>
      <c r="AN434" s="192"/>
      <c r="AO434" s="192"/>
      <c r="AP434" s="193"/>
      <c r="AQ434" s="191" t="s">
        <v>406</v>
      </c>
      <c r="AR434" s="192"/>
      <c r="AS434" s="192"/>
      <c r="AT434" s="193"/>
      <c r="AU434" s="192" t="s">
        <v>406</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50</v>
      </c>
      <c r="Z435" s="188"/>
      <c r="AA435" s="189"/>
      <c r="AB435" s="190" t="s">
        <v>44</v>
      </c>
      <c r="AC435" s="190"/>
      <c r="AD435" s="190"/>
      <c r="AE435" s="191" t="s">
        <v>406</v>
      </c>
      <c r="AF435" s="192"/>
      <c r="AG435" s="192"/>
      <c r="AH435" s="193"/>
      <c r="AI435" s="191" t="s">
        <v>406</v>
      </c>
      <c r="AJ435" s="192"/>
      <c r="AK435" s="192"/>
      <c r="AL435" s="192"/>
      <c r="AM435" s="191" t="s">
        <v>406</v>
      </c>
      <c r="AN435" s="192"/>
      <c r="AO435" s="192"/>
      <c r="AP435" s="193"/>
      <c r="AQ435" s="191" t="s">
        <v>406</v>
      </c>
      <c r="AR435" s="192"/>
      <c r="AS435" s="192"/>
      <c r="AT435" s="193"/>
      <c r="AU435" s="192" t="s">
        <v>406</v>
      </c>
      <c r="AV435" s="192"/>
      <c r="AW435" s="192"/>
      <c r="AX435" s="207"/>
    </row>
    <row r="436" spans="1:50" ht="18.75" hidden="1" customHeight="1" x14ac:dyDescent="0.15">
      <c r="A436" s="141"/>
      <c r="B436" s="142"/>
      <c r="C436" s="146"/>
      <c r="D436" s="142"/>
      <c r="E436" s="166" t="s">
        <v>282</v>
      </c>
      <c r="F436" s="167"/>
      <c r="G436" s="168" t="s">
        <v>279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41</v>
      </c>
      <c r="AC436" s="169"/>
      <c r="AD436" s="170"/>
      <c r="AE436" s="196" t="s">
        <v>49</v>
      </c>
      <c r="AF436" s="197"/>
      <c r="AG436" s="197"/>
      <c r="AH436" s="198"/>
      <c r="AI436" s="179" t="s">
        <v>407</v>
      </c>
      <c r="AJ436" s="179"/>
      <c r="AK436" s="179"/>
      <c r="AL436" s="177"/>
      <c r="AM436" s="179" t="s">
        <v>335</v>
      </c>
      <c r="AN436" s="179"/>
      <c r="AO436" s="179"/>
      <c r="AP436" s="177"/>
      <c r="AQ436" s="177" t="s">
        <v>270</v>
      </c>
      <c r="AR436" s="169"/>
      <c r="AS436" s="169"/>
      <c r="AT436" s="170"/>
      <c r="AU436" s="199" t="s">
        <v>215</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271</v>
      </c>
      <c r="AH437" s="173"/>
      <c r="AI437" s="180"/>
      <c r="AJ437" s="180"/>
      <c r="AK437" s="180"/>
      <c r="AL437" s="178"/>
      <c r="AM437" s="180"/>
      <c r="AN437" s="180"/>
      <c r="AO437" s="180"/>
      <c r="AP437" s="178"/>
      <c r="AQ437" s="201"/>
      <c r="AR437" s="194"/>
      <c r="AS437" s="172" t="s">
        <v>271</v>
      </c>
      <c r="AT437" s="173"/>
      <c r="AU437" s="194"/>
      <c r="AV437" s="194"/>
      <c r="AW437" s="172" t="s">
        <v>262</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47</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84</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50</v>
      </c>
      <c r="Z440" s="188"/>
      <c r="AA440" s="189"/>
      <c r="AB440" s="190" t="s">
        <v>44</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282</v>
      </c>
      <c r="F441" s="167"/>
      <c r="G441" s="168" t="s">
        <v>279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41</v>
      </c>
      <c r="AC441" s="169"/>
      <c r="AD441" s="170"/>
      <c r="AE441" s="196" t="s">
        <v>49</v>
      </c>
      <c r="AF441" s="197"/>
      <c r="AG441" s="197"/>
      <c r="AH441" s="198"/>
      <c r="AI441" s="179" t="s">
        <v>407</v>
      </c>
      <c r="AJ441" s="179"/>
      <c r="AK441" s="179"/>
      <c r="AL441" s="177"/>
      <c r="AM441" s="179" t="s">
        <v>335</v>
      </c>
      <c r="AN441" s="179"/>
      <c r="AO441" s="179"/>
      <c r="AP441" s="177"/>
      <c r="AQ441" s="177" t="s">
        <v>270</v>
      </c>
      <c r="AR441" s="169"/>
      <c r="AS441" s="169"/>
      <c r="AT441" s="170"/>
      <c r="AU441" s="199" t="s">
        <v>215</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271</v>
      </c>
      <c r="AH442" s="173"/>
      <c r="AI442" s="180"/>
      <c r="AJ442" s="180"/>
      <c r="AK442" s="180"/>
      <c r="AL442" s="178"/>
      <c r="AM442" s="180"/>
      <c r="AN442" s="180"/>
      <c r="AO442" s="180"/>
      <c r="AP442" s="178"/>
      <c r="AQ442" s="201"/>
      <c r="AR442" s="194"/>
      <c r="AS442" s="172" t="s">
        <v>271</v>
      </c>
      <c r="AT442" s="173"/>
      <c r="AU442" s="194"/>
      <c r="AV442" s="194"/>
      <c r="AW442" s="172" t="s">
        <v>262</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47</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84</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50</v>
      </c>
      <c r="Z445" s="188"/>
      <c r="AA445" s="189"/>
      <c r="AB445" s="190" t="s">
        <v>44</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282</v>
      </c>
      <c r="F446" s="167"/>
      <c r="G446" s="168" t="s">
        <v>279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41</v>
      </c>
      <c r="AC446" s="169"/>
      <c r="AD446" s="170"/>
      <c r="AE446" s="196" t="s">
        <v>49</v>
      </c>
      <c r="AF446" s="197"/>
      <c r="AG446" s="197"/>
      <c r="AH446" s="198"/>
      <c r="AI446" s="179" t="s">
        <v>407</v>
      </c>
      <c r="AJ446" s="179"/>
      <c r="AK446" s="179"/>
      <c r="AL446" s="177"/>
      <c r="AM446" s="179" t="s">
        <v>335</v>
      </c>
      <c r="AN446" s="179"/>
      <c r="AO446" s="179"/>
      <c r="AP446" s="177"/>
      <c r="AQ446" s="177" t="s">
        <v>270</v>
      </c>
      <c r="AR446" s="169"/>
      <c r="AS446" s="169"/>
      <c r="AT446" s="170"/>
      <c r="AU446" s="199" t="s">
        <v>215</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271</v>
      </c>
      <c r="AH447" s="173"/>
      <c r="AI447" s="180"/>
      <c r="AJ447" s="180"/>
      <c r="AK447" s="180"/>
      <c r="AL447" s="178"/>
      <c r="AM447" s="180"/>
      <c r="AN447" s="180"/>
      <c r="AO447" s="180"/>
      <c r="AP447" s="178"/>
      <c r="AQ447" s="201"/>
      <c r="AR447" s="194"/>
      <c r="AS447" s="172" t="s">
        <v>271</v>
      </c>
      <c r="AT447" s="173"/>
      <c r="AU447" s="194"/>
      <c r="AV447" s="194"/>
      <c r="AW447" s="172" t="s">
        <v>262</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47</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84</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50</v>
      </c>
      <c r="Z450" s="188"/>
      <c r="AA450" s="189"/>
      <c r="AB450" s="190" t="s">
        <v>44</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282</v>
      </c>
      <c r="F451" s="167"/>
      <c r="G451" s="168" t="s">
        <v>279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41</v>
      </c>
      <c r="AC451" s="169"/>
      <c r="AD451" s="170"/>
      <c r="AE451" s="196" t="s">
        <v>49</v>
      </c>
      <c r="AF451" s="197"/>
      <c r="AG451" s="197"/>
      <c r="AH451" s="198"/>
      <c r="AI451" s="179" t="s">
        <v>407</v>
      </c>
      <c r="AJ451" s="179"/>
      <c r="AK451" s="179"/>
      <c r="AL451" s="177"/>
      <c r="AM451" s="179" t="s">
        <v>335</v>
      </c>
      <c r="AN451" s="179"/>
      <c r="AO451" s="179"/>
      <c r="AP451" s="177"/>
      <c r="AQ451" s="177" t="s">
        <v>270</v>
      </c>
      <c r="AR451" s="169"/>
      <c r="AS451" s="169"/>
      <c r="AT451" s="170"/>
      <c r="AU451" s="199" t="s">
        <v>215</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271</v>
      </c>
      <c r="AH452" s="173"/>
      <c r="AI452" s="180"/>
      <c r="AJ452" s="180"/>
      <c r="AK452" s="180"/>
      <c r="AL452" s="178"/>
      <c r="AM452" s="180"/>
      <c r="AN452" s="180"/>
      <c r="AO452" s="180"/>
      <c r="AP452" s="178"/>
      <c r="AQ452" s="201"/>
      <c r="AR452" s="194"/>
      <c r="AS452" s="172" t="s">
        <v>271</v>
      </c>
      <c r="AT452" s="173"/>
      <c r="AU452" s="194"/>
      <c r="AV452" s="194"/>
      <c r="AW452" s="172" t="s">
        <v>262</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47</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84</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50</v>
      </c>
      <c r="Z455" s="188"/>
      <c r="AA455" s="189"/>
      <c r="AB455" s="190" t="s">
        <v>44</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283</v>
      </c>
      <c r="F456" s="167"/>
      <c r="G456" s="168" t="s">
        <v>281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41</v>
      </c>
      <c r="AC456" s="169"/>
      <c r="AD456" s="170"/>
      <c r="AE456" s="196" t="s">
        <v>49</v>
      </c>
      <c r="AF456" s="197"/>
      <c r="AG456" s="197"/>
      <c r="AH456" s="198"/>
      <c r="AI456" s="179" t="s">
        <v>407</v>
      </c>
      <c r="AJ456" s="179"/>
      <c r="AK456" s="179"/>
      <c r="AL456" s="177"/>
      <c r="AM456" s="179" t="s">
        <v>335</v>
      </c>
      <c r="AN456" s="179"/>
      <c r="AO456" s="179"/>
      <c r="AP456" s="177"/>
      <c r="AQ456" s="177" t="s">
        <v>270</v>
      </c>
      <c r="AR456" s="169"/>
      <c r="AS456" s="169"/>
      <c r="AT456" s="170"/>
      <c r="AU456" s="199" t="s">
        <v>215</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406</v>
      </c>
      <c r="AF457" s="194"/>
      <c r="AG457" s="172" t="s">
        <v>271</v>
      </c>
      <c r="AH457" s="173"/>
      <c r="AI457" s="180"/>
      <c r="AJ457" s="180"/>
      <c r="AK457" s="180"/>
      <c r="AL457" s="178"/>
      <c r="AM457" s="180"/>
      <c r="AN457" s="180"/>
      <c r="AO457" s="180"/>
      <c r="AP457" s="178"/>
      <c r="AQ457" s="201" t="s">
        <v>406</v>
      </c>
      <c r="AR457" s="194"/>
      <c r="AS457" s="172" t="s">
        <v>271</v>
      </c>
      <c r="AT457" s="173"/>
      <c r="AU457" s="194" t="s">
        <v>406</v>
      </c>
      <c r="AV457" s="194"/>
      <c r="AW457" s="172" t="s">
        <v>262</v>
      </c>
      <c r="AX457" s="202"/>
    </row>
    <row r="458" spans="1:50" ht="23.25" customHeight="1" x14ac:dyDescent="0.15">
      <c r="A458" s="141"/>
      <c r="B458" s="142"/>
      <c r="C458" s="146"/>
      <c r="D458" s="142"/>
      <c r="E458" s="166"/>
      <c r="F458" s="167"/>
      <c r="G458" s="181" t="s">
        <v>406</v>
      </c>
      <c r="H458" s="95"/>
      <c r="I458" s="95"/>
      <c r="J458" s="95"/>
      <c r="K458" s="95"/>
      <c r="L458" s="95"/>
      <c r="M458" s="95"/>
      <c r="N458" s="95"/>
      <c r="O458" s="95"/>
      <c r="P458" s="95"/>
      <c r="Q458" s="95"/>
      <c r="R458" s="95"/>
      <c r="S458" s="95"/>
      <c r="T458" s="95"/>
      <c r="U458" s="95"/>
      <c r="V458" s="95"/>
      <c r="W458" s="95"/>
      <c r="X458" s="182"/>
      <c r="Y458" s="203" t="s">
        <v>47</v>
      </c>
      <c r="Z458" s="204"/>
      <c r="AA458" s="205"/>
      <c r="AB458" s="206" t="s">
        <v>406</v>
      </c>
      <c r="AC458" s="206"/>
      <c r="AD458" s="206"/>
      <c r="AE458" s="191" t="s">
        <v>406</v>
      </c>
      <c r="AF458" s="192"/>
      <c r="AG458" s="192"/>
      <c r="AH458" s="192"/>
      <c r="AI458" s="191" t="s">
        <v>406</v>
      </c>
      <c r="AJ458" s="192"/>
      <c r="AK458" s="192"/>
      <c r="AL458" s="192"/>
      <c r="AM458" s="191" t="s">
        <v>406</v>
      </c>
      <c r="AN458" s="192"/>
      <c r="AO458" s="192"/>
      <c r="AP458" s="193"/>
      <c r="AQ458" s="191" t="s">
        <v>406</v>
      </c>
      <c r="AR458" s="192"/>
      <c r="AS458" s="192"/>
      <c r="AT458" s="193"/>
      <c r="AU458" s="192" t="s">
        <v>406</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84</v>
      </c>
      <c r="Z459" s="188"/>
      <c r="AA459" s="189"/>
      <c r="AB459" s="195" t="s">
        <v>406</v>
      </c>
      <c r="AC459" s="195"/>
      <c r="AD459" s="195"/>
      <c r="AE459" s="191" t="s">
        <v>406</v>
      </c>
      <c r="AF459" s="192"/>
      <c r="AG459" s="192"/>
      <c r="AH459" s="193"/>
      <c r="AI459" s="191" t="s">
        <v>406</v>
      </c>
      <c r="AJ459" s="192"/>
      <c r="AK459" s="192"/>
      <c r="AL459" s="192"/>
      <c r="AM459" s="191" t="s">
        <v>406</v>
      </c>
      <c r="AN459" s="192"/>
      <c r="AO459" s="192"/>
      <c r="AP459" s="193"/>
      <c r="AQ459" s="191" t="s">
        <v>406</v>
      </c>
      <c r="AR459" s="192"/>
      <c r="AS459" s="192"/>
      <c r="AT459" s="193"/>
      <c r="AU459" s="192" t="s">
        <v>406</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50</v>
      </c>
      <c r="Z460" s="188"/>
      <c r="AA460" s="189"/>
      <c r="AB460" s="190" t="s">
        <v>44</v>
      </c>
      <c r="AC460" s="190"/>
      <c r="AD460" s="190"/>
      <c r="AE460" s="191" t="s">
        <v>406</v>
      </c>
      <c r="AF460" s="192"/>
      <c r="AG460" s="192"/>
      <c r="AH460" s="193"/>
      <c r="AI460" s="191" t="s">
        <v>406</v>
      </c>
      <c r="AJ460" s="192"/>
      <c r="AK460" s="192"/>
      <c r="AL460" s="192"/>
      <c r="AM460" s="191" t="s">
        <v>406</v>
      </c>
      <c r="AN460" s="192"/>
      <c r="AO460" s="192"/>
      <c r="AP460" s="193"/>
      <c r="AQ460" s="191" t="s">
        <v>406</v>
      </c>
      <c r="AR460" s="192"/>
      <c r="AS460" s="192"/>
      <c r="AT460" s="193"/>
      <c r="AU460" s="192" t="s">
        <v>406</v>
      </c>
      <c r="AV460" s="192"/>
      <c r="AW460" s="192"/>
      <c r="AX460" s="207"/>
    </row>
    <row r="461" spans="1:50" ht="18.75" hidden="1" customHeight="1" x14ac:dyDescent="0.15">
      <c r="A461" s="141"/>
      <c r="B461" s="142"/>
      <c r="C461" s="146"/>
      <c r="D461" s="142"/>
      <c r="E461" s="166" t="s">
        <v>283</v>
      </c>
      <c r="F461" s="167"/>
      <c r="G461" s="168" t="s">
        <v>281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41</v>
      </c>
      <c r="AC461" s="169"/>
      <c r="AD461" s="170"/>
      <c r="AE461" s="196" t="s">
        <v>49</v>
      </c>
      <c r="AF461" s="197"/>
      <c r="AG461" s="197"/>
      <c r="AH461" s="198"/>
      <c r="AI461" s="179" t="s">
        <v>407</v>
      </c>
      <c r="AJ461" s="179"/>
      <c r="AK461" s="179"/>
      <c r="AL461" s="177"/>
      <c r="AM461" s="179" t="s">
        <v>335</v>
      </c>
      <c r="AN461" s="179"/>
      <c r="AO461" s="179"/>
      <c r="AP461" s="177"/>
      <c r="AQ461" s="177" t="s">
        <v>270</v>
      </c>
      <c r="AR461" s="169"/>
      <c r="AS461" s="169"/>
      <c r="AT461" s="170"/>
      <c r="AU461" s="199" t="s">
        <v>215</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271</v>
      </c>
      <c r="AH462" s="173"/>
      <c r="AI462" s="180"/>
      <c r="AJ462" s="180"/>
      <c r="AK462" s="180"/>
      <c r="AL462" s="178"/>
      <c r="AM462" s="180"/>
      <c r="AN462" s="180"/>
      <c r="AO462" s="180"/>
      <c r="AP462" s="178"/>
      <c r="AQ462" s="201"/>
      <c r="AR462" s="194"/>
      <c r="AS462" s="172" t="s">
        <v>271</v>
      </c>
      <c r="AT462" s="173"/>
      <c r="AU462" s="194"/>
      <c r="AV462" s="194"/>
      <c r="AW462" s="172" t="s">
        <v>262</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47</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84</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50</v>
      </c>
      <c r="Z465" s="188"/>
      <c r="AA465" s="189"/>
      <c r="AB465" s="190" t="s">
        <v>44</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283</v>
      </c>
      <c r="F466" s="167"/>
      <c r="G466" s="168" t="s">
        <v>281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41</v>
      </c>
      <c r="AC466" s="169"/>
      <c r="AD466" s="170"/>
      <c r="AE466" s="196" t="s">
        <v>49</v>
      </c>
      <c r="AF466" s="197"/>
      <c r="AG466" s="197"/>
      <c r="AH466" s="198"/>
      <c r="AI466" s="179" t="s">
        <v>407</v>
      </c>
      <c r="AJ466" s="179"/>
      <c r="AK466" s="179"/>
      <c r="AL466" s="177"/>
      <c r="AM466" s="179" t="s">
        <v>335</v>
      </c>
      <c r="AN466" s="179"/>
      <c r="AO466" s="179"/>
      <c r="AP466" s="177"/>
      <c r="AQ466" s="177" t="s">
        <v>270</v>
      </c>
      <c r="AR466" s="169"/>
      <c r="AS466" s="169"/>
      <c r="AT466" s="170"/>
      <c r="AU466" s="199" t="s">
        <v>215</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271</v>
      </c>
      <c r="AH467" s="173"/>
      <c r="AI467" s="180"/>
      <c r="AJ467" s="180"/>
      <c r="AK467" s="180"/>
      <c r="AL467" s="178"/>
      <c r="AM467" s="180"/>
      <c r="AN467" s="180"/>
      <c r="AO467" s="180"/>
      <c r="AP467" s="178"/>
      <c r="AQ467" s="201"/>
      <c r="AR467" s="194"/>
      <c r="AS467" s="172" t="s">
        <v>271</v>
      </c>
      <c r="AT467" s="173"/>
      <c r="AU467" s="194"/>
      <c r="AV467" s="194"/>
      <c r="AW467" s="172" t="s">
        <v>262</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47</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84</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50</v>
      </c>
      <c r="Z470" s="188"/>
      <c r="AA470" s="189"/>
      <c r="AB470" s="190" t="s">
        <v>44</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283</v>
      </c>
      <c r="F471" s="167"/>
      <c r="G471" s="168" t="s">
        <v>281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41</v>
      </c>
      <c r="AC471" s="169"/>
      <c r="AD471" s="170"/>
      <c r="AE471" s="196" t="s">
        <v>49</v>
      </c>
      <c r="AF471" s="197"/>
      <c r="AG471" s="197"/>
      <c r="AH471" s="198"/>
      <c r="AI471" s="179" t="s">
        <v>407</v>
      </c>
      <c r="AJ471" s="179"/>
      <c r="AK471" s="179"/>
      <c r="AL471" s="177"/>
      <c r="AM471" s="179" t="s">
        <v>335</v>
      </c>
      <c r="AN471" s="179"/>
      <c r="AO471" s="179"/>
      <c r="AP471" s="177"/>
      <c r="AQ471" s="177" t="s">
        <v>270</v>
      </c>
      <c r="AR471" s="169"/>
      <c r="AS471" s="169"/>
      <c r="AT471" s="170"/>
      <c r="AU471" s="199" t="s">
        <v>215</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271</v>
      </c>
      <c r="AH472" s="173"/>
      <c r="AI472" s="180"/>
      <c r="AJ472" s="180"/>
      <c r="AK472" s="180"/>
      <c r="AL472" s="178"/>
      <c r="AM472" s="180"/>
      <c r="AN472" s="180"/>
      <c r="AO472" s="180"/>
      <c r="AP472" s="178"/>
      <c r="AQ472" s="201"/>
      <c r="AR472" s="194"/>
      <c r="AS472" s="172" t="s">
        <v>271</v>
      </c>
      <c r="AT472" s="173"/>
      <c r="AU472" s="194"/>
      <c r="AV472" s="194"/>
      <c r="AW472" s="172" t="s">
        <v>262</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47</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84</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50</v>
      </c>
      <c r="Z475" s="188"/>
      <c r="AA475" s="189"/>
      <c r="AB475" s="190" t="s">
        <v>44</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283</v>
      </c>
      <c r="F476" s="167"/>
      <c r="G476" s="168" t="s">
        <v>281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41</v>
      </c>
      <c r="AC476" s="169"/>
      <c r="AD476" s="170"/>
      <c r="AE476" s="196" t="s">
        <v>49</v>
      </c>
      <c r="AF476" s="197"/>
      <c r="AG476" s="197"/>
      <c r="AH476" s="198"/>
      <c r="AI476" s="179" t="s">
        <v>407</v>
      </c>
      <c r="AJ476" s="179"/>
      <c r="AK476" s="179"/>
      <c r="AL476" s="177"/>
      <c r="AM476" s="179" t="s">
        <v>335</v>
      </c>
      <c r="AN476" s="179"/>
      <c r="AO476" s="179"/>
      <c r="AP476" s="177"/>
      <c r="AQ476" s="177" t="s">
        <v>270</v>
      </c>
      <c r="AR476" s="169"/>
      <c r="AS476" s="169"/>
      <c r="AT476" s="170"/>
      <c r="AU476" s="199" t="s">
        <v>215</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271</v>
      </c>
      <c r="AH477" s="173"/>
      <c r="AI477" s="180"/>
      <c r="AJ477" s="180"/>
      <c r="AK477" s="180"/>
      <c r="AL477" s="178"/>
      <c r="AM477" s="180"/>
      <c r="AN477" s="180"/>
      <c r="AO477" s="180"/>
      <c r="AP477" s="178"/>
      <c r="AQ477" s="201"/>
      <c r="AR477" s="194"/>
      <c r="AS477" s="172" t="s">
        <v>271</v>
      </c>
      <c r="AT477" s="173"/>
      <c r="AU477" s="194"/>
      <c r="AV477" s="194"/>
      <c r="AW477" s="172" t="s">
        <v>262</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47</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84</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50</v>
      </c>
      <c r="Z480" s="188"/>
      <c r="AA480" s="189"/>
      <c r="AB480" s="190" t="s">
        <v>44</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4" customHeight="1" x14ac:dyDescent="0.15">
      <c r="A481" s="141"/>
      <c r="B481" s="142"/>
      <c r="C481" s="146"/>
      <c r="D481" s="142"/>
      <c r="E481" s="651" t="s">
        <v>172</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customHeight="1" x14ac:dyDescent="0.15">
      <c r="A482" s="141"/>
      <c r="B482" s="142"/>
      <c r="C482" s="146"/>
      <c r="D482" s="142"/>
      <c r="E482" s="94" t="s">
        <v>406</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2" t="s">
        <v>403</v>
      </c>
      <c r="F484" s="663"/>
      <c r="G484" s="664" t="s">
        <v>298</v>
      </c>
      <c r="H484" s="652"/>
      <c r="I484" s="652"/>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1"/>
      <c r="B485" s="142"/>
      <c r="C485" s="146"/>
      <c r="D485" s="142"/>
      <c r="E485" s="166" t="s">
        <v>282</v>
      </c>
      <c r="F485" s="167"/>
      <c r="G485" s="168" t="s">
        <v>279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41</v>
      </c>
      <c r="AC485" s="169"/>
      <c r="AD485" s="170"/>
      <c r="AE485" s="196" t="s">
        <v>49</v>
      </c>
      <c r="AF485" s="197"/>
      <c r="AG485" s="197"/>
      <c r="AH485" s="198"/>
      <c r="AI485" s="179" t="s">
        <v>407</v>
      </c>
      <c r="AJ485" s="179"/>
      <c r="AK485" s="179"/>
      <c r="AL485" s="177"/>
      <c r="AM485" s="179" t="s">
        <v>335</v>
      </c>
      <c r="AN485" s="179"/>
      <c r="AO485" s="179"/>
      <c r="AP485" s="177"/>
      <c r="AQ485" s="177" t="s">
        <v>270</v>
      </c>
      <c r="AR485" s="169"/>
      <c r="AS485" s="169"/>
      <c r="AT485" s="170"/>
      <c r="AU485" s="199" t="s">
        <v>215</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271</v>
      </c>
      <c r="AH486" s="173"/>
      <c r="AI486" s="180"/>
      <c r="AJ486" s="180"/>
      <c r="AK486" s="180"/>
      <c r="AL486" s="178"/>
      <c r="AM486" s="180"/>
      <c r="AN486" s="180"/>
      <c r="AO486" s="180"/>
      <c r="AP486" s="178"/>
      <c r="AQ486" s="201"/>
      <c r="AR486" s="194"/>
      <c r="AS486" s="172" t="s">
        <v>271</v>
      </c>
      <c r="AT486" s="173"/>
      <c r="AU486" s="194"/>
      <c r="AV486" s="194"/>
      <c r="AW486" s="172" t="s">
        <v>262</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47</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84</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50</v>
      </c>
      <c r="Z489" s="188"/>
      <c r="AA489" s="189"/>
      <c r="AB489" s="190" t="s">
        <v>44</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282</v>
      </c>
      <c r="F490" s="167"/>
      <c r="G490" s="168" t="s">
        <v>279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41</v>
      </c>
      <c r="AC490" s="169"/>
      <c r="AD490" s="170"/>
      <c r="AE490" s="196" t="s">
        <v>49</v>
      </c>
      <c r="AF490" s="197"/>
      <c r="AG490" s="197"/>
      <c r="AH490" s="198"/>
      <c r="AI490" s="179" t="s">
        <v>407</v>
      </c>
      <c r="AJ490" s="179"/>
      <c r="AK490" s="179"/>
      <c r="AL490" s="177"/>
      <c r="AM490" s="179" t="s">
        <v>335</v>
      </c>
      <c r="AN490" s="179"/>
      <c r="AO490" s="179"/>
      <c r="AP490" s="177"/>
      <c r="AQ490" s="177" t="s">
        <v>270</v>
      </c>
      <c r="AR490" s="169"/>
      <c r="AS490" s="169"/>
      <c r="AT490" s="170"/>
      <c r="AU490" s="199" t="s">
        <v>215</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271</v>
      </c>
      <c r="AH491" s="173"/>
      <c r="AI491" s="180"/>
      <c r="AJ491" s="180"/>
      <c r="AK491" s="180"/>
      <c r="AL491" s="178"/>
      <c r="AM491" s="180"/>
      <c r="AN491" s="180"/>
      <c r="AO491" s="180"/>
      <c r="AP491" s="178"/>
      <c r="AQ491" s="201"/>
      <c r="AR491" s="194"/>
      <c r="AS491" s="172" t="s">
        <v>271</v>
      </c>
      <c r="AT491" s="173"/>
      <c r="AU491" s="194"/>
      <c r="AV491" s="194"/>
      <c r="AW491" s="172" t="s">
        <v>262</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47</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84</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50</v>
      </c>
      <c r="Z494" s="188"/>
      <c r="AA494" s="189"/>
      <c r="AB494" s="190" t="s">
        <v>44</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282</v>
      </c>
      <c r="F495" s="167"/>
      <c r="G495" s="168" t="s">
        <v>279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41</v>
      </c>
      <c r="AC495" s="169"/>
      <c r="AD495" s="170"/>
      <c r="AE495" s="196" t="s">
        <v>49</v>
      </c>
      <c r="AF495" s="197"/>
      <c r="AG495" s="197"/>
      <c r="AH495" s="198"/>
      <c r="AI495" s="179" t="s">
        <v>407</v>
      </c>
      <c r="AJ495" s="179"/>
      <c r="AK495" s="179"/>
      <c r="AL495" s="177"/>
      <c r="AM495" s="179" t="s">
        <v>335</v>
      </c>
      <c r="AN495" s="179"/>
      <c r="AO495" s="179"/>
      <c r="AP495" s="177"/>
      <c r="AQ495" s="177" t="s">
        <v>270</v>
      </c>
      <c r="AR495" s="169"/>
      <c r="AS495" s="169"/>
      <c r="AT495" s="170"/>
      <c r="AU495" s="199" t="s">
        <v>215</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271</v>
      </c>
      <c r="AH496" s="173"/>
      <c r="AI496" s="180"/>
      <c r="AJ496" s="180"/>
      <c r="AK496" s="180"/>
      <c r="AL496" s="178"/>
      <c r="AM496" s="180"/>
      <c r="AN496" s="180"/>
      <c r="AO496" s="180"/>
      <c r="AP496" s="178"/>
      <c r="AQ496" s="201"/>
      <c r="AR496" s="194"/>
      <c r="AS496" s="172" t="s">
        <v>271</v>
      </c>
      <c r="AT496" s="173"/>
      <c r="AU496" s="194"/>
      <c r="AV496" s="194"/>
      <c r="AW496" s="172" t="s">
        <v>262</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47</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84</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50</v>
      </c>
      <c r="Z499" s="188"/>
      <c r="AA499" s="189"/>
      <c r="AB499" s="190" t="s">
        <v>44</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282</v>
      </c>
      <c r="F500" s="167"/>
      <c r="G500" s="168" t="s">
        <v>279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41</v>
      </c>
      <c r="AC500" s="169"/>
      <c r="AD500" s="170"/>
      <c r="AE500" s="196" t="s">
        <v>49</v>
      </c>
      <c r="AF500" s="197"/>
      <c r="AG500" s="197"/>
      <c r="AH500" s="198"/>
      <c r="AI500" s="179" t="s">
        <v>407</v>
      </c>
      <c r="AJ500" s="179"/>
      <c r="AK500" s="179"/>
      <c r="AL500" s="177"/>
      <c r="AM500" s="179" t="s">
        <v>335</v>
      </c>
      <c r="AN500" s="179"/>
      <c r="AO500" s="179"/>
      <c r="AP500" s="177"/>
      <c r="AQ500" s="177" t="s">
        <v>270</v>
      </c>
      <c r="AR500" s="169"/>
      <c r="AS500" s="169"/>
      <c r="AT500" s="170"/>
      <c r="AU500" s="199" t="s">
        <v>215</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271</v>
      </c>
      <c r="AH501" s="173"/>
      <c r="AI501" s="180"/>
      <c r="AJ501" s="180"/>
      <c r="AK501" s="180"/>
      <c r="AL501" s="178"/>
      <c r="AM501" s="180"/>
      <c r="AN501" s="180"/>
      <c r="AO501" s="180"/>
      <c r="AP501" s="178"/>
      <c r="AQ501" s="201"/>
      <c r="AR501" s="194"/>
      <c r="AS501" s="172" t="s">
        <v>271</v>
      </c>
      <c r="AT501" s="173"/>
      <c r="AU501" s="194"/>
      <c r="AV501" s="194"/>
      <c r="AW501" s="172" t="s">
        <v>262</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47</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84</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50</v>
      </c>
      <c r="Z504" s="188"/>
      <c r="AA504" s="189"/>
      <c r="AB504" s="190" t="s">
        <v>44</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282</v>
      </c>
      <c r="F505" s="167"/>
      <c r="G505" s="168" t="s">
        <v>279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41</v>
      </c>
      <c r="AC505" s="169"/>
      <c r="AD505" s="170"/>
      <c r="AE505" s="196" t="s">
        <v>49</v>
      </c>
      <c r="AF505" s="197"/>
      <c r="AG505" s="197"/>
      <c r="AH505" s="198"/>
      <c r="AI505" s="179" t="s">
        <v>407</v>
      </c>
      <c r="AJ505" s="179"/>
      <c r="AK505" s="179"/>
      <c r="AL505" s="177"/>
      <c r="AM505" s="179" t="s">
        <v>335</v>
      </c>
      <c r="AN505" s="179"/>
      <c r="AO505" s="179"/>
      <c r="AP505" s="177"/>
      <c r="AQ505" s="177" t="s">
        <v>270</v>
      </c>
      <c r="AR505" s="169"/>
      <c r="AS505" s="169"/>
      <c r="AT505" s="170"/>
      <c r="AU505" s="199" t="s">
        <v>215</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271</v>
      </c>
      <c r="AH506" s="173"/>
      <c r="AI506" s="180"/>
      <c r="AJ506" s="180"/>
      <c r="AK506" s="180"/>
      <c r="AL506" s="178"/>
      <c r="AM506" s="180"/>
      <c r="AN506" s="180"/>
      <c r="AO506" s="180"/>
      <c r="AP506" s="178"/>
      <c r="AQ506" s="201"/>
      <c r="AR506" s="194"/>
      <c r="AS506" s="172" t="s">
        <v>271</v>
      </c>
      <c r="AT506" s="173"/>
      <c r="AU506" s="194"/>
      <c r="AV506" s="194"/>
      <c r="AW506" s="172" t="s">
        <v>262</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47</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84</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50</v>
      </c>
      <c r="Z509" s="188"/>
      <c r="AA509" s="189"/>
      <c r="AB509" s="190" t="s">
        <v>44</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283</v>
      </c>
      <c r="F510" s="167"/>
      <c r="G510" s="168" t="s">
        <v>281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41</v>
      </c>
      <c r="AC510" s="169"/>
      <c r="AD510" s="170"/>
      <c r="AE510" s="196" t="s">
        <v>49</v>
      </c>
      <c r="AF510" s="197"/>
      <c r="AG510" s="197"/>
      <c r="AH510" s="198"/>
      <c r="AI510" s="179" t="s">
        <v>407</v>
      </c>
      <c r="AJ510" s="179"/>
      <c r="AK510" s="179"/>
      <c r="AL510" s="177"/>
      <c r="AM510" s="179" t="s">
        <v>335</v>
      </c>
      <c r="AN510" s="179"/>
      <c r="AO510" s="179"/>
      <c r="AP510" s="177"/>
      <c r="AQ510" s="177" t="s">
        <v>270</v>
      </c>
      <c r="AR510" s="169"/>
      <c r="AS510" s="169"/>
      <c r="AT510" s="170"/>
      <c r="AU510" s="199" t="s">
        <v>215</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271</v>
      </c>
      <c r="AH511" s="173"/>
      <c r="AI511" s="180"/>
      <c r="AJ511" s="180"/>
      <c r="AK511" s="180"/>
      <c r="AL511" s="178"/>
      <c r="AM511" s="180"/>
      <c r="AN511" s="180"/>
      <c r="AO511" s="180"/>
      <c r="AP511" s="178"/>
      <c r="AQ511" s="201"/>
      <c r="AR511" s="194"/>
      <c r="AS511" s="172" t="s">
        <v>271</v>
      </c>
      <c r="AT511" s="173"/>
      <c r="AU511" s="194"/>
      <c r="AV511" s="194"/>
      <c r="AW511" s="172" t="s">
        <v>262</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47</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84</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50</v>
      </c>
      <c r="Z514" s="188"/>
      <c r="AA514" s="189"/>
      <c r="AB514" s="190" t="s">
        <v>44</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283</v>
      </c>
      <c r="F515" s="167"/>
      <c r="G515" s="168" t="s">
        <v>281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41</v>
      </c>
      <c r="AC515" s="169"/>
      <c r="AD515" s="170"/>
      <c r="AE515" s="196" t="s">
        <v>49</v>
      </c>
      <c r="AF515" s="197"/>
      <c r="AG515" s="197"/>
      <c r="AH515" s="198"/>
      <c r="AI515" s="179" t="s">
        <v>407</v>
      </c>
      <c r="AJ515" s="179"/>
      <c r="AK515" s="179"/>
      <c r="AL515" s="177"/>
      <c r="AM515" s="179" t="s">
        <v>335</v>
      </c>
      <c r="AN515" s="179"/>
      <c r="AO515" s="179"/>
      <c r="AP515" s="177"/>
      <c r="AQ515" s="177" t="s">
        <v>270</v>
      </c>
      <c r="AR515" s="169"/>
      <c r="AS515" s="169"/>
      <c r="AT515" s="170"/>
      <c r="AU515" s="199" t="s">
        <v>215</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271</v>
      </c>
      <c r="AH516" s="173"/>
      <c r="AI516" s="180"/>
      <c r="AJ516" s="180"/>
      <c r="AK516" s="180"/>
      <c r="AL516" s="178"/>
      <c r="AM516" s="180"/>
      <c r="AN516" s="180"/>
      <c r="AO516" s="180"/>
      <c r="AP516" s="178"/>
      <c r="AQ516" s="201"/>
      <c r="AR516" s="194"/>
      <c r="AS516" s="172" t="s">
        <v>271</v>
      </c>
      <c r="AT516" s="173"/>
      <c r="AU516" s="194"/>
      <c r="AV516" s="194"/>
      <c r="AW516" s="172" t="s">
        <v>262</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47</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84</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50</v>
      </c>
      <c r="Z519" s="188"/>
      <c r="AA519" s="189"/>
      <c r="AB519" s="190" t="s">
        <v>44</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283</v>
      </c>
      <c r="F520" s="167"/>
      <c r="G520" s="168" t="s">
        <v>281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41</v>
      </c>
      <c r="AC520" s="169"/>
      <c r="AD520" s="170"/>
      <c r="AE520" s="196" t="s">
        <v>49</v>
      </c>
      <c r="AF520" s="197"/>
      <c r="AG520" s="197"/>
      <c r="AH520" s="198"/>
      <c r="AI520" s="179" t="s">
        <v>407</v>
      </c>
      <c r="AJ520" s="179"/>
      <c r="AK520" s="179"/>
      <c r="AL520" s="177"/>
      <c r="AM520" s="179" t="s">
        <v>335</v>
      </c>
      <c r="AN520" s="179"/>
      <c r="AO520" s="179"/>
      <c r="AP520" s="177"/>
      <c r="AQ520" s="177" t="s">
        <v>270</v>
      </c>
      <c r="AR520" s="169"/>
      <c r="AS520" s="169"/>
      <c r="AT520" s="170"/>
      <c r="AU520" s="199" t="s">
        <v>215</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271</v>
      </c>
      <c r="AH521" s="173"/>
      <c r="AI521" s="180"/>
      <c r="AJ521" s="180"/>
      <c r="AK521" s="180"/>
      <c r="AL521" s="178"/>
      <c r="AM521" s="180"/>
      <c r="AN521" s="180"/>
      <c r="AO521" s="180"/>
      <c r="AP521" s="178"/>
      <c r="AQ521" s="201"/>
      <c r="AR521" s="194"/>
      <c r="AS521" s="172" t="s">
        <v>271</v>
      </c>
      <c r="AT521" s="173"/>
      <c r="AU521" s="194"/>
      <c r="AV521" s="194"/>
      <c r="AW521" s="172" t="s">
        <v>262</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47</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84</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50</v>
      </c>
      <c r="Z524" s="188"/>
      <c r="AA524" s="189"/>
      <c r="AB524" s="190" t="s">
        <v>44</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283</v>
      </c>
      <c r="F525" s="167"/>
      <c r="G525" s="168" t="s">
        <v>281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41</v>
      </c>
      <c r="AC525" s="169"/>
      <c r="AD525" s="170"/>
      <c r="AE525" s="196" t="s">
        <v>49</v>
      </c>
      <c r="AF525" s="197"/>
      <c r="AG525" s="197"/>
      <c r="AH525" s="198"/>
      <c r="AI525" s="179" t="s">
        <v>407</v>
      </c>
      <c r="AJ525" s="179"/>
      <c r="AK525" s="179"/>
      <c r="AL525" s="177"/>
      <c r="AM525" s="179" t="s">
        <v>335</v>
      </c>
      <c r="AN525" s="179"/>
      <c r="AO525" s="179"/>
      <c r="AP525" s="177"/>
      <c r="AQ525" s="177" t="s">
        <v>270</v>
      </c>
      <c r="AR525" s="169"/>
      <c r="AS525" s="169"/>
      <c r="AT525" s="170"/>
      <c r="AU525" s="199" t="s">
        <v>215</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271</v>
      </c>
      <c r="AH526" s="173"/>
      <c r="AI526" s="180"/>
      <c r="AJ526" s="180"/>
      <c r="AK526" s="180"/>
      <c r="AL526" s="178"/>
      <c r="AM526" s="180"/>
      <c r="AN526" s="180"/>
      <c r="AO526" s="180"/>
      <c r="AP526" s="178"/>
      <c r="AQ526" s="201"/>
      <c r="AR526" s="194"/>
      <c r="AS526" s="172" t="s">
        <v>271</v>
      </c>
      <c r="AT526" s="173"/>
      <c r="AU526" s="194"/>
      <c r="AV526" s="194"/>
      <c r="AW526" s="172" t="s">
        <v>262</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47</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84</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50</v>
      </c>
      <c r="Z529" s="188"/>
      <c r="AA529" s="189"/>
      <c r="AB529" s="190" t="s">
        <v>44</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283</v>
      </c>
      <c r="F530" s="167"/>
      <c r="G530" s="168" t="s">
        <v>281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41</v>
      </c>
      <c r="AC530" s="169"/>
      <c r="AD530" s="170"/>
      <c r="AE530" s="196" t="s">
        <v>49</v>
      </c>
      <c r="AF530" s="197"/>
      <c r="AG530" s="197"/>
      <c r="AH530" s="198"/>
      <c r="AI530" s="179" t="s">
        <v>407</v>
      </c>
      <c r="AJ530" s="179"/>
      <c r="AK530" s="179"/>
      <c r="AL530" s="177"/>
      <c r="AM530" s="179" t="s">
        <v>335</v>
      </c>
      <c r="AN530" s="179"/>
      <c r="AO530" s="179"/>
      <c r="AP530" s="177"/>
      <c r="AQ530" s="177" t="s">
        <v>270</v>
      </c>
      <c r="AR530" s="169"/>
      <c r="AS530" s="169"/>
      <c r="AT530" s="170"/>
      <c r="AU530" s="199" t="s">
        <v>215</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271</v>
      </c>
      <c r="AH531" s="173"/>
      <c r="AI531" s="180"/>
      <c r="AJ531" s="180"/>
      <c r="AK531" s="180"/>
      <c r="AL531" s="178"/>
      <c r="AM531" s="180"/>
      <c r="AN531" s="180"/>
      <c r="AO531" s="180"/>
      <c r="AP531" s="178"/>
      <c r="AQ531" s="201"/>
      <c r="AR531" s="194"/>
      <c r="AS531" s="172" t="s">
        <v>271</v>
      </c>
      <c r="AT531" s="173"/>
      <c r="AU531" s="194"/>
      <c r="AV531" s="194"/>
      <c r="AW531" s="172" t="s">
        <v>262</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47</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84</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50</v>
      </c>
      <c r="Z534" s="188"/>
      <c r="AA534" s="189"/>
      <c r="AB534" s="190" t="s">
        <v>44</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4" hidden="1" customHeight="1" x14ac:dyDescent="0.15">
      <c r="A535" s="141"/>
      <c r="B535" s="142"/>
      <c r="C535" s="146"/>
      <c r="D535" s="142"/>
      <c r="E535" s="651" t="s">
        <v>130</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2" t="s">
        <v>403</v>
      </c>
      <c r="F538" s="663"/>
      <c r="G538" s="664" t="s">
        <v>298</v>
      </c>
      <c r="H538" s="652"/>
      <c r="I538" s="652"/>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1"/>
      <c r="B539" s="142"/>
      <c r="C539" s="146"/>
      <c r="D539" s="142"/>
      <c r="E539" s="166" t="s">
        <v>282</v>
      </c>
      <c r="F539" s="167"/>
      <c r="G539" s="168" t="s">
        <v>279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41</v>
      </c>
      <c r="AC539" s="169"/>
      <c r="AD539" s="170"/>
      <c r="AE539" s="196" t="s">
        <v>49</v>
      </c>
      <c r="AF539" s="197"/>
      <c r="AG539" s="197"/>
      <c r="AH539" s="198"/>
      <c r="AI539" s="179" t="s">
        <v>407</v>
      </c>
      <c r="AJ539" s="179"/>
      <c r="AK539" s="179"/>
      <c r="AL539" s="177"/>
      <c r="AM539" s="179" t="s">
        <v>335</v>
      </c>
      <c r="AN539" s="179"/>
      <c r="AO539" s="179"/>
      <c r="AP539" s="177"/>
      <c r="AQ539" s="177" t="s">
        <v>270</v>
      </c>
      <c r="AR539" s="169"/>
      <c r="AS539" s="169"/>
      <c r="AT539" s="170"/>
      <c r="AU539" s="199" t="s">
        <v>215</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271</v>
      </c>
      <c r="AH540" s="173"/>
      <c r="AI540" s="180"/>
      <c r="AJ540" s="180"/>
      <c r="AK540" s="180"/>
      <c r="AL540" s="178"/>
      <c r="AM540" s="180"/>
      <c r="AN540" s="180"/>
      <c r="AO540" s="180"/>
      <c r="AP540" s="178"/>
      <c r="AQ540" s="201"/>
      <c r="AR540" s="194"/>
      <c r="AS540" s="172" t="s">
        <v>271</v>
      </c>
      <c r="AT540" s="173"/>
      <c r="AU540" s="194"/>
      <c r="AV540" s="194"/>
      <c r="AW540" s="172" t="s">
        <v>262</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47</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84</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50</v>
      </c>
      <c r="Z543" s="188"/>
      <c r="AA543" s="189"/>
      <c r="AB543" s="190" t="s">
        <v>44</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282</v>
      </c>
      <c r="F544" s="167"/>
      <c r="G544" s="168" t="s">
        <v>279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41</v>
      </c>
      <c r="AC544" s="169"/>
      <c r="AD544" s="170"/>
      <c r="AE544" s="196" t="s">
        <v>49</v>
      </c>
      <c r="AF544" s="197"/>
      <c r="AG544" s="197"/>
      <c r="AH544" s="198"/>
      <c r="AI544" s="179" t="s">
        <v>407</v>
      </c>
      <c r="AJ544" s="179"/>
      <c r="AK544" s="179"/>
      <c r="AL544" s="177"/>
      <c r="AM544" s="179" t="s">
        <v>335</v>
      </c>
      <c r="AN544" s="179"/>
      <c r="AO544" s="179"/>
      <c r="AP544" s="177"/>
      <c r="AQ544" s="177" t="s">
        <v>270</v>
      </c>
      <c r="AR544" s="169"/>
      <c r="AS544" s="169"/>
      <c r="AT544" s="170"/>
      <c r="AU544" s="199" t="s">
        <v>215</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271</v>
      </c>
      <c r="AH545" s="173"/>
      <c r="AI545" s="180"/>
      <c r="AJ545" s="180"/>
      <c r="AK545" s="180"/>
      <c r="AL545" s="178"/>
      <c r="AM545" s="180"/>
      <c r="AN545" s="180"/>
      <c r="AO545" s="180"/>
      <c r="AP545" s="178"/>
      <c r="AQ545" s="201"/>
      <c r="AR545" s="194"/>
      <c r="AS545" s="172" t="s">
        <v>271</v>
      </c>
      <c r="AT545" s="173"/>
      <c r="AU545" s="194"/>
      <c r="AV545" s="194"/>
      <c r="AW545" s="172" t="s">
        <v>262</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47</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84</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50</v>
      </c>
      <c r="Z548" s="188"/>
      <c r="AA548" s="189"/>
      <c r="AB548" s="190" t="s">
        <v>44</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282</v>
      </c>
      <c r="F549" s="167"/>
      <c r="G549" s="168" t="s">
        <v>279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41</v>
      </c>
      <c r="AC549" s="169"/>
      <c r="AD549" s="170"/>
      <c r="AE549" s="196" t="s">
        <v>49</v>
      </c>
      <c r="AF549" s="197"/>
      <c r="AG549" s="197"/>
      <c r="AH549" s="198"/>
      <c r="AI549" s="179" t="s">
        <v>407</v>
      </c>
      <c r="AJ549" s="179"/>
      <c r="AK549" s="179"/>
      <c r="AL549" s="177"/>
      <c r="AM549" s="179" t="s">
        <v>335</v>
      </c>
      <c r="AN549" s="179"/>
      <c r="AO549" s="179"/>
      <c r="AP549" s="177"/>
      <c r="AQ549" s="177" t="s">
        <v>270</v>
      </c>
      <c r="AR549" s="169"/>
      <c r="AS549" s="169"/>
      <c r="AT549" s="170"/>
      <c r="AU549" s="199" t="s">
        <v>215</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271</v>
      </c>
      <c r="AH550" s="173"/>
      <c r="AI550" s="180"/>
      <c r="AJ550" s="180"/>
      <c r="AK550" s="180"/>
      <c r="AL550" s="178"/>
      <c r="AM550" s="180"/>
      <c r="AN550" s="180"/>
      <c r="AO550" s="180"/>
      <c r="AP550" s="178"/>
      <c r="AQ550" s="201"/>
      <c r="AR550" s="194"/>
      <c r="AS550" s="172" t="s">
        <v>271</v>
      </c>
      <c r="AT550" s="173"/>
      <c r="AU550" s="194"/>
      <c r="AV550" s="194"/>
      <c r="AW550" s="172" t="s">
        <v>262</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47</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84</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50</v>
      </c>
      <c r="Z553" s="188"/>
      <c r="AA553" s="189"/>
      <c r="AB553" s="190" t="s">
        <v>44</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282</v>
      </c>
      <c r="F554" s="167"/>
      <c r="G554" s="168" t="s">
        <v>279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41</v>
      </c>
      <c r="AC554" s="169"/>
      <c r="AD554" s="170"/>
      <c r="AE554" s="196" t="s">
        <v>49</v>
      </c>
      <c r="AF554" s="197"/>
      <c r="AG554" s="197"/>
      <c r="AH554" s="198"/>
      <c r="AI554" s="179" t="s">
        <v>407</v>
      </c>
      <c r="AJ554" s="179"/>
      <c r="AK554" s="179"/>
      <c r="AL554" s="177"/>
      <c r="AM554" s="179" t="s">
        <v>335</v>
      </c>
      <c r="AN554" s="179"/>
      <c r="AO554" s="179"/>
      <c r="AP554" s="177"/>
      <c r="AQ554" s="177" t="s">
        <v>270</v>
      </c>
      <c r="AR554" s="169"/>
      <c r="AS554" s="169"/>
      <c r="AT554" s="170"/>
      <c r="AU554" s="199" t="s">
        <v>215</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271</v>
      </c>
      <c r="AH555" s="173"/>
      <c r="AI555" s="180"/>
      <c r="AJ555" s="180"/>
      <c r="AK555" s="180"/>
      <c r="AL555" s="178"/>
      <c r="AM555" s="180"/>
      <c r="AN555" s="180"/>
      <c r="AO555" s="180"/>
      <c r="AP555" s="178"/>
      <c r="AQ555" s="201"/>
      <c r="AR555" s="194"/>
      <c r="AS555" s="172" t="s">
        <v>271</v>
      </c>
      <c r="AT555" s="173"/>
      <c r="AU555" s="194"/>
      <c r="AV555" s="194"/>
      <c r="AW555" s="172" t="s">
        <v>262</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47</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84</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50</v>
      </c>
      <c r="Z558" s="188"/>
      <c r="AA558" s="189"/>
      <c r="AB558" s="190" t="s">
        <v>44</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282</v>
      </c>
      <c r="F559" s="167"/>
      <c r="G559" s="168" t="s">
        <v>279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41</v>
      </c>
      <c r="AC559" s="169"/>
      <c r="AD559" s="170"/>
      <c r="AE559" s="196" t="s">
        <v>49</v>
      </c>
      <c r="AF559" s="197"/>
      <c r="AG559" s="197"/>
      <c r="AH559" s="198"/>
      <c r="AI559" s="179" t="s">
        <v>407</v>
      </c>
      <c r="AJ559" s="179"/>
      <c r="AK559" s="179"/>
      <c r="AL559" s="177"/>
      <c r="AM559" s="179" t="s">
        <v>335</v>
      </c>
      <c r="AN559" s="179"/>
      <c r="AO559" s="179"/>
      <c r="AP559" s="177"/>
      <c r="AQ559" s="177" t="s">
        <v>270</v>
      </c>
      <c r="AR559" s="169"/>
      <c r="AS559" s="169"/>
      <c r="AT559" s="170"/>
      <c r="AU559" s="199" t="s">
        <v>215</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271</v>
      </c>
      <c r="AH560" s="173"/>
      <c r="AI560" s="180"/>
      <c r="AJ560" s="180"/>
      <c r="AK560" s="180"/>
      <c r="AL560" s="178"/>
      <c r="AM560" s="180"/>
      <c r="AN560" s="180"/>
      <c r="AO560" s="180"/>
      <c r="AP560" s="178"/>
      <c r="AQ560" s="201"/>
      <c r="AR560" s="194"/>
      <c r="AS560" s="172" t="s">
        <v>271</v>
      </c>
      <c r="AT560" s="173"/>
      <c r="AU560" s="194"/>
      <c r="AV560" s="194"/>
      <c r="AW560" s="172" t="s">
        <v>262</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47</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84</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50</v>
      </c>
      <c r="Z563" s="188"/>
      <c r="AA563" s="189"/>
      <c r="AB563" s="190" t="s">
        <v>44</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283</v>
      </c>
      <c r="F564" s="167"/>
      <c r="G564" s="168" t="s">
        <v>281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41</v>
      </c>
      <c r="AC564" s="169"/>
      <c r="AD564" s="170"/>
      <c r="AE564" s="196" t="s">
        <v>49</v>
      </c>
      <c r="AF564" s="197"/>
      <c r="AG564" s="197"/>
      <c r="AH564" s="198"/>
      <c r="AI564" s="179" t="s">
        <v>407</v>
      </c>
      <c r="AJ564" s="179"/>
      <c r="AK564" s="179"/>
      <c r="AL564" s="177"/>
      <c r="AM564" s="179" t="s">
        <v>335</v>
      </c>
      <c r="AN564" s="179"/>
      <c r="AO564" s="179"/>
      <c r="AP564" s="177"/>
      <c r="AQ564" s="177" t="s">
        <v>270</v>
      </c>
      <c r="AR564" s="169"/>
      <c r="AS564" s="169"/>
      <c r="AT564" s="170"/>
      <c r="AU564" s="199" t="s">
        <v>215</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271</v>
      </c>
      <c r="AH565" s="173"/>
      <c r="AI565" s="180"/>
      <c r="AJ565" s="180"/>
      <c r="AK565" s="180"/>
      <c r="AL565" s="178"/>
      <c r="AM565" s="180"/>
      <c r="AN565" s="180"/>
      <c r="AO565" s="180"/>
      <c r="AP565" s="178"/>
      <c r="AQ565" s="201"/>
      <c r="AR565" s="194"/>
      <c r="AS565" s="172" t="s">
        <v>271</v>
      </c>
      <c r="AT565" s="173"/>
      <c r="AU565" s="194"/>
      <c r="AV565" s="194"/>
      <c r="AW565" s="172" t="s">
        <v>262</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47</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84</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50</v>
      </c>
      <c r="Z568" s="188"/>
      <c r="AA568" s="189"/>
      <c r="AB568" s="190" t="s">
        <v>44</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283</v>
      </c>
      <c r="F569" s="167"/>
      <c r="G569" s="168" t="s">
        <v>281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41</v>
      </c>
      <c r="AC569" s="169"/>
      <c r="AD569" s="170"/>
      <c r="AE569" s="196" t="s">
        <v>49</v>
      </c>
      <c r="AF569" s="197"/>
      <c r="AG569" s="197"/>
      <c r="AH569" s="198"/>
      <c r="AI569" s="179" t="s">
        <v>407</v>
      </c>
      <c r="AJ569" s="179"/>
      <c r="AK569" s="179"/>
      <c r="AL569" s="177"/>
      <c r="AM569" s="179" t="s">
        <v>335</v>
      </c>
      <c r="AN569" s="179"/>
      <c r="AO569" s="179"/>
      <c r="AP569" s="177"/>
      <c r="AQ569" s="177" t="s">
        <v>270</v>
      </c>
      <c r="AR569" s="169"/>
      <c r="AS569" s="169"/>
      <c r="AT569" s="170"/>
      <c r="AU569" s="199" t="s">
        <v>215</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271</v>
      </c>
      <c r="AH570" s="173"/>
      <c r="AI570" s="180"/>
      <c r="AJ570" s="180"/>
      <c r="AK570" s="180"/>
      <c r="AL570" s="178"/>
      <c r="AM570" s="180"/>
      <c r="AN570" s="180"/>
      <c r="AO570" s="180"/>
      <c r="AP570" s="178"/>
      <c r="AQ570" s="201"/>
      <c r="AR570" s="194"/>
      <c r="AS570" s="172" t="s">
        <v>271</v>
      </c>
      <c r="AT570" s="173"/>
      <c r="AU570" s="194"/>
      <c r="AV570" s="194"/>
      <c r="AW570" s="172" t="s">
        <v>262</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47</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84</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50</v>
      </c>
      <c r="Z573" s="188"/>
      <c r="AA573" s="189"/>
      <c r="AB573" s="190" t="s">
        <v>44</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283</v>
      </c>
      <c r="F574" s="167"/>
      <c r="G574" s="168" t="s">
        <v>281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41</v>
      </c>
      <c r="AC574" s="169"/>
      <c r="AD574" s="170"/>
      <c r="AE574" s="196" t="s">
        <v>49</v>
      </c>
      <c r="AF574" s="197"/>
      <c r="AG574" s="197"/>
      <c r="AH574" s="198"/>
      <c r="AI574" s="179" t="s">
        <v>407</v>
      </c>
      <c r="AJ574" s="179"/>
      <c r="AK574" s="179"/>
      <c r="AL574" s="177"/>
      <c r="AM574" s="179" t="s">
        <v>335</v>
      </c>
      <c r="AN574" s="179"/>
      <c r="AO574" s="179"/>
      <c r="AP574" s="177"/>
      <c r="AQ574" s="177" t="s">
        <v>270</v>
      </c>
      <c r="AR574" s="169"/>
      <c r="AS574" s="169"/>
      <c r="AT574" s="170"/>
      <c r="AU574" s="199" t="s">
        <v>215</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271</v>
      </c>
      <c r="AH575" s="173"/>
      <c r="AI575" s="180"/>
      <c r="AJ575" s="180"/>
      <c r="AK575" s="180"/>
      <c r="AL575" s="178"/>
      <c r="AM575" s="180"/>
      <c r="AN575" s="180"/>
      <c r="AO575" s="180"/>
      <c r="AP575" s="178"/>
      <c r="AQ575" s="201"/>
      <c r="AR575" s="194"/>
      <c r="AS575" s="172" t="s">
        <v>271</v>
      </c>
      <c r="AT575" s="173"/>
      <c r="AU575" s="194"/>
      <c r="AV575" s="194"/>
      <c r="AW575" s="172" t="s">
        <v>262</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47</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84</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50</v>
      </c>
      <c r="Z578" s="188"/>
      <c r="AA578" s="189"/>
      <c r="AB578" s="190" t="s">
        <v>44</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283</v>
      </c>
      <c r="F579" s="167"/>
      <c r="G579" s="168" t="s">
        <v>281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41</v>
      </c>
      <c r="AC579" s="169"/>
      <c r="AD579" s="170"/>
      <c r="AE579" s="196" t="s">
        <v>49</v>
      </c>
      <c r="AF579" s="197"/>
      <c r="AG579" s="197"/>
      <c r="AH579" s="198"/>
      <c r="AI579" s="179" t="s">
        <v>407</v>
      </c>
      <c r="AJ579" s="179"/>
      <c r="AK579" s="179"/>
      <c r="AL579" s="177"/>
      <c r="AM579" s="179" t="s">
        <v>335</v>
      </c>
      <c r="AN579" s="179"/>
      <c r="AO579" s="179"/>
      <c r="AP579" s="177"/>
      <c r="AQ579" s="177" t="s">
        <v>270</v>
      </c>
      <c r="AR579" s="169"/>
      <c r="AS579" s="169"/>
      <c r="AT579" s="170"/>
      <c r="AU579" s="199" t="s">
        <v>215</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271</v>
      </c>
      <c r="AH580" s="173"/>
      <c r="AI580" s="180"/>
      <c r="AJ580" s="180"/>
      <c r="AK580" s="180"/>
      <c r="AL580" s="178"/>
      <c r="AM580" s="180"/>
      <c r="AN580" s="180"/>
      <c r="AO580" s="180"/>
      <c r="AP580" s="178"/>
      <c r="AQ580" s="201"/>
      <c r="AR580" s="194"/>
      <c r="AS580" s="172" t="s">
        <v>271</v>
      </c>
      <c r="AT580" s="173"/>
      <c r="AU580" s="194"/>
      <c r="AV580" s="194"/>
      <c r="AW580" s="172" t="s">
        <v>262</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47</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84</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50</v>
      </c>
      <c r="Z583" s="188"/>
      <c r="AA583" s="189"/>
      <c r="AB583" s="190" t="s">
        <v>44</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283</v>
      </c>
      <c r="F584" s="167"/>
      <c r="G584" s="168" t="s">
        <v>281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41</v>
      </c>
      <c r="AC584" s="169"/>
      <c r="AD584" s="170"/>
      <c r="AE584" s="196" t="s">
        <v>49</v>
      </c>
      <c r="AF584" s="197"/>
      <c r="AG584" s="197"/>
      <c r="AH584" s="198"/>
      <c r="AI584" s="179" t="s">
        <v>407</v>
      </c>
      <c r="AJ584" s="179"/>
      <c r="AK584" s="179"/>
      <c r="AL584" s="177"/>
      <c r="AM584" s="179" t="s">
        <v>335</v>
      </c>
      <c r="AN584" s="179"/>
      <c r="AO584" s="179"/>
      <c r="AP584" s="177"/>
      <c r="AQ584" s="177" t="s">
        <v>270</v>
      </c>
      <c r="AR584" s="169"/>
      <c r="AS584" s="169"/>
      <c r="AT584" s="170"/>
      <c r="AU584" s="199" t="s">
        <v>215</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271</v>
      </c>
      <c r="AH585" s="173"/>
      <c r="AI585" s="180"/>
      <c r="AJ585" s="180"/>
      <c r="AK585" s="180"/>
      <c r="AL585" s="178"/>
      <c r="AM585" s="180"/>
      <c r="AN585" s="180"/>
      <c r="AO585" s="180"/>
      <c r="AP585" s="178"/>
      <c r="AQ585" s="201"/>
      <c r="AR585" s="194"/>
      <c r="AS585" s="172" t="s">
        <v>271</v>
      </c>
      <c r="AT585" s="173"/>
      <c r="AU585" s="194"/>
      <c r="AV585" s="194"/>
      <c r="AW585" s="172" t="s">
        <v>262</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47</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84</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50</v>
      </c>
      <c r="Z588" s="188"/>
      <c r="AA588" s="189"/>
      <c r="AB588" s="190" t="s">
        <v>44</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4" hidden="1" customHeight="1" x14ac:dyDescent="0.15">
      <c r="A589" s="141"/>
      <c r="B589" s="142"/>
      <c r="C589" s="146"/>
      <c r="D589" s="142"/>
      <c r="E589" s="651" t="s">
        <v>130</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2" t="s">
        <v>403</v>
      </c>
      <c r="F592" s="663"/>
      <c r="G592" s="664" t="s">
        <v>298</v>
      </c>
      <c r="H592" s="652"/>
      <c r="I592" s="652"/>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1"/>
      <c r="B593" s="142"/>
      <c r="C593" s="146"/>
      <c r="D593" s="142"/>
      <c r="E593" s="166" t="s">
        <v>282</v>
      </c>
      <c r="F593" s="167"/>
      <c r="G593" s="168" t="s">
        <v>279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41</v>
      </c>
      <c r="AC593" s="169"/>
      <c r="AD593" s="170"/>
      <c r="AE593" s="196" t="s">
        <v>49</v>
      </c>
      <c r="AF593" s="197"/>
      <c r="AG593" s="197"/>
      <c r="AH593" s="198"/>
      <c r="AI593" s="179" t="s">
        <v>407</v>
      </c>
      <c r="AJ593" s="179"/>
      <c r="AK593" s="179"/>
      <c r="AL593" s="177"/>
      <c r="AM593" s="179" t="s">
        <v>335</v>
      </c>
      <c r="AN593" s="179"/>
      <c r="AO593" s="179"/>
      <c r="AP593" s="177"/>
      <c r="AQ593" s="177" t="s">
        <v>270</v>
      </c>
      <c r="AR593" s="169"/>
      <c r="AS593" s="169"/>
      <c r="AT593" s="170"/>
      <c r="AU593" s="199" t="s">
        <v>215</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271</v>
      </c>
      <c r="AH594" s="173"/>
      <c r="AI594" s="180"/>
      <c r="AJ594" s="180"/>
      <c r="AK594" s="180"/>
      <c r="AL594" s="178"/>
      <c r="AM594" s="180"/>
      <c r="AN594" s="180"/>
      <c r="AO594" s="180"/>
      <c r="AP594" s="178"/>
      <c r="AQ594" s="201"/>
      <c r="AR594" s="194"/>
      <c r="AS594" s="172" t="s">
        <v>271</v>
      </c>
      <c r="AT594" s="173"/>
      <c r="AU594" s="194"/>
      <c r="AV594" s="194"/>
      <c r="AW594" s="172" t="s">
        <v>262</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47</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84</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50</v>
      </c>
      <c r="Z597" s="188"/>
      <c r="AA597" s="189"/>
      <c r="AB597" s="190" t="s">
        <v>44</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282</v>
      </c>
      <c r="F598" s="167"/>
      <c r="G598" s="168" t="s">
        <v>279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41</v>
      </c>
      <c r="AC598" s="169"/>
      <c r="AD598" s="170"/>
      <c r="AE598" s="196" t="s">
        <v>49</v>
      </c>
      <c r="AF598" s="197"/>
      <c r="AG598" s="197"/>
      <c r="AH598" s="198"/>
      <c r="AI598" s="179" t="s">
        <v>407</v>
      </c>
      <c r="AJ598" s="179"/>
      <c r="AK598" s="179"/>
      <c r="AL598" s="177"/>
      <c r="AM598" s="179" t="s">
        <v>335</v>
      </c>
      <c r="AN598" s="179"/>
      <c r="AO598" s="179"/>
      <c r="AP598" s="177"/>
      <c r="AQ598" s="177" t="s">
        <v>270</v>
      </c>
      <c r="AR598" s="169"/>
      <c r="AS598" s="169"/>
      <c r="AT598" s="170"/>
      <c r="AU598" s="199" t="s">
        <v>215</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271</v>
      </c>
      <c r="AH599" s="173"/>
      <c r="AI599" s="180"/>
      <c r="AJ599" s="180"/>
      <c r="AK599" s="180"/>
      <c r="AL599" s="178"/>
      <c r="AM599" s="180"/>
      <c r="AN599" s="180"/>
      <c r="AO599" s="180"/>
      <c r="AP599" s="178"/>
      <c r="AQ599" s="201"/>
      <c r="AR599" s="194"/>
      <c r="AS599" s="172" t="s">
        <v>271</v>
      </c>
      <c r="AT599" s="173"/>
      <c r="AU599" s="194"/>
      <c r="AV599" s="194"/>
      <c r="AW599" s="172" t="s">
        <v>262</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47</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84</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50</v>
      </c>
      <c r="Z602" s="188"/>
      <c r="AA602" s="189"/>
      <c r="AB602" s="190" t="s">
        <v>44</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282</v>
      </c>
      <c r="F603" s="167"/>
      <c r="G603" s="168" t="s">
        <v>279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41</v>
      </c>
      <c r="AC603" s="169"/>
      <c r="AD603" s="170"/>
      <c r="AE603" s="196" t="s">
        <v>49</v>
      </c>
      <c r="AF603" s="197"/>
      <c r="AG603" s="197"/>
      <c r="AH603" s="198"/>
      <c r="AI603" s="179" t="s">
        <v>407</v>
      </c>
      <c r="AJ603" s="179"/>
      <c r="AK603" s="179"/>
      <c r="AL603" s="177"/>
      <c r="AM603" s="179" t="s">
        <v>335</v>
      </c>
      <c r="AN603" s="179"/>
      <c r="AO603" s="179"/>
      <c r="AP603" s="177"/>
      <c r="AQ603" s="177" t="s">
        <v>270</v>
      </c>
      <c r="AR603" s="169"/>
      <c r="AS603" s="169"/>
      <c r="AT603" s="170"/>
      <c r="AU603" s="199" t="s">
        <v>215</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271</v>
      </c>
      <c r="AH604" s="173"/>
      <c r="AI604" s="180"/>
      <c r="AJ604" s="180"/>
      <c r="AK604" s="180"/>
      <c r="AL604" s="178"/>
      <c r="AM604" s="180"/>
      <c r="AN604" s="180"/>
      <c r="AO604" s="180"/>
      <c r="AP604" s="178"/>
      <c r="AQ604" s="201"/>
      <c r="AR604" s="194"/>
      <c r="AS604" s="172" t="s">
        <v>271</v>
      </c>
      <c r="AT604" s="173"/>
      <c r="AU604" s="194"/>
      <c r="AV604" s="194"/>
      <c r="AW604" s="172" t="s">
        <v>262</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47</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84</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50</v>
      </c>
      <c r="Z607" s="188"/>
      <c r="AA607" s="189"/>
      <c r="AB607" s="190" t="s">
        <v>44</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282</v>
      </c>
      <c r="F608" s="167"/>
      <c r="G608" s="168" t="s">
        <v>279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41</v>
      </c>
      <c r="AC608" s="169"/>
      <c r="AD608" s="170"/>
      <c r="AE608" s="196" t="s">
        <v>49</v>
      </c>
      <c r="AF608" s="197"/>
      <c r="AG608" s="197"/>
      <c r="AH608" s="198"/>
      <c r="AI608" s="179" t="s">
        <v>407</v>
      </c>
      <c r="AJ608" s="179"/>
      <c r="AK608" s="179"/>
      <c r="AL608" s="177"/>
      <c r="AM608" s="179" t="s">
        <v>335</v>
      </c>
      <c r="AN608" s="179"/>
      <c r="AO608" s="179"/>
      <c r="AP608" s="177"/>
      <c r="AQ608" s="177" t="s">
        <v>270</v>
      </c>
      <c r="AR608" s="169"/>
      <c r="AS608" s="169"/>
      <c r="AT608" s="170"/>
      <c r="AU608" s="199" t="s">
        <v>215</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271</v>
      </c>
      <c r="AH609" s="173"/>
      <c r="AI609" s="180"/>
      <c r="AJ609" s="180"/>
      <c r="AK609" s="180"/>
      <c r="AL609" s="178"/>
      <c r="AM609" s="180"/>
      <c r="AN609" s="180"/>
      <c r="AO609" s="180"/>
      <c r="AP609" s="178"/>
      <c r="AQ609" s="201"/>
      <c r="AR609" s="194"/>
      <c r="AS609" s="172" t="s">
        <v>271</v>
      </c>
      <c r="AT609" s="173"/>
      <c r="AU609" s="194"/>
      <c r="AV609" s="194"/>
      <c r="AW609" s="172" t="s">
        <v>262</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47</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84</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50</v>
      </c>
      <c r="Z612" s="188"/>
      <c r="AA612" s="189"/>
      <c r="AB612" s="190" t="s">
        <v>44</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282</v>
      </c>
      <c r="F613" s="167"/>
      <c r="G613" s="168" t="s">
        <v>279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41</v>
      </c>
      <c r="AC613" s="169"/>
      <c r="AD613" s="170"/>
      <c r="AE613" s="196" t="s">
        <v>49</v>
      </c>
      <c r="AF613" s="197"/>
      <c r="AG613" s="197"/>
      <c r="AH613" s="198"/>
      <c r="AI613" s="179" t="s">
        <v>407</v>
      </c>
      <c r="AJ613" s="179"/>
      <c r="AK613" s="179"/>
      <c r="AL613" s="177"/>
      <c r="AM613" s="179" t="s">
        <v>335</v>
      </c>
      <c r="AN613" s="179"/>
      <c r="AO613" s="179"/>
      <c r="AP613" s="177"/>
      <c r="AQ613" s="177" t="s">
        <v>270</v>
      </c>
      <c r="AR613" s="169"/>
      <c r="AS613" s="169"/>
      <c r="AT613" s="170"/>
      <c r="AU613" s="199" t="s">
        <v>215</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271</v>
      </c>
      <c r="AH614" s="173"/>
      <c r="AI614" s="180"/>
      <c r="AJ614" s="180"/>
      <c r="AK614" s="180"/>
      <c r="AL614" s="178"/>
      <c r="AM614" s="180"/>
      <c r="AN614" s="180"/>
      <c r="AO614" s="180"/>
      <c r="AP614" s="178"/>
      <c r="AQ614" s="201"/>
      <c r="AR614" s="194"/>
      <c r="AS614" s="172" t="s">
        <v>271</v>
      </c>
      <c r="AT614" s="173"/>
      <c r="AU614" s="194"/>
      <c r="AV614" s="194"/>
      <c r="AW614" s="172" t="s">
        <v>262</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47</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84</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50</v>
      </c>
      <c r="Z617" s="188"/>
      <c r="AA617" s="189"/>
      <c r="AB617" s="190" t="s">
        <v>44</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283</v>
      </c>
      <c r="F618" s="167"/>
      <c r="G618" s="168" t="s">
        <v>281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41</v>
      </c>
      <c r="AC618" s="169"/>
      <c r="AD618" s="170"/>
      <c r="AE618" s="196" t="s">
        <v>49</v>
      </c>
      <c r="AF618" s="197"/>
      <c r="AG618" s="197"/>
      <c r="AH618" s="198"/>
      <c r="AI618" s="179" t="s">
        <v>407</v>
      </c>
      <c r="AJ618" s="179"/>
      <c r="AK618" s="179"/>
      <c r="AL618" s="177"/>
      <c r="AM618" s="179" t="s">
        <v>335</v>
      </c>
      <c r="AN618" s="179"/>
      <c r="AO618" s="179"/>
      <c r="AP618" s="177"/>
      <c r="AQ618" s="177" t="s">
        <v>270</v>
      </c>
      <c r="AR618" s="169"/>
      <c r="AS618" s="169"/>
      <c r="AT618" s="170"/>
      <c r="AU618" s="199" t="s">
        <v>215</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271</v>
      </c>
      <c r="AH619" s="173"/>
      <c r="AI619" s="180"/>
      <c r="AJ619" s="180"/>
      <c r="AK619" s="180"/>
      <c r="AL619" s="178"/>
      <c r="AM619" s="180"/>
      <c r="AN619" s="180"/>
      <c r="AO619" s="180"/>
      <c r="AP619" s="178"/>
      <c r="AQ619" s="201"/>
      <c r="AR619" s="194"/>
      <c r="AS619" s="172" t="s">
        <v>271</v>
      </c>
      <c r="AT619" s="173"/>
      <c r="AU619" s="194"/>
      <c r="AV619" s="194"/>
      <c r="AW619" s="172" t="s">
        <v>262</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47</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84</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50</v>
      </c>
      <c r="Z622" s="188"/>
      <c r="AA622" s="189"/>
      <c r="AB622" s="190" t="s">
        <v>44</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283</v>
      </c>
      <c r="F623" s="167"/>
      <c r="G623" s="168" t="s">
        <v>281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41</v>
      </c>
      <c r="AC623" s="169"/>
      <c r="AD623" s="170"/>
      <c r="AE623" s="196" t="s">
        <v>49</v>
      </c>
      <c r="AF623" s="197"/>
      <c r="AG623" s="197"/>
      <c r="AH623" s="198"/>
      <c r="AI623" s="179" t="s">
        <v>407</v>
      </c>
      <c r="AJ623" s="179"/>
      <c r="AK623" s="179"/>
      <c r="AL623" s="177"/>
      <c r="AM623" s="179" t="s">
        <v>335</v>
      </c>
      <c r="AN623" s="179"/>
      <c r="AO623" s="179"/>
      <c r="AP623" s="177"/>
      <c r="AQ623" s="177" t="s">
        <v>270</v>
      </c>
      <c r="AR623" s="169"/>
      <c r="AS623" s="169"/>
      <c r="AT623" s="170"/>
      <c r="AU623" s="199" t="s">
        <v>215</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271</v>
      </c>
      <c r="AH624" s="173"/>
      <c r="AI624" s="180"/>
      <c r="AJ624" s="180"/>
      <c r="AK624" s="180"/>
      <c r="AL624" s="178"/>
      <c r="AM624" s="180"/>
      <c r="AN624" s="180"/>
      <c r="AO624" s="180"/>
      <c r="AP624" s="178"/>
      <c r="AQ624" s="201"/>
      <c r="AR624" s="194"/>
      <c r="AS624" s="172" t="s">
        <v>271</v>
      </c>
      <c r="AT624" s="173"/>
      <c r="AU624" s="194"/>
      <c r="AV624" s="194"/>
      <c r="AW624" s="172" t="s">
        <v>262</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47</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84</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50</v>
      </c>
      <c r="Z627" s="188"/>
      <c r="AA627" s="189"/>
      <c r="AB627" s="190" t="s">
        <v>44</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283</v>
      </c>
      <c r="F628" s="167"/>
      <c r="G628" s="168" t="s">
        <v>281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41</v>
      </c>
      <c r="AC628" s="169"/>
      <c r="AD628" s="170"/>
      <c r="AE628" s="196" t="s">
        <v>49</v>
      </c>
      <c r="AF628" s="197"/>
      <c r="AG628" s="197"/>
      <c r="AH628" s="198"/>
      <c r="AI628" s="179" t="s">
        <v>407</v>
      </c>
      <c r="AJ628" s="179"/>
      <c r="AK628" s="179"/>
      <c r="AL628" s="177"/>
      <c r="AM628" s="179" t="s">
        <v>335</v>
      </c>
      <c r="AN628" s="179"/>
      <c r="AO628" s="179"/>
      <c r="AP628" s="177"/>
      <c r="AQ628" s="177" t="s">
        <v>270</v>
      </c>
      <c r="AR628" s="169"/>
      <c r="AS628" s="169"/>
      <c r="AT628" s="170"/>
      <c r="AU628" s="199" t="s">
        <v>215</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271</v>
      </c>
      <c r="AH629" s="173"/>
      <c r="AI629" s="180"/>
      <c r="AJ629" s="180"/>
      <c r="AK629" s="180"/>
      <c r="AL629" s="178"/>
      <c r="AM629" s="180"/>
      <c r="AN629" s="180"/>
      <c r="AO629" s="180"/>
      <c r="AP629" s="178"/>
      <c r="AQ629" s="201"/>
      <c r="AR629" s="194"/>
      <c r="AS629" s="172" t="s">
        <v>271</v>
      </c>
      <c r="AT629" s="173"/>
      <c r="AU629" s="194"/>
      <c r="AV629" s="194"/>
      <c r="AW629" s="172" t="s">
        <v>262</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47</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84</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50</v>
      </c>
      <c r="Z632" s="188"/>
      <c r="AA632" s="189"/>
      <c r="AB632" s="190" t="s">
        <v>44</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283</v>
      </c>
      <c r="F633" s="167"/>
      <c r="G633" s="168" t="s">
        <v>281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41</v>
      </c>
      <c r="AC633" s="169"/>
      <c r="AD633" s="170"/>
      <c r="AE633" s="196" t="s">
        <v>49</v>
      </c>
      <c r="AF633" s="197"/>
      <c r="AG633" s="197"/>
      <c r="AH633" s="198"/>
      <c r="AI633" s="179" t="s">
        <v>407</v>
      </c>
      <c r="AJ633" s="179"/>
      <c r="AK633" s="179"/>
      <c r="AL633" s="177"/>
      <c r="AM633" s="179" t="s">
        <v>335</v>
      </c>
      <c r="AN633" s="179"/>
      <c r="AO633" s="179"/>
      <c r="AP633" s="177"/>
      <c r="AQ633" s="177" t="s">
        <v>270</v>
      </c>
      <c r="AR633" s="169"/>
      <c r="AS633" s="169"/>
      <c r="AT633" s="170"/>
      <c r="AU633" s="199" t="s">
        <v>215</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271</v>
      </c>
      <c r="AH634" s="173"/>
      <c r="AI634" s="180"/>
      <c r="AJ634" s="180"/>
      <c r="AK634" s="180"/>
      <c r="AL634" s="178"/>
      <c r="AM634" s="180"/>
      <c r="AN634" s="180"/>
      <c r="AO634" s="180"/>
      <c r="AP634" s="178"/>
      <c r="AQ634" s="201"/>
      <c r="AR634" s="194"/>
      <c r="AS634" s="172" t="s">
        <v>271</v>
      </c>
      <c r="AT634" s="173"/>
      <c r="AU634" s="194"/>
      <c r="AV634" s="194"/>
      <c r="AW634" s="172" t="s">
        <v>262</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47</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84</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50</v>
      </c>
      <c r="Z637" s="188"/>
      <c r="AA637" s="189"/>
      <c r="AB637" s="190" t="s">
        <v>44</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283</v>
      </c>
      <c r="F638" s="167"/>
      <c r="G638" s="168" t="s">
        <v>281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41</v>
      </c>
      <c r="AC638" s="169"/>
      <c r="AD638" s="170"/>
      <c r="AE638" s="196" t="s">
        <v>49</v>
      </c>
      <c r="AF638" s="197"/>
      <c r="AG638" s="197"/>
      <c r="AH638" s="198"/>
      <c r="AI638" s="179" t="s">
        <v>407</v>
      </c>
      <c r="AJ638" s="179"/>
      <c r="AK638" s="179"/>
      <c r="AL638" s="177"/>
      <c r="AM638" s="179" t="s">
        <v>335</v>
      </c>
      <c r="AN638" s="179"/>
      <c r="AO638" s="179"/>
      <c r="AP638" s="177"/>
      <c r="AQ638" s="177" t="s">
        <v>270</v>
      </c>
      <c r="AR638" s="169"/>
      <c r="AS638" s="169"/>
      <c r="AT638" s="170"/>
      <c r="AU638" s="199" t="s">
        <v>215</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271</v>
      </c>
      <c r="AH639" s="173"/>
      <c r="AI639" s="180"/>
      <c r="AJ639" s="180"/>
      <c r="AK639" s="180"/>
      <c r="AL639" s="178"/>
      <c r="AM639" s="180"/>
      <c r="AN639" s="180"/>
      <c r="AO639" s="180"/>
      <c r="AP639" s="178"/>
      <c r="AQ639" s="201"/>
      <c r="AR639" s="194"/>
      <c r="AS639" s="172" t="s">
        <v>271</v>
      </c>
      <c r="AT639" s="173"/>
      <c r="AU639" s="194"/>
      <c r="AV639" s="194"/>
      <c r="AW639" s="172" t="s">
        <v>262</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47</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84</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50</v>
      </c>
      <c r="Z642" s="188"/>
      <c r="AA642" s="189"/>
      <c r="AB642" s="190" t="s">
        <v>44</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4" hidden="1" customHeight="1" x14ac:dyDescent="0.15">
      <c r="A643" s="141"/>
      <c r="B643" s="142"/>
      <c r="C643" s="146"/>
      <c r="D643" s="142"/>
      <c r="E643" s="651" t="s">
        <v>130</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2" t="s">
        <v>403</v>
      </c>
      <c r="F646" s="663"/>
      <c r="G646" s="664" t="s">
        <v>298</v>
      </c>
      <c r="H646" s="652"/>
      <c r="I646" s="652"/>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1"/>
      <c r="B647" s="142"/>
      <c r="C647" s="146"/>
      <c r="D647" s="142"/>
      <c r="E647" s="166" t="s">
        <v>282</v>
      </c>
      <c r="F647" s="167"/>
      <c r="G647" s="168" t="s">
        <v>279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41</v>
      </c>
      <c r="AC647" s="169"/>
      <c r="AD647" s="170"/>
      <c r="AE647" s="196" t="s">
        <v>49</v>
      </c>
      <c r="AF647" s="197"/>
      <c r="AG647" s="197"/>
      <c r="AH647" s="198"/>
      <c r="AI647" s="179" t="s">
        <v>407</v>
      </c>
      <c r="AJ647" s="179"/>
      <c r="AK647" s="179"/>
      <c r="AL647" s="177"/>
      <c r="AM647" s="179" t="s">
        <v>335</v>
      </c>
      <c r="AN647" s="179"/>
      <c r="AO647" s="179"/>
      <c r="AP647" s="177"/>
      <c r="AQ647" s="177" t="s">
        <v>270</v>
      </c>
      <c r="AR647" s="169"/>
      <c r="AS647" s="169"/>
      <c r="AT647" s="170"/>
      <c r="AU647" s="199" t="s">
        <v>215</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271</v>
      </c>
      <c r="AH648" s="173"/>
      <c r="AI648" s="180"/>
      <c r="AJ648" s="180"/>
      <c r="AK648" s="180"/>
      <c r="AL648" s="178"/>
      <c r="AM648" s="180"/>
      <c r="AN648" s="180"/>
      <c r="AO648" s="180"/>
      <c r="AP648" s="178"/>
      <c r="AQ648" s="201"/>
      <c r="AR648" s="194"/>
      <c r="AS648" s="172" t="s">
        <v>271</v>
      </c>
      <c r="AT648" s="173"/>
      <c r="AU648" s="194"/>
      <c r="AV648" s="194"/>
      <c r="AW648" s="172" t="s">
        <v>262</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47</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84</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50</v>
      </c>
      <c r="Z651" s="188"/>
      <c r="AA651" s="189"/>
      <c r="AB651" s="190" t="s">
        <v>44</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282</v>
      </c>
      <c r="F652" s="167"/>
      <c r="G652" s="168" t="s">
        <v>279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41</v>
      </c>
      <c r="AC652" s="169"/>
      <c r="AD652" s="170"/>
      <c r="AE652" s="196" t="s">
        <v>49</v>
      </c>
      <c r="AF652" s="197"/>
      <c r="AG652" s="197"/>
      <c r="AH652" s="198"/>
      <c r="AI652" s="179" t="s">
        <v>407</v>
      </c>
      <c r="AJ652" s="179"/>
      <c r="AK652" s="179"/>
      <c r="AL652" s="177"/>
      <c r="AM652" s="179" t="s">
        <v>335</v>
      </c>
      <c r="AN652" s="179"/>
      <c r="AO652" s="179"/>
      <c r="AP652" s="177"/>
      <c r="AQ652" s="177" t="s">
        <v>270</v>
      </c>
      <c r="AR652" s="169"/>
      <c r="AS652" s="169"/>
      <c r="AT652" s="170"/>
      <c r="AU652" s="199" t="s">
        <v>215</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271</v>
      </c>
      <c r="AH653" s="173"/>
      <c r="AI653" s="180"/>
      <c r="AJ653" s="180"/>
      <c r="AK653" s="180"/>
      <c r="AL653" s="178"/>
      <c r="AM653" s="180"/>
      <c r="AN653" s="180"/>
      <c r="AO653" s="180"/>
      <c r="AP653" s="178"/>
      <c r="AQ653" s="201"/>
      <c r="AR653" s="194"/>
      <c r="AS653" s="172" t="s">
        <v>271</v>
      </c>
      <c r="AT653" s="173"/>
      <c r="AU653" s="194"/>
      <c r="AV653" s="194"/>
      <c r="AW653" s="172" t="s">
        <v>262</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47</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84</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50</v>
      </c>
      <c r="Z656" s="188"/>
      <c r="AA656" s="189"/>
      <c r="AB656" s="190" t="s">
        <v>44</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282</v>
      </c>
      <c r="F657" s="167"/>
      <c r="G657" s="168" t="s">
        <v>279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41</v>
      </c>
      <c r="AC657" s="169"/>
      <c r="AD657" s="170"/>
      <c r="AE657" s="196" t="s">
        <v>49</v>
      </c>
      <c r="AF657" s="197"/>
      <c r="AG657" s="197"/>
      <c r="AH657" s="198"/>
      <c r="AI657" s="179" t="s">
        <v>407</v>
      </c>
      <c r="AJ657" s="179"/>
      <c r="AK657" s="179"/>
      <c r="AL657" s="177"/>
      <c r="AM657" s="179" t="s">
        <v>335</v>
      </c>
      <c r="AN657" s="179"/>
      <c r="AO657" s="179"/>
      <c r="AP657" s="177"/>
      <c r="AQ657" s="177" t="s">
        <v>270</v>
      </c>
      <c r="AR657" s="169"/>
      <c r="AS657" s="169"/>
      <c r="AT657" s="170"/>
      <c r="AU657" s="199" t="s">
        <v>215</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271</v>
      </c>
      <c r="AH658" s="173"/>
      <c r="AI658" s="180"/>
      <c r="AJ658" s="180"/>
      <c r="AK658" s="180"/>
      <c r="AL658" s="178"/>
      <c r="AM658" s="180"/>
      <c r="AN658" s="180"/>
      <c r="AO658" s="180"/>
      <c r="AP658" s="178"/>
      <c r="AQ658" s="201"/>
      <c r="AR658" s="194"/>
      <c r="AS658" s="172" t="s">
        <v>271</v>
      </c>
      <c r="AT658" s="173"/>
      <c r="AU658" s="194"/>
      <c r="AV658" s="194"/>
      <c r="AW658" s="172" t="s">
        <v>262</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47</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84</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50</v>
      </c>
      <c r="Z661" s="188"/>
      <c r="AA661" s="189"/>
      <c r="AB661" s="190" t="s">
        <v>44</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282</v>
      </c>
      <c r="F662" s="167"/>
      <c r="G662" s="168" t="s">
        <v>279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41</v>
      </c>
      <c r="AC662" s="169"/>
      <c r="AD662" s="170"/>
      <c r="AE662" s="196" t="s">
        <v>49</v>
      </c>
      <c r="AF662" s="197"/>
      <c r="AG662" s="197"/>
      <c r="AH662" s="198"/>
      <c r="AI662" s="179" t="s">
        <v>407</v>
      </c>
      <c r="AJ662" s="179"/>
      <c r="AK662" s="179"/>
      <c r="AL662" s="177"/>
      <c r="AM662" s="179" t="s">
        <v>335</v>
      </c>
      <c r="AN662" s="179"/>
      <c r="AO662" s="179"/>
      <c r="AP662" s="177"/>
      <c r="AQ662" s="177" t="s">
        <v>270</v>
      </c>
      <c r="AR662" s="169"/>
      <c r="AS662" s="169"/>
      <c r="AT662" s="170"/>
      <c r="AU662" s="199" t="s">
        <v>215</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271</v>
      </c>
      <c r="AH663" s="173"/>
      <c r="AI663" s="180"/>
      <c r="AJ663" s="180"/>
      <c r="AK663" s="180"/>
      <c r="AL663" s="178"/>
      <c r="AM663" s="180"/>
      <c r="AN663" s="180"/>
      <c r="AO663" s="180"/>
      <c r="AP663" s="178"/>
      <c r="AQ663" s="201"/>
      <c r="AR663" s="194"/>
      <c r="AS663" s="172" t="s">
        <v>271</v>
      </c>
      <c r="AT663" s="173"/>
      <c r="AU663" s="194"/>
      <c r="AV663" s="194"/>
      <c r="AW663" s="172" t="s">
        <v>262</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47</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84</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50</v>
      </c>
      <c r="Z666" s="188"/>
      <c r="AA666" s="189"/>
      <c r="AB666" s="190" t="s">
        <v>44</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282</v>
      </c>
      <c r="F667" s="167"/>
      <c r="G667" s="168" t="s">
        <v>279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41</v>
      </c>
      <c r="AC667" s="169"/>
      <c r="AD667" s="170"/>
      <c r="AE667" s="196" t="s">
        <v>49</v>
      </c>
      <c r="AF667" s="197"/>
      <c r="AG667" s="197"/>
      <c r="AH667" s="198"/>
      <c r="AI667" s="179" t="s">
        <v>407</v>
      </c>
      <c r="AJ667" s="179"/>
      <c r="AK667" s="179"/>
      <c r="AL667" s="177"/>
      <c r="AM667" s="179" t="s">
        <v>335</v>
      </c>
      <c r="AN667" s="179"/>
      <c r="AO667" s="179"/>
      <c r="AP667" s="177"/>
      <c r="AQ667" s="177" t="s">
        <v>270</v>
      </c>
      <c r="AR667" s="169"/>
      <c r="AS667" s="169"/>
      <c r="AT667" s="170"/>
      <c r="AU667" s="199" t="s">
        <v>215</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271</v>
      </c>
      <c r="AH668" s="173"/>
      <c r="AI668" s="180"/>
      <c r="AJ668" s="180"/>
      <c r="AK668" s="180"/>
      <c r="AL668" s="178"/>
      <c r="AM668" s="180"/>
      <c r="AN668" s="180"/>
      <c r="AO668" s="180"/>
      <c r="AP668" s="178"/>
      <c r="AQ668" s="201"/>
      <c r="AR668" s="194"/>
      <c r="AS668" s="172" t="s">
        <v>271</v>
      </c>
      <c r="AT668" s="173"/>
      <c r="AU668" s="194"/>
      <c r="AV668" s="194"/>
      <c r="AW668" s="172" t="s">
        <v>262</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47</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84</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50</v>
      </c>
      <c r="Z671" s="188"/>
      <c r="AA671" s="189"/>
      <c r="AB671" s="190" t="s">
        <v>44</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283</v>
      </c>
      <c r="F672" s="167"/>
      <c r="G672" s="168" t="s">
        <v>281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41</v>
      </c>
      <c r="AC672" s="169"/>
      <c r="AD672" s="170"/>
      <c r="AE672" s="196" t="s">
        <v>49</v>
      </c>
      <c r="AF672" s="197"/>
      <c r="AG672" s="197"/>
      <c r="AH672" s="198"/>
      <c r="AI672" s="179" t="s">
        <v>407</v>
      </c>
      <c r="AJ672" s="179"/>
      <c r="AK672" s="179"/>
      <c r="AL672" s="177"/>
      <c r="AM672" s="179" t="s">
        <v>335</v>
      </c>
      <c r="AN672" s="179"/>
      <c r="AO672" s="179"/>
      <c r="AP672" s="177"/>
      <c r="AQ672" s="177" t="s">
        <v>270</v>
      </c>
      <c r="AR672" s="169"/>
      <c r="AS672" s="169"/>
      <c r="AT672" s="170"/>
      <c r="AU672" s="199" t="s">
        <v>215</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271</v>
      </c>
      <c r="AH673" s="173"/>
      <c r="AI673" s="180"/>
      <c r="AJ673" s="180"/>
      <c r="AK673" s="180"/>
      <c r="AL673" s="178"/>
      <c r="AM673" s="180"/>
      <c r="AN673" s="180"/>
      <c r="AO673" s="180"/>
      <c r="AP673" s="178"/>
      <c r="AQ673" s="201"/>
      <c r="AR673" s="194"/>
      <c r="AS673" s="172" t="s">
        <v>271</v>
      </c>
      <c r="AT673" s="173"/>
      <c r="AU673" s="194"/>
      <c r="AV673" s="194"/>
      <c r="AW673" s="172" t="s">
        <v>262</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47</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84</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50</v>
      </c>
      <c r="Z676" s="188"/>
      <c r="AA676" s="189"/>
      <c r="AB676" s="190" t="s">
        <v>44</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283</v>
      </c>
      <c r="F677" s="167"/>
      <c r="G677" s="168" t="s">
        <v>281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41</v>
      </c>
      <c r="AC677" s="169"/>
      <c r="AD677" s="170"/>
      <c r="AE677" s="196" t="s">
        <v>49</v>
      </c>
      <c r="AF677" s="197"/>
      <c r="AG677" s="197"/>
      <c r="AH677" s="198"/>
      <c r="AI677" s="179" t="s">
        <v>407</v>
      </c>
      <c r="AJ677" s="179"/>
      <c r="AK677" s="179"/>
      <c r="AL677" s="177"/>
      <c r="AM677" s="179" t="s">
        <v>335</v>
      </c>
      <c r="AN677" s="179"/>
      <c r="AO677" s="179"/>
      <c r="AP677" s="177"/>
      <c r="AQ677" s="177" t="s">
        <v>270</v>
      </c>
      <c r="AR677" s="169"/>
      <c r="AS677" s="169"/>
      <c r="AT677" s="170"/>
      <c r="AU677" s="199" t="s">
        <v>215</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271</v>
      </c>
      <c r="AH678" s="173"/>
      <c r="AI678" s="180"/>
      <c r="AJ678" s="180"/>
      <c r="AK678" s="180"/>
      <c r="AL678" s="178"/>
      <c r="AM678" s="180"/>
      <c r="AN678" s="180"/>
      <c r="AO678" s="180"/>
      <c r="AP678" s="178"/>
      <c r="AQ678" s="201"/>
      <c r="AR678" s="194"/>
      <c r="AS678" s="172" t="s">
        <v>271</v>
      </c>
      <c r="AT678" s="173"/>
      <c r="AU678" s="194"/>
      <c r="AV678" s="194"/>
      <c r="AW678" s="172" t="s">
        <v>262</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47</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84</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50</v>
      </c>
      <c r="Z681" s="188"/>
      <c r="AA681" s="189"/>
      <c r="AB681" s="190" t="s">
        <v>44</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283</v>
      </c>
      <c r="F682" s="167"/>
      <c r="G682" s="168" t="s">
        <v>281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41</v>
      </c>
      <c r="AC682" s="169"/>
      <c r="AD682" s="170"/>
      <c r="AE682" s="196" t="s">
        <v>49</v>
      </c>
      <c r="AF682" s="197"/>
      <c r="AG682" s="197"/>
      <c r="AH682" s="198"/>
      <c r="AI682" s="179" t="s">
        <v>407</v>
      </c>
      <c r="AJ682" s="179"/>
      <c r="AK682" s="179"/>
      <c r="AL682" s="177"/>
      <c r="AM682" s="179" t="s">
        <v>335</v>
      </c>
      <c r="AN682" s="179"/>
      <c r="AO682" s="179"/>
      <c r="AP682" s="177"/>
      <c r="AQ682" s="177" t="s">
        <v>270</v>
      </c>
      <c r="AR682" s="169"/>
      <c r="AS682" s="169"/>
      <c r="AT682" s="170"/>
      <c r="AU682" s="199" t="s">
        <v>215</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271</v>
      </c>
      <c r="AH683" s="173"/>
      <c r="AI683" s="180"/>
      <c r="AJ683" s="180"/>
      <c r="AK683" s="180"/>
      <c r="AL683" s="178"/>
      <c r="AM683" s="180"/>
      <c r="AN683" s="180"/>
      <c r="AO683" s="180"/>
      <c r="AP683" s="178"/>
      <c r="AQ683" s="201"/>
      <c r="AR683" s="194"/>
      <c r="AS683" s="172" t="s">
        <v>271</v>
      </c>
      <c r="AT683" s="173"/>
      <c r="AU683" s="194"/>
      <c r="AV683" s="194"/>
      <c r="AW683" s="172" t="s">
        <v>262</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47</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84</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50</v>
      </c>
      <c r="Z686" s="188"/>
      <c r="AA686" s="189"/>
      <c r="AB686" s="190" t="s">
        <v>44</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283</v>
      </c>
      <c r="F687" s="167"/>
      <c r="G687" s="168" t="s">
        <v>281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41</v>
      </c>
      <c r="AC687" s="169"/>
      <c r="AD687" s="170"/>
      <c r="AE687" s="196" t="s">
        <v>49</v>
      </c>
      <c r="AF687" s="197"/>
      <c r="AG687" s="197"/>
      <c r="AH687" s="198"/>
      <c r="AI687" s="179" t="s">
        <v>407</v>
      </c>
      <c r="AJ687" s="179"/>
      <c r="AK687" s="179"/>
      <c r="AL687" s="177"/>
      <c r="AM687" s="179" t="s">
        <v>335</v>
      </c>
      <c r="AN687" s="179"/>
      <c r="AO687" s="179"/>
      <c r="AP687" s="177"/>
      <c r="AQ687" s="177" t="s">
        <v>270</v>
      </c>
      <c r="AR687" s="169"/>
      <c r="AS687" s="169"/>
      <c r="AT687" s="170"/>
      <c r="AU687" s="199" t="s">
        <v>215</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271</v>
      </c>
      <c r="AH688" s="173"/>
      <c r="AI688" s="180"/>
      <c r="AJ688" s="180"/>
      <c r="AK688" s="180"/>
      <c r="AL688" s="178"/>
      <c r="AM688" s="180"/>
      <c r="AN688" s="180"/>
      <c r="AO688" s="180"/>
      <c r="AP688" s="178"/>
      <c r="AQ688" s="201"/>
      <c r="AR688" s="194"/>
      <c r="AS688" s="172" t="s">
        <v>271</v>
      </c>
      <c r="AT688" s="173"/>
      <c r="AU688" s="194"/>
      <c r="AV688" s="194"/>
      <c r="AW688" s="172" t="s">
        <v>262</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47</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84</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50</v>
      </c>
      <c r="Z691" s="188"/>
      <c r="AA691" s="189"/>
      <c r="AB691" s="190" t="s">
        <v>44</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283</v>
      </c>
      <c r="F692" s="167"/>
      <c r="G692" s="168" t="s">
        <v>281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41</v>
      </c>
      <c r="AC692" s="169"/>
      <c r="AD692" s="170"/>
      <c r="AE692" s="196" t="s">
        <v>49</v>
      </c>
      <c r="AF692" s="197"/>
      <c r="AG692" s="197"/>
      <c r="AH692" s="198"/>
      <c r="AI692" s="179" t="s">
        <v>407</v>
      </c>
      <c r="AJ692" s="179"/>
      <c r="AK692" s="179"/>
      <c r="AL692" s="177"/>
      <c r="AM692" s="179" t="s">
        <v>335</v>
      </c>
      <c r="AN692" s="179"/>
      <c r="AO692" s="179"/>
      <c r="AP692" s="177"/>
      <c r="AQ692" s="177" t="s">
        <v>270</v>
      </c>
      <c r="AR692" s="169"/>
      <c r="AS692" s="169"/>
      <c r="AT692" s="170"/>
      <c r="AU692" s="199" t="s">
        <v>215</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271</v>
      </c>
      <c r="AH693" s="173"/>
      <c r="AI693" s="180"/>
      <c r="AJ693" s="180"/>
      <c r="AK693" s="180"/>
      <c r="AL693" s="178"/>
      <c r="AM693" s="180"/>
      <c r="AN693" s="180"/>
      <c r="AO693" s="180"/>
      <c r="AP693" s="178"/>
      <c r="AQ693" s="201"/>
      <c r="AR693" s="194"/>
      <c r="AS693" s="172" t="s">
        <v>271</v>
      </c>
      <c r="AT693" s="173"/>
      <c r="AU693" s="194"/>
      <c r="AV693" s="194"/>
      <c r="AW693" s="172" t="s">
        <v>262</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47</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84</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50</v>
      </c>
      <c r="Z696" s="188"/>
      <c r="AA696" s="189"/>
      <c r="AB696" s="190" t="s">
        <v>44</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4" hidden="1" customHeight="1" x14ac:dyDescent="0.15">
      <c r="A697" s="141"/>
      <c r="B697" s="142"/>
      <c r="C697" s="146"/>
      <c r="D697" s="142"/>
      <c r="E697" s="651" t="s">
        <v>130</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4" t="s">
        <v>107</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71</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61</v>
      </c>
      <c r="AE701" s="658"/>
      <c r="AF701" s="658"/>
      <c r="AG701" s="660" t="s">
        <v>56</v>
      </c>
      <c r="AH701" s="658"/>
      <c r="AI701" s="658"/>
      <c r="AJ701" s="658"/>
      <c r="AK701" s="658"/>
      <c r="AL701" s="658"/>
      <c r="AM701" s="658"/>
      <c r="AN701" s="658"/>
      <c r="AO701" s="658"/>
      <c r="AP701" s="658"/>
      <c r="AQ701" s="658"/>
      <c r="AR701" s="658"/>
      <c r="AS701" s="658"/>
      <c r="AT701" s="658"/>
      <c r="AU701" s="658"/>
      <c r="AV701" s="658"/>
      <c r="AW701" s="658"/>
      <c r="AX701" s="661"/>
    </row>
    <row r="702" spans="1:50" ht="27" customHeight="1" x14ac:dyDescent="0.15">
      <c r="A702" s="88" t="s">
        <v>220</v>
      </c>
      <c r="B702" s="89"/>
      <c r="C702" s="623" t="s">
        <v>221</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19</v>
      </c>
      <c r="AE702" s="627"/>
      <c r="AF702" s="627"/>
      <c r="AG702" s="628" t="s">
        <v>155</v>
      </c>
      <c r="AH702" s="629"/>
      <c r="AI702" s="629"/>
      <c r="AJ702" s="629"/>
      <c r="AK702" s="629"/>
      <c r="AL702" s="629"/>
      <c r="AM702" s="629"/>
      <c r="AN702" s="629"/>
      <c r="AO702" s="629"/>
      <c r="AP702" s="629"/>
      <c r="AQ702" s="629"/>
      <c r="AR702" s="629"/>
      <c r="AS702" s="629"/>
      <c r="AT702" s="629"/>
      <c r="AU702" s="629"/>
      <c r="AV702" s="629"/>
      <c r="AW702" s="629"/>
      <c r="AX702" s="630"/>
    </row>
    <row r="703" spans="1:50" ht="27" customHeight="1" x14ac:dyDescent="0.15">
      <c r="A703" s="90"/>
      <c r="B703" s="91"/>
      <c r="C703" s="631" t="s">
        <v>91</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593"/>
      <c r="AD703" s="594" t="s">
        <v>19</v>
      </c>
      <c r="AE703" s="595"/>
      <c r="AF703" s="595"/>
      <c r="AG703" s="589" t="s">
        <v>417</v>
      </c>
      <c r="AH703" s="590"/>
      <c r="AI703" s="590"/>
      <c r="AJ703" s="590"/>
      <c r="AK703" s="590"/>
      <c r="AL703" s="590"/>
      <c r="AM703" s="590"/>
      <c r="AN703" s="590"/>
      <c r="AO703" s="590"/>
      <c r="AP703" s="590"/>
      <c r="AQ703" s="590"/>
      <c r="AR703" s="590"/>
      <c r="AS703" s="590"/>
      <c r="AT703" s="590"/>
      <c r="AU703" s="590"/>
      <c r="AV703" s="590"/>
      <c r="AW703" s="590"/>
      <c r="AX703" s="591"/>
    </row>
    <row r="704" spans="1:50" ht="27" customHeight="1" x14ac:dyDescent="0.15">
      <c r="A704" s="92"/>
      <c r="B704" s="93"/>
      <c r="C704" s="633" t="s">
        <v>224</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5" t="s">
        <v>19</v>
      </c>
      <c r="AE704" s="606"/>
      <c r="AF704" s="606"/>
      <c r="AG704" s="97" t="s">
        <v>217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94</v>
      </c>
      <c r="B705" s="155"/>
      <c r="C705" s="636" t="s">
        <v>98</v>
      </c>
      <c r="D705" s="63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38"/>
      <c r="AD705" s="639" t="s">
        <v>19</v>
      </c>
      <c r="AE705" s="640"/>
      <c r="AF705" s="640"/>
      <c r="AG705" s="94" t="s">
        <v>117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1" t="s">
        <v>120</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4" t="s">
        <v>517</v>
      </c>
      <c r="AE706" s="595"/>
      <c r="AF706" s="613"/>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4" t="s">
        <v>341</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t="s">
        <v>517</v>
      </c>
      <c r="AE707" s="648"/>
      <c r="AF707" s="648"/>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9" t="s">
        <v>17</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78" t="s">
        <v>19</v>
      </c>
      <c r="AE708" s="579"/>
      <c r="AF708" s="579"/>
      <c r="AG708" s="581" t="s">
        <v>12</v>
      </c>
      <c r="AH708" s="582"/>
      <c r="AI708" s="582"/>
      <c r="AJ708" s="582"/>
      <c r="AK708" s="582"/>
      <c r="AL708" s="582"/>
      <c r="AM708" s="582"/>
      <c r="AN708" s="582"/>
      <c r="AO708" s="582"/>
      <c r="AP708" s="582"/>
      <c r="AQ708" s="582"/>
      <c r="AR708" s="582"/>
      <c r="AS708" s="582"/>
      <c r="AT708" s="582"/>
      <c r="AU708" s="582"/>
      <c r="AV708" s="582"/>
      <c r="AW708" s="582"/>
      <c r="AX708" s="583"/>
    </row>
    <row r="709" spans="1:50" ht="26.25" customHeight="1" x14ac:dyDescent="0.15">
      <c r="A709" s="106"/>
      <c r="B709" s="107"/>
      <c r="C709" s="592" t="s">
        <v>191</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4" t="s">
        <v>19</v>
      </c>
      <c r="AE709" s="595"/>
      <c r="AF709" s="595"/>
      <c r="AG709" s="589" t="s">
        <v>444</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106"/>
      <c r="B710" s="107"/>
      <c r="C710" s="592" t="s">
        <v>18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4" t="s">
        <v>19</v>
      </c>
      <c r="AE710" s="595"/>
      <c r="AF710" s="595"/>
      <c r="AG710" s="589" t="s">
        <v>477</v>
      </c>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106"/>
      <c r="B711" s="107"/>
      <c r="C711" s="592" t="s">
        <v>87</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4"/>
      <c r="AD711" s="594" t="s">
        <v>19</v>
      </c>
      <c r="AE711" s="595"/>
      <c r="AF711" s="595"/>
      <c r="AG711" s="589" t="s">
        <v>518</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106"/>
      <c r="B712" s="107"/>
      <c r="C712" s="592" t="s">
        <v>304</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4"/>
      <c r="AD712" s="605" t="s">
        <v>479</v>
      </c>
      <c r="AE712" s="606"/>
      <c r="AF712" s="606"/>
      <c r="AG712" s="607"/>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106"/>
      <c r="B713" s="107"/>
      <c r="C713" s="610" t="s">
        <v>316</v>
      </c>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2"/>
      <c r="AD713" s="594" t="s">
        <v>19</v>
      </c>
      <c r="AE713" s="595"/>
      <c r="AF713" s="613"/>
      <c r="AG713" s="589" t="s">
        <v>452</v>
      </c>
      <c r="AH713" s="590"/>
      <c r="AI713" s="590"/>
      <c r="AJ713" s="590"/>
      <c r="AK713" s="590"/>
      <c r="AL713" s="590"/>
      <c r="AM713" s="590"/>
      <c r="AN713" s="590"/>
      <c r="AO713" s="590"/>
      <c r="AP713" s="590"/>
      <c r="AQ713" s="590"/>
      <c r="AR713" s="590"/>
      <c r="AS713" s="590"/>
      <c r="AT713" s="590"/>
      <c r="AU713" s="590"/>
      <c r="AV713" s="590"/>
      <c r="AW713" s="590"/>
      <c r="AX713" s="591"/>
    </row>
    <row r="714" spans="1:50" ht="26.25" customHeight="1" x14ac:dyDescent="0.15">
      <c r="A714" s="108"/>
      <c r="B714" s="109"/>
      <c r="C714" s="614" t="s">
        <v>351</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617" t="s">
        <v>19</v>
      </c>
      <c r="AE714" s="618"/>
      <c r="AF714" s="619"/>
      <c r="AG714" s="620" t="s">
        <v>519</v>
      </c>
      <c r="AH714" s="621"/>
      <c r="AI714" s="621"/>
      <c r="AJ714" s="621"/>
      <c r="AK714" s="621"/>
      <c r="AL714" s="621"/>
      <c r="AM714" s="621"/>
      <c r="AN714" s="621"/>
      <c r="AO714" s="621"/>
      <c r="AP714" s="621"/>
      <c r="AQ714" s="621"/>
      <c r="AR714" s="621"/>
      <c r="AS714" s="621"/>
      <c r="AT714" s="621"/>
      <c r="AU714" s="621"/>
      <c r="AV714" s="621"/>
      <c r="AW714" s="621"/>
      <c r="AX714" s="622"/>
    </row>
    <row r="715" spans="1:50" ht="69" customHeight="1" x14ac:dyDescent="0.15">
      <c r="A715" s="104" t="s">
        <v>95</v>
      </c>
      <c r="B715" s="105"/>
      <c r="C715" s="575" t="s">
        <v>352</v>
      </c>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7"/>
      <c r="AD715" s="578" t="s">
        <v>19</v>
      </c>
      <c r="AE715" s="579"/>
      <c r="AF715" s="580"/>
      <c r="AG715" s="581" t="s">
        <v>520</v>
      </c>
      <c r="AH715" s="582"/>
      <c r="AI715" s="582"/>
      <c r="AJ715" s="582"/>
      <c r="AK715" s="582"/>
      <c r="AL715" s="582"/>
      <c r="AM715" s="582"/>
      <c r="AN715" s="582"/>
      <c r="AO715" s="582"/>
      <c r="AP715" s="582"/>
      <c r="AQ715" s="582"/>
      <c r="AR715" s="582"/>
      <c r="AS715" s="582"/>
      <c r="AT715" s="582"/>
      <c r="AU715" s="582"/>
      <c r="AV715" s="582"/>
      <c r="AW715" s="582"/>
      <c r="AX715" s="583"/>
    </row>
    <row r="716" spans="1:50" ht="35.25" customHeight="1" x14ac:dyDescent="0.15">
      <c r="A716" s="106"/>
      <c r="B716" s="107"/>
      <c r="C716" s="584" t="s">
        <v>104</v>
      </c>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6"/>
      <c r="AD716" s="587" t="s">
        <v>479</v>
      </c>
      <c r="AE716" s="588"/>
      <c r="AF716" s="588"/>
      <c r="AG716" s="589"/>
      <c r="AH716" s="590"/>
      <c r="AI716" s="590"/>
      <c r="AJ716" s="590"/>
      <c r="AK716" s="590"/>
      <c r="AL716" s="590"/>
      <c r="AM716" s="590"/>
      <c r="AN716" s="590"/>
      <c r="AO716" s="590"/>
      <c r="AP716" s="590"/>
      <c r="AQ716" s="590"/>
      <c r="AR716" s="590"/>
      <c r="AS716" s="590"/>
      <c r="AT716" s="590"/>
      <c r="AU716" s="590"/>
      <c r="AV716" s="590"/>
      <c r="AW716" s="590"/>
      <c r="AX716" s="591"/>
    </row>
    <row r="717" spans="1:50" ht="27" customHeight="1" x14ac:dyDescent="0.15">
      <c r="A717" s="106"/>
      <c r="B717" s="107"/>
      <c r="C717" s="592" t="s">
        <v>285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4" t="s">
        <v>19</v>
      </c>
      <c r="AE717" s="595"/>
      <c r="AF717" s="595"/>
      <c r="AG717" s="589" t="s">
        <v>459</v>
      </c>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108"/>
      <c r="B718" s="109"/>
      <c r="C718" s="592" t="s">
        <v>101</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4" t="s">
        <v>19</v>
      </c>
      <c r="AE718" s="595"/>
      <c r="AF718" s="595"/>
      <c r="AG718" s="163" t="s">
        <v>26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596" t="s">
        <v>226</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78" t="s">
        <v>479</v>
      </c>
      <c r="AE719" s="579"/>
      <c r="AF719" s="579"/>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9" t="s">
        <v>241</v>
      </c>
      <c r="D720" s="600"/>
      <c r="E720" s="600"/>
      <c r="F720" s="601"/>
      <c r="G720" s="602" t="s">
        <v>55</v>
      </c>
      <c r="H720" s="600"/>
      <c r="I720" s="600"/>
      <c r="J720" s="600"/>
      <c r="K720" s="600"/>
      <c r="L720" s="600"/>
      <c r="M720" s="600"/>
      <c r="N720" s="602" t="s">
        <v>252</v>
      </c>
      <c r="O720" s="600"/>
      <c r="P720" s="600"/>
      <c r="Q720" s="600"/>
      <c r="R720" s="600"/>
      <c r="S720" s="600"/>
      <c r="T720" s="600"/>
      <c r="U720" s="600"/>
      <c r="V720" s="600"/>
      <c r="W720" s="600"/>
      <c r="X720" s="600"/>
      <c r="Y720" s="600"/>
      <c r="Z720" s="600"/>
      <c r="AA720" s="600"/>
      <c r="AB720" s="600"/>
      <c r="AC720" s="600"/>
      <c r="AD720" s="600"/>
      <c r="AE720" s="600"/>
      <c r="AF720" s="603"/>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7"/>
      <c r="D721" s="558"/>
      <c r="E721" s="558"/>
      <c r="F721" s="559"/>
      <c r="G721" s="560"/>
      <c r="H721" s="561"/>
      <c r="I721" s="22" t="str">
        <f>IF(OR(G721="　",G721=""),"","-")</f>
        <v/>
      </c>
      <c r="J721" s="562"/>
      <c r="K721" s="562"/>
      <c r="L721" s="22" t="str">
        <f>IF(M721="","","-")</f>
        <v/>
      </c>
      <c r="M721" s="25"/>
      <c r="N721" s="563"/>
      <c r="O721" s="564"/>
      <c r="P721" s="564"/>
      <c r="Q721" s="564"/>
      <c r="R721" s="564"/>
      <c r="S721" s="564"/>
      <c r="T721" s="564"/>
      <c r="U721" s="564"/>
      <c r="V721" s="564"/>
      <c r="W721" s="564"/>
      <c r="X721" s="564"/>
      <c r="Y721" s="564"/>
      <c r="Z721" s="564"/>
      <c r="AA721" s="564"/>
      <c r="AB721" s="564"/>
      <c r="AC721" s="564"/>
      <c r="AD721" s="564"/>
      <c r="AE721" s="564"/>
      <c r="AF721" s="565"/>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7"/>
      <c r="D722" s="558"/>
      <c r="E722" s="558"/>
      <c r="F722" s="559"/>
      <c r="G722" s="560"/>
      <c r="H722" s="561"/>
      <c r="I722" s="22" t="str">
        <f>IF(OR(G722="　",G722=""),"","-")</f>
        <v/>
      </c>
      <c r="J722" s="562"/>
      <c r="K722" s="562"/>
      <c r="L722" s="22" t="str">
        <f>IF(M722="","","-")</f>
        <v/>
      </c>
      <c r="M722" s="25"/>
      <c r="N722" s="563"/>
      <c r="O722" s="564"/>
      <c r="P722" s="564"/>
      <c r="Q722" s="564"/>
      <c r="R722" s="564"/>
      <c r="S722" s="564"/>
      <c r="T722" s="564"/>
      <c r="U722" s="564"/>
      <c r="V722" s="564"/>
      <c r="W722" s="564"/>
      <c r="X722" s="564"/>
      <c r="Y722" s="564"/>
      <c r="Z722" s="564"/>
      <c r="AA722" s="564"/>
      <c r="AB722" s="564"/>
      <c r="AC722" s="564"/>
      <c r="AD722" s="564"/>
      <c r="AE722" s="564"/>
      <c r="AF722" s="565"/>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7"/>
      <c r="D723" s="558"/>
      <c r="E723" s="558"/>
      <c r="F723" s="559"/>
      <c r="G723" s="560"/>
      <c r="H723" s="561"/>
      <c r="I723" s="22" t="str">
        <f>IF(OR(G723="　",G723=""),"","-")</f>
        <v/>
      </c>
      <c r="J723" s="562"/>
      <c r="K723" s="562"/>
      <c r="L723" s="22" t="str">
        <f>IF(M723="","","-")</f>
        <v/>
      </c>
      <c r="M723" s="25"/>
      <c r="N723" s="563"/>
      <c r="O723" s="564"/>
      <c r="P723" s="564"/>
      <c r="Q723" s="564"/>
      <c r="R723" s="564"/>
      <c r="S723" s="564"/>
      <c r="T723" s="564"/>
      <c r="U723" s="564"/>
      <c r="V723" s="564"/>
      <c r="W723" s="564"/>
      <c r="X723" s="564"/>
      <c r="Y723" s="564"/>
      <c r="Z723" s="564"/>
      <c r="AA723" s="564"/>
      <c r="AB723" s="564"/>
      <c r="AC723" s="564"/>
      <c r="AD723" s="564"/>
      <c r="AE723" s="564"/>
      <c r="AF723" s="565"/>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7"/>
      <c r="D724" s="558"/>
      <c r="E724" s="558"/>
      <c r="F724" s="559"/>
      <c r="G724" s="560"/>
      <c r="H724" s="561"/>
      <c r="I724" s="22" t="str">
        <f>IF(OR(G724="　",G724=""),"","-")</f>
        <v/>
      </c>
      <c r="J724" s="562"/>
      <c r="K724" s="562"/>
      <c r="L724" s="22" t="str">
        <f>IF(M724="","","-")</f>
        <v/>
      </c>
      <c r="M724" s="25"/>
      <c r="N724" s="563"/>
      <c r="O724" s="564"/>
      <c r="P724" s="564"/>
      <c r="Q724" s="564"/>
      <c r="R724" s="564"/>
      <c r="S724" s="564"/>
      <c r="T724" s="564"/>
      <c r="U724" s="564"/>
      <c r="V724" s="564"/>
      <c r="W724" s="564"/>
      <c r="X724" s="564"/>
      <c r="Y724" s="564"/>
      <c r="Z724" s="564"/>
      <c r="AA724" s="564"/>
      <c r="AB724" s="564"/>
      <c r="AC724" s="564"/>
      <c r="AD724" s="564"/>
      <c r="AE724" s="564"/>
      <c r="AF724" s="565"/>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6"/>
      <c r="D725" s="567"/>
      <c r="E725" s="567"/>
      <c r="F725" s="568"/>
      <c r="G725" s="569"/>
      <c r="H725" s="570"/>
      <c r="I725" s="23" t="str">
        <f>IF(OR(G725="　",G725=""),"","-")</f>
        <v/>
      </c>
      <c r="J725" s="571"/>
      <c r="K725" s="571"/>
      <c r="L725" s="23" t="str">
        <f>IF(M725="","","-")</f>
        <v/>
      </c>
      <c r="M725" s="26"/>
      <c r="N725" s="572"/>
      <c r="O725" s="573"/>
      <c r="P725" s="573"/>
      <c r="Q725" s="573"/>
      <c r="R725" s="573"/>
      <c r="S725" s="573"/>
      <c r="T725" s="573"/>
      <c r="U725" s="573"/>
      <c r="V725" s="573"/>
      <c r="W725" s="573"/>
      <c r="X725" s="573"/>
      <c r="Y725" s="573"/>
      <c r="Z725" s="573"/>
      <c r="AA725" s="573"/>
      <c r="AB725" s="573"/>
      <c r="AC725" s="573"/>
      <c r="AD725" s="573"/>
      <c r="AE725" s="573"/>
      <c r="AF725" s="574"/>
      <c r="AG725" s="163"/>
      <c r="AH725" s="164"/>
      <c r="AI725" s="164"/>
      <c r="AJ725" s="164"/>
      <c r="AK725" s="164"/>
      <c r="AL725" s="164"/>
      <c r="AM725" s="164"/>
      <c r="AN725" s="164"/>
      <c r="AO725" s="164"/>
      <c r="AP725" s="164"/>
      <c r="AQ725" s="164"/>
      <c r="AR725" s="164"/>
      <c r="AS725" s="164"/>
      <c r="AT725" s="164"/>
      <c r="AU725" s="164"/>
      <c r="AV725" s="164"/>
      <c r="AW725" s="164"/>
      <c r="AX725" s="165"/>
    </row>
    <row r="726" spans="1:50" ht="34.5" customHeight="1" x14ac:dyDescent="0.15">
      <c r="A726" s="104" t="s">
        <v>97</v>
      </c>
      <c r="B726" s="110"/>
      <c r="C726" s="491" t="s">
        <v>112</v>
      </c>
      <c r="D726" s="286"/>
      <c r="E726" s="286"/>
      <c r="F726" s="493"/>
      <c r="G726" s="359" t="s">
        <v>400</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35.25" customHeight="1" x14ac:dyDescent="0.15">
      <c r="A727" s="111"/>
      <c r="B727" s="112"/>
      <c r="C727" s="527" t="s">
        <v>115</v>
      </c>
      <c r="D727" s="528"/>
      <c r="E727" s="528"/>
      <c r="F727" s="529"/>
      <c r="G727" s="530" t="s">
        <v>212</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88</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88.5" customHeight="1" x14ac:dyDescent="0.15">
      <c r="A729" s="535" t="s">
        <v>555</v>
      </c>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68</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8.25" customHeight="1" x14ac:dyDescent="0.15">
      <c r="A731" s="541" t="s">
        <v>206</v>
      </c>
      <c r="B731" s="542"/>
      <c r="C731" s="542"/>
      <c r="D731" s="542"/>
      <c r="E731" s="543"/>
      <c r="F731" s="544" t="s">
        <v>556</v>
      </c>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106</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102" customHeight="1" x14ac:dyDescent="0.15">
      <c r="A733" s="545" t="s">
        <v>222</v>
      </c>
      <c r="B733" s="546"/>
      <c r="C733" s="546"/>
      <c r="D733" s="546"/>
      <c r="E733" s="547"/>
      <c r="F733" s="544" t="s">
        <v>558</v>
      </c>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8" t="s">
        <v>89</v>
      </c>
      <c r="B734" s="549"/>
      <c r="C734" s="549"/>
      <c r="D734" s="549"/>
      <c r="E734" s="549"/>
      <c r="F734" s="549"/>
      <c r="G734" s="549"/>
      <c r="H734" s="549"/>
      <c r="I734" s="549"/>
      <c r="J734" s="549"/>
      <c r="K734" s="549"/>
      <c r="L734" s="549"/>
      <c r="M734" s="549"/>
      <c r="N734" s="549"/>
      <c r="O734" s="549"/>
      <c r="P734" s="549"/>
      <c r="Q734" s="549"/>
      <c r="R734" s="549"/>
      <c r="S734" s="549"/>
      <c r="T734" s="549"/>
      <c r="U734" s="549"/>
      <c r="V734" s="549"/>
      <c r="W734" s="549"/>
      <c r="X734" s="549"/>
      <c r="Y734" s="549"/>
      <c r="Z734" s="549"/>
      <c r="AA734" s="549"/>
      <c r="AB734" s="549"/>
      <c r="AC734" s="549"/>
      <c r="AD734" s="549"/>
      <c r="AE734" s="549"/>
      <c r="AF734" s="549"/>
      <c r="AG734" s="549"/>
      <c r="AH734" s="549"/>
      <c r="AI734" s="549"/>
      <c r="AJ734" s="549"/>
      <c r="AK734" s="549"/>
      <c r="AL734" s="549"/>
      <c r="AM734" s="549"/>
      <c r="AN734" s="549"/>
      <c r="AO734" s="549"/>
      <c r="AP734" s="549"/>
      <c r="AQ734" s="549"/>
      <c r="AR734" s="549"/>
      <c r="AS734" s="549"/>
      <c r="AT734" s="549"/>
      <c r="AU734" s="549"/>
      <c r="AV734" s="549"/>
      <c r="AW734" s="549"/>
      <c r="AX734" s="550"/>
    </row>
    <row r="735" spans="1:50" ht="300" customHeight="1" x14ac:dyDescent="0.15">
      <c r="A735" s="551" t="s">
        <v>366</v>
      </c>
      <c r="B735" s="552"/>
      <c r="C735" s="552"/>
      <c r="D735" s="552"/>
      <c r="E735" s="552"/>
      <c r="F735" s="552"/>
      <c r="G735" s="552"/>
      <c r="H735" s="552"/>
      <c r="I735" s="552"/>
      <c r="J735" s="552"/>
      <c r="K735" s="552"/>
      <c r="L735" s="552"/>
      <c r="M735" s="552"/>
      <c r="N735" s="552"/>
      <c r="O735" s="552"/>
      <c r="P735" s="552"/>
      <c r="Q735" s="552"/>
      <c r="R735" s="552"/>
      <c r="S735" s="552"/>
      <c r="T735" s="552"/>
      <c r="U735" s="552"/>
      <c r="V735" s="552"/>
      <c r="W735" s="552"/>
      <c r="X735" s="552"/>
      <c r="Y735" s="552"/>
      <c r="Z735" s="552"/>
      <c r="AA735" s="552"/>
      <c r="AB735" s="552"/>
      <c r="AC735" s="552"/>
      <c r="AD735" s="552"/>
      <c r="AE735" s="552"/>
      <c r="AF735" s="552"/>
      <c r="AG735" s="552"/>
      <c r="AH735" s="552"/>
      <c r="AI735" s="552"/>
      <c r="AJ735" s="552"/>
      <c r="AK735" s="552"/>
      <c r="AL735" s="552"/>
      <c r="AM735" s="552"/>
      <c r="AN735" s="552"/>
      <c r="AO735" s="552"/>
      <c r="AP735" s="552"/>
      <c r="AQ735" s="552"/>
      <c r="AR735" s="552"/>
      <c r="AS735" s="552"/>
      <c r="AT735" s="552"/>
      <c r="AU735" s="552"/>
      <c r="AV735" s="552"/>
      <c r="AW735" s="552"/>
      <c r="AX735" s="553"/>
    </row>
    <row r="736" spans="1:50" ht="24.75" customHeight="1" x14ac:dyDescent="0.15">
      <c r="A736" s="554" t="s">
        <v>362</v>
      </c>
      <c r="B736" s="555"/>
      <c r="C736" s="555"/>
      <c r="D736" s="555"/>
      <c r="E736" s="555"/>
      <c r="F736" s="555"/>
      <c r="G736" s="555"/>
      <c r="H736" s="555"/>
      <c r="I736" s="555"/>
      <c r="J736" s="555"/>
      <c r="K736" s="555"/>
      <c r="L736" s="555"/>
      <c r="M736" s="555"/>
      <c r="N736" s="555"/>
      <c r="O736" s="555"/>
      <c r="P736" s="555"/>
      <c r="Q736" s="555"/>
      <c r="R736" s="555"/>
      <c r="S736" s="555"/>
      <c r="T736" s="555"/>
      <c r="U736" s="555"/>
      <c r="V736" s="555"/>
      <c r="W736" s="555"/>
      <c r="X736" s="555"/>
      <c r="Y736" s="555"/>
      <c r="Z736" s="555"/>
      <c r="AA736" s="555"/>
      <c r="AB736" s="555"/>
      <c r="AC736" s="555"/>
      <c r="AD736" s="555"/>
      <c r="AE736" s="555"/>
      <c r="AF736" s="555"/>
      <c r="AG736" s="555"/>
      <c r="AH736" s="555"/>
      <c r="AI736" s="555"/>
      <c r="AJ736" s="555"/>
      <c r="AK736" s="555"/>
      <c r="AL736" s="555"/>
      <c r="AM736" s="555"/>
      <c r="AN736" s="555"/>
      <c r="AO736" s="555"/>
      <c r="AP736" s="555"/>
      <c r="AQ736" s="555"/>
      <c r="AR736" s="555"/>
      <c r="AS736" s="555"/>
      <c r="AT736" s="555"/>
      <c r="AU736" s="555"/>
      <c r="AV736" s="555"/>
      <c r="AW736" s="555"/>
      <c r="AX736" s="556"/>
    </row>
    <row r="737" spans="1:52" ht="24.75" customHeight="1" x14ac:dyDescent="0.15">
      <c r="A737" s="508" t="s">
        <v>402</v>
      </c>
      <c r="B737" s="188"/>
      <c r="C737" s="188"/>
      <c r="D737" s="189"/>
      <c r="E737" s="509" t="s">
        <v>521</v>
      </c>
      <c r="F737" s="509"/>
      <c r="G737" s="509"/>
      <c r="H737" s="509"/>
      <c r="I737" s="509"/>
      <c r="J737" s="509"/>
      <c r="K737" s="509"/>
      <c r="L737" s="509"/>
      <c r="M737" s="509"/>
      <c r="N737" s="461" t="s">
        <v>203</v>
      </c>
      <c r="O737" s="461"/>
      <c r="P737" s="461"/>
      <c r="Q737" s="461"/>
      <c r="R737" s="509" t="s">
        <v>522</v>
      </c>
      <c r="S737" s="509"/>
      <c r="T737" s="509"/>
      <c r="U737" s="509"/>
      <c r="V737" s="509"/>
      <c r="W737" s="509"/>
      <c r="X737" s="509"/>
      <c r="Y737" s="509"/>
      <c r="Z737" s="509"/>
      <c r="AA737" s="461" t="s">
        <v>396</v>
      </c>
      <c r="AB737" s="461"/>
      <c r="AC737" s="461"/>
      <c r="AD737" s="461"/>
      <c r="AE737" s="509" t="s">
        <v>295</v>
      </c>
      <c r="AF737" s="509"/>
      <c r="AG737" s="509"/>
      <c r="AH737" s="509"/>
      <c r="AI737" s="509"/>
      <c r="AJ737" s="509"/>
      <c r="AK737" s="509"/>
      <c r="AL737" s="509"/>
      <c r="AM737" s="509"/>
      <c r="AN737" s="461" t="s">
        <v>395</v>
      </c>
      <c r="AO737" s="461"/>
      <c r="AP737" s="461"/>
      <c r="AQ737" s="461"/>
      <c r="AR737" s="510" t="s">
        <v>96</v>
      </c>
      <c r="AS737" s="511"/>
      <c r="AT737" s="511"/>
      <c r="AU737" s="511"/>
      <c r="AV737" s="511"/>
      <c r="AW737" s="511"/>
      <c r="AX737" s="512"/>
      <c r="AY737" s="48"/>
      <c r="AZ737" s="48"/>
    </row>
    <row r="738" spans="1:52" ht="24.75" customHeight="1" x14ac:dyDescent="0.15">
      <c r="A738" s="508" t="s">
        <v>153</v>
      </c>
      <c r="B738" s="188"/>
      <c r="C738" s="188"/>
      <c r="D738" s="189"/>
      <c r="E738" s="509" t="s">
        <v>332</v>
      </c>
      <c r="F738" s="509"/>
      <c r="G738" s="509"/>
      <c r="H738" s="509"/>
      <c r="I738" s="509"/>
      <c r="J738" s="509"/>
      <c r="K738" s="509"/>
      <c r="L738" s="509"/>
      <c r="M738" s="509"/>
      <c r="N738" s="461" t="s">
        <v>393</v>
      </c>
      <c r="O738" s="461"/>
      <c r="P738" s="461"/>
      <c r="Q738" s="461"/>
      <c r="R738" s="509" t="s">
        <v>523</v>
      </c>
      <c r="S738" s="509"/>
      <c r="T738" s="509"/>
      <c r="U738" s="509"/>
      <c r="V738" s="509"/>
      <c r="W738" s="509"/>
      <c r="X738" s="509"/>
      <c r="Y738" s="509"/>
      <c r="Z738" s="509"/>
      <c r="AA738" s="461" t="s">
        <v>173</v>
      </c>
      <c r="AB738" s="461"/>
      <c r="AC738" s="461"/>
      <c r="AD738" s="461"/>
      <c r="AE738" s="509" t="s">
        <v>433</v>
      </c>
      <c r="AF738" s="509"/>
      <c r="AG738" s="509"/>
      <c r="AH738" s="509"/>
      <c r="AI738" s="509"/>
      <c r="AJ738" s="509"/>
      <c r="AK738" s="509"/>
      <c r="AL738" s="509"/>
      <c r="AM738" s="509"/>
      <c r="AN738" s="461" t="s">
        <v>160</v>
      </c>
      <c r="AO738" s="461"/>
      <c r="AP738" s="461"/>
      <c r="AQ738" s="461"/>
      <c r="AR738" s="510" t="s">
        <v>524</v>
      </c>
      <c r="AS738" s="511"/>
      <c r="AT738" s="511"/>
      <c r="AU738" s="511"/>
      <c r="AV738" s="511"/>
      <c r="AW738" s="511"/>
      <c r="AX738" s="512"/>
    </row>
    <row r="739" spans="1:52" ht="24.75" customHeight="1" x14ac:dyDescent="0.15">
      <c r="A739" s="508" t="s">
        <v>378</v>
      </c>
      <c r="B739" s="188"/>
      <c r="C739" s="188"/>
      <c r="D739" s="189"/>
      <c r="E739" s="509" t="s">
        <v>524</v>
      </c>
      <c r="F739" s="509"/>
      <c r="G739" s="509"/>
      <c r="H739" s="509"/>
      <c r="I739" s="509"/>
      <c r="J739" s="509"/>
      <c r="K739" s="509"/>
      <c r="L739" s="509"/>
      <c r="M739" s="509"/>
      <c r="N739" s="513"/>
      <c r="O739" s="513"/>
      <c r="P739" s="513"/>
      <c r="Q739" s="513"/>
      <c r="R739" s="514"/>
      <c r="S739" s="514"/>
      <c r="T739" s="514"/>
      <c r="U739" s="514"/>
      <c r="V739" s="514"/>
      <c r="W739" s="514"/>
      <c r="X739" s="514"/>
      <c r="Y739" s="514"/>
      <c r="Z739" s="514"/>
      <c r="AA739" s="513"/>
      <c r="AB739" s="513"/>
      <c r="AC739" s="513"/>
      <c r="AD739" s="513"/>
      <c r="AE739" s="514"/>
      <c r="AF739" s="514"/>
      <c r="AG739" s="514"/>
      <c r="AH739" s="514"/>
      <c r="AI739" s="514"/>
      <c r="AJ739" s="514"/>
      <c r="AK739" s="514"/>
      <c r="AL739" s="514"/>
      <c r="AM739" s="514"/>
      <c r="AN739" s="513"/>
      <c r="AO739" s="513"/>
      <c r="AP739" s="513"/>
      <c r="AQ739" s="513"/>
      <c r="AR739" s="515"/>
      <c r="AS739" s="516"/>
      <c r="AT739" s="516"/>
      <c r="AU739" s="516"/>
      <c r="AV739" s="516"/>
      <c r="AW739" s="516"/>
      <c r="AX739" s="517"/>
    </row>
    <row r="740" spans="1:52" ht="24.75" customHeight="1" x14ac:dyDescent="0.15">
      <c r="A740" s="518" t="s">
        <v>374</v>
      </c>
      <c r="B740" s="519"/>
      <c r="C740" s="519"/>
      <c r="D740" s="520"/>
      <c r="E740" s="521" t="s">
        <v>251</v>
      </c>
      <c r="F740" s="522"/>
      <c r="G740" s="522"/>
      <c r="H740" s="19" t="str">
        <f>IF(E740="","","(")</f>
        <v>(</v>
      </c>
      <c r="I740" s="522"/>
      <c r="J740" s="522"/>
      <c r="K740" s="19" t="str">
        <f>IF(OR(I740="　",I740=""),"","-")</f>
        <v/>
      </c>
      <c r="L740" s="523">
        <v>257</v>
      </c>
      <c r="M740" s="523"/>
      <c r="N740" s="27" t="str">
        <f>IF(O740="","","-")</f>
        <v/>
      </c>
      <c r="O740" s="28"/>
      <c r="P740" s="27" t="str">
        <f>IF(E740="","",")")</f>
        <v>)</v>
      </c>
      <c r="Q740" s="521"/>
      <c r="R740" s="522"/>
      <c r="S740" s="522"/>
      <c r="T740" s="19" t="str">
        <f>IF(Q740="","","(")</f>
        <v/>
      </c>
      <c r="U740" s="522"/>
      <c r="V740" s="522"/>
      <c r="W740" s="19" t="str">
        <f>IF(OR(U740="　",U740=""),"","-")</f>
        <v/>
      </c>
      <c r="X740" s="523"/>
      <c r="Y740" s="523"/>
      <c r="Z740" s="27" t="str">
        <f>IF(AA740="","","-")</f>
        <v/>
      </c>
      <c r="AA740" s="28"/>
      <c r="AB740" s="27" t="str">
        <f>IF(Q740="","",")")</f>
        <v/>
      </c>
      <c r="AC740" s="521"/>
      <c r="AD740" s="522"/>
      <c r="AE740" s="522"/>
      <c r="AF740" s="19" t="str">
        <f>IF(AC740="","","(")</f>
        <v/>
      </c>
      <c r="AG740" s="522"/>
      <c r="AH740" s="522"/>
      <c r="AI740" s="19" t="str">
        <f>IF(OR(AG740="　",AG740=""),"","-")</f>
        <v/>
      </c>
      <c r="AJ740" s="523"/>
      <c r="AK740" s="523"/>
      <c r="AL740" s="27" t="str">
        <f>IF(AM740="","","-")</f>
        <v/>
      </c>
      <c r="AM740" s="28"/>
      <c r="AN740" s="27" t="str">
        <f>IF(AC740="","",")")</f>
        <v/>
      </c>
      <c r="AO740" s="524"/>
      <c r="AP740" s="525"/>
      <c r="AQ740" s="525"/>
      <c r="AR740" s="525"/>
      <c r="AS740" s="525"/>
      <c r="AT740" s="525"/>
      <c r="AU740" s="525"/>
      <c r="AV740" s="525"/>
      <c r="AW740" s="525"/>
      <c r="AX740" s="526"/>
    </row>
    <row r="741" spans="1:52" ht="28.5" customHeight="1" x14ac:dyDescent="0.15">
      <c r="A741" s="76" t="s">
        <v>387</v>
      </c>
      <c r="B741" s="77"/>
      <c r="C741" s="77"/>
      <c r="D741" s="77"/>
      <c r="E741" s="77"/>
      <c r="F741" s="78"/>
      <c r="G741" s="16" t="s">
        <v>408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14.1"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14.1"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14.1"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14.1"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14.1"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14.1"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14.1"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14.1"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14.1"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14.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14.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14.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14.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14.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14.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14.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14.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14.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14.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14.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4.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14.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14.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14.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14.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14.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14.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14.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14.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14.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14.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14.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14.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14.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14.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14.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14.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14.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159</v>
      </c>
      <c r="B780" s="83"/>
      <c r="C780" s="83"/>
      <c r="D780" s="83"/>
      <c r="E780" s="83"/>
      <c r="F780" s="84"/>
      <c r="G780" s="487" t="s">
        <v>532</v>
      </c>
      <c r="H780" s="488"/>
      <c r="I780" s="488"/>
      <c r="J780" s="488"/>
      <c r="K780" s="488"/>
      <c r="L780" s="488"/>
      <c r="M780" s="488"/>
      <c r="N780" s="488"/>
      <c r="O780" s="488"/>
      <c r="P780" s="488"/>
      <c r="Q780" s="488"/>
      <c r="R780" s="488"/>
      <c r="S780" s="488"/>
      <c r="T780" s="488"/>
      <c r="U780" s="488"/>
      <c r="V780" s="488"/>
      <c r="W780" s="488"/>
      <c r="X780" s="488"/>
      <c r="Y780" s="488"/>
      <c r="Z780" s="488"/>
      <c r="AA780" s="488"/>
      <c r="AB780" s="489"/>
      <c r="AC780" s="487" t="s">
        <v>123</v>
      </c>
      <c r="AD780" s="488"/>
      <c r="AE780" s="488"/>
      <c r="AF780" s="488"/>
      <c r="AG780" s="488"/>
      <c r="AH780" s="488"/>
      <c r="AI780" s="488"/>
      <c r="AJ780" s="488"/>
      <c r="AK780" s="488"/>
      <c r="AL780" s="488"/>
      <c r="AM780" s="488"/>
      <c r="AN780" s="488"/>
      <c r="AO780" s="488"/>
      <c r="AP780" s="488"/>
      <c r="AQ780" s="488"/>
      <c r="AR780" s="488"/>
      <c r="AS780" s="488"/>
      <c r="AT780" s="488"/>
      <c r="AU780" s="488"/>
      <c r="AV780" s="488"/>
      <c r="AW780" s="488"/>
      <c r="AX780" s="490"/>
    </row>
    <row r="781" spans="1:50" ht="24.75" customHeight="1" x14ac:dyDescent="0.15">
      <c r="A781" s="85"/>
      <c r="B781" s="86"/>
      <c r="C781" s="86"/>
      <c r="D781" s="86"/>
      <c r="E781" s="86"/>
      <c r="F781" s="87"/>
      <c r="G781" s="491" t="s">
        <v>57</v>
      </c>
      <c r="H781" s="286"/>
      <c r="I781" s="286"/>
      <c r="J781" s="286"/>
      <c r="K781" s="286"/>
      <c r="L781" s="492" t="s">
        <v>59</v>
      </c>
      <c r="M781" s="286"/>
      <c r="N781" s="286"/>
      <c r="O781" s="286"/>
      <c r="P781" s="286"/>
      <c r="Q781" s="286"/>
      <c r="R781" s="286"/>
      <c r="S781" s="286"/>
      <c r="T781" s="286"/>
      <c r="U781" s="286"/>
      <c r="V781" s="286"/>
      <c r="W781" s="286"/>
      <c r="X781" s="493"/>
      <c r="Y781" s="494" t="s">
        <v>62</v>
      </c>
      <c r="Z781" s="495"/>
      <c r="AA781" s="495"/>
      <c r="AB781" s="496"/>
      <c r="AC781" s="491" t="s">
        <v>57</v>
      </c>
      <c r="AD781" s="286"/>
      <c r="AE781" s="286"/>
      <c r="AF781" s="286"/>
      <c r="AG781" s="286"/>
      <c r="AH781" s="492" t="s">
        <v>59</v>
      </c>
      <c r="AI781" s="286"/>
      <c r="AJ781" s="286"/>
      <c r="AK781" s="286"/>
      <c r="AL781" s="286"/>
      <c r="AM781" s="286"/>
      <c r="AN781" s="286"/>
      <c r="AO781" s="286"/>
      <c r="AP781" s="286"/>
      <c r="AQ781" s="286"/>
      <c r="AR781" s="286"/>
      <c r="AS781" s="286"/>
      <c r="AT781" s="493"/>
      <c r="AU781" s="494" t="s">
        <v>62</v>
      </c>
      <c r="AV781" s="495"/>
      <c r="AW781" s="495"/>
      <c r="AX781" s="497"/>
    </row>
    <row r="782" spans="1:50" ht="24.75" customHeight="1" x14ac:dyDescent="0.15">
      <c r="A782" s="85"/>
      <c r="B782" s="86"/>
      <c r="C782" s="86"/>
      <c r="D782" s="86"/>
      <c r="E782" s="86"/>
      <c r="F782" s="87"/>
      <c r="G782" s="498" t="s">
        <v>525</v>
      </c>
      <c r="H782" s="499"/>
      <c r="I782" s="499"/>
      <c r="J782" s="499"/>
      <c r="K782" s="500"/>
      <c r="L782" s="501" t="s">
        <v>405</v>
      </c>
      <c r="M782" s="502"/>
      <c r="N782" s="502"/>
      <c r="O782" s="502"/>
      <c r="P782" s="502"/>
      <c r="Q782" s="502"/>
      <c r="R782" s="502"/>
      <c r="S782" s="502"/>
      <c r="T782" s="502"/>
      <c r="U782" s="502"/>
      <c r="V782" s="502"/>
      <c r="W782" s="502"/>
      <c r="X782" s="503"/>
      <c r="Y782" s="504">
        <v>2180</v>
      </c>
      <c r="Z782" s="505"/>
      <c r="AA782" s="505"/>
      <c r="AB782" s="506"/>
      <c r="AC782" s="498" t="s">
        <v>525</v>
      </c>
      <c r="AD782" s="499"/>
      <c r="AE782" s="499"/>
      <c r="AF782" s="499"/>
      <c r="AG782" s="500"/>
      <c r="AH782" s="501" t="s">
        <v>83</v>
      </c>
      <c r="AI782" s="502"/>
      <c r="AJ782" s="502"/>
      <c r="AK782" s="502"/>
      <c r="AL782" s="502"/>
      <c r="AM782" s="502"/>
      <c r="AN782" s="502"/>
      <c r="AO782" s="502"/>
      <c r="AP782" s="502"/>
      <c r="AQ782" s="502"/>
      <c r="AR782" s="502"/>
      <c r="AS782" s="502"/>
      <c r="AT782" s="503"/>
      <c r="AU782" s="504">
        <v>1049</v>
      </c>
      <c r="AV782" s="505"/>
      <c r="AW782" s="505"/>
      <c r="AX782" s="507"/>
    </row>
    <row r="783" spans="1:50" ht="24.75" hidden="1" customHeight="1" x14ac:dyDescent="0.15">
      <c r="A783" s="85"/>
      <c r="B783" s="86"/>
      <c r="C783" s="86"/>
      <c r="D783" s="86"/>
      <c r="E783" s="86"/>
      <c r="F783" s="87"/>
      <c r="G783" s="470"/>
      <c r="H783" s="471"/>
      <c r="I783" s="471"/>
      <c r="J783" s="471"/>
      <c r="K783" s="472"/>
      <c r="L783" s="473"/>
      <c r="M783" s="474"/>
      <c r="N783" s="474"/>
      <c r="O783" s="474"/>
      <c r="P783" s="474"/>
      <c r="Q783" s="474"/>
      <c r="R783" s="474"/>
      <c r="S783" s="474"/>
      <c r="T783" s="474"/>
      <c r="U783" s="474"/>
      <c r="V783" s="474"/>
      <c r="W783" s="474"/>
      <c r="X783" s="475"/>
      <c r="Y783" s="476"/>
      <c r="Z783" s="477"/>
      <c r="AA783" s="477"/>
      <c r="AB783" s="478"/>
      <c r="AC783" s="470"/>
      <c r="AD783" s="471"/>
      <c r="AE783" s="471"/>
      <c r="AF783" s="471"/>
      <c r="AG783" s="472"/>
      <c r="AH783" s="473"/>
      <c r="AI783" s="474"/>
      <c r="AJ783" s="474"/>
      <c r="AK783" s="474"/>
      <c r="AL783" s="474"/>
      <c r="AM783" s="474"/>
      <c r="AN783" s="474"/>
      <c r="AO783" s="474"/>
      <c r="AP783" s="474"/>
      <c r="AQ783" s="474"/>
      <c r="AR783" s="474"/>
      <c r="AS783" s="474"/>
      <c r="AT783" s="475"/>
      <c r="AU783" s="476"/>
      <c r="AV783" s="477"/>
      <c r="AW783" s="477"/>
      <c r="AX783" s="479"/>
    </row>
    <row r="784" spans="1:50" ht="24.75" hidden="1" customHeight="1" x14ac:dyDescent="0.15">
      <c r="A784" s="85"/>
      <c r="B784" s="86"/>
      <c r="C784" s="86"/>
      <c r="D784" s="86"/>
      <c r="E784" s="86"/>
      <c r="F784" s="87"/>
      <c r="G784" s="470"/>
      <c r="H784" s="471"/>
      <c r="I784" s="471"/>
      <c r="J784" s="471"/>
      <c r="K784" s="472"/>
      <c r="L784" s="473"/>
      <c r="M784" s="474"/>
      <c r="N784" s="474"/>
      <c r="O784" s="474"/>
      <c r="P784" s="474"/>
      <c r="Q784" s="474"/>
      <c r="R784" s="474"/>
      <c r="S784" s="474"/>
      <c r="T784" s="474"/>
      <c r="U784" s="474"/>
      <c r="V784" s="474"/>
      <c r="W784" s="474"/>
      <c r="X784" s="475"/>
      <c r="Y784" s="476"/>
      <c r="Z784" s="477"/>
      <c r="AA784" s="477"/>
      <c r="AB784" s="478"/>
      <c r="AC784" s="470"/>
      <c r="AD784" s="471"/>
      <c r="AE784" s="471"/>
      <c r="AF784" s="471"/>
      <c r="AG784" s="472"/>
      <c r="AH784" s="473"/>
      <c r="AI784" s="474"/>
      <c r="AJ784" s="474"/>
      <c r="AK784" s="474"/>
      <c r="AL784" s="474"/>
      <c r="AM784" s="474"/>
      <c r="AN784" s="474"/>
      <c r="AO784" s="474"/>
      <c r="AP784" s="474"/>
      <c r="AQ784" s="474"/>
      <c r="AR784" s="474"/>
      <c r="AS784" s="474"/>
      <c r="AT784" s="475"/>
      <c r="AU784" s="476"/>
      <c r="AV784" s="477"/>
      <c r="AW784" s="477"/>
      <c r="AX784" s="479"/>
    </row>
    <row r="785" spans="1:50" ht="24.75" hidden="1" customHeight="1" x14ac:dyDescent="0.15">
      <c r="A785" s="85"/>
      <c r="B785" s="86"/>
      <c r="C785" s="86"/>
      <c r="D785" s="86"/>
      <c r="E785" s="86"/>
      <c r="F785" s="87"/>
      <c r="G785" s="470"/>
      <c r="H785" s="471"/>
      <c r="I785" s="471"/>
      <c r="J785" s="471"/>
      <c r="K785" s="472"/>
      <c r="L785" s="473"/>
      <c r="M785" s="474"/>
      <c r="N785" s="474"/>
      <c r="O785" s="474"/>
      <c r="P785" s="474"/>
      <c r="Q785" s="474"/>
      <c r="R785" s="474"/>
      <c r="S785" s="474"/>
      <c r="T785" s="474"/>
      <c r="U785" s="474"/>
      <c r="V785" s="474"/>
      <c r="W785" s="474"/>
      <c r="X785" s="475"/>
      <c r="Y785" s="476"/>
      <c r="Z785" s="477"/>
      <c r="AA785" s="477"/>
      <c r="AB785" s="478"/>
      <c r="AC785" s="470"/>
      <c r="AD785" s="471"/>
      <c r="AE785" s="471"/>
      <c r="AF785" s="471"/>
      <c r="AG785" s="472"/>
      <c r="AH785" s="473"/>
      <c r="AI785" s="474"/>
      <c r="AJ785" s="474"/>
      <c r="AK785" s="474"/>
      <c r="AL785" s="474"/>
      <c r="AM785" s="474"/>
      <c r="AN785" s="474"/>
      <c r="AO785" s="474"/>
      <c r="AP785" s="474"/>
      <c r="AQ785" s="474"/>
      <c r="AR785" s="474"/>
      <c r="AS785" s="474"/>
      <c r="AT785" s="475"/>
      <c r="AU785" s="476"/>
      <c r="AV785" s="477"/>
      <c r="AW785" s="477"/>
      <c r="AX785" s="479"/>
    </row>
    <row r="786" spans="1:50" ht="24.75" hidden="1" customHeight="1" x14ac:dyDescent="0.15">
      <c r="A786" s="85"/>
      <c r="B786" s="86"/>
      <c r="C786" s="86"/>
      <c r="D786" s="86"/>
      <c r="E786" s="86"/>
      <c r="F786" s="87"/>
      <c r="G786" s="470"/>
      <c r="H786" s="471"/>
      <c r="I786" s="471"/>
      <c r="J786" s="471"/>
      <c r="K786" s="472"/>
      <c r="L786" s="473"/>
      <c r="M786" s="474"/>
      <c r="N786" s="474"/>
      <c r="O786" s="474"/>
      <c r="P786" s="474"/>
      <c r="Q786" s="474"/>
      <c r="R786" s="474"/>
      <c r="S786" s="474"/>
      <c r="T786" s="474"/>
      <c r="U786" s="474"/>
      <c r="V786" s="474"/>
      <c r="W786" s="474"/>
      <c r="X786" s="475"/>
      <c r="Y786" s="476"/>
      <c r="Z786" s="477"/>
      <c r="AA786" s="477"/>
      <c r="AB786" s="478"/>
      <c r="AC786" s="470"/>
      <c r="AD786" s="471"/>
      <c r="AE786" s="471"/>
      <c r="AF786" s="471"/>
      <c r="AG786" s="472"/>
      <c r="AH786" s="473"/>
      <c r="AI786" s="474"/>
      <c r="AJ786" s="474"/>
      <c r="AK786" s="474"/>
      <c r="AL786" s="474"/>
      <c r="AM786" s="474"/>
      <c r="AN786" s="474"/>
      <c r="AO786" s="474"/>
      <c r="AP786" s="474"/>
      <c r="AQ786" s="474"/>
      <c r="AR786" s="474"/>
      <c r="AS786" s="474"/>
      <c r="AT786" s="475"/>
      <c r="AU786" s="476"/>
      <c r="AV786" s="477"/>
      <c r="AW786" s="477"/>
      <c r="AX786" s="479"/>
    </row>
    <row r="787" spans="1:50" ht="24.75" hidden="1" customHeight="1" x14ac:dyDescent="0.15">
      <c r="A787" s="85"/>
      <c r="B787" s="86"/>
      <c r="C787" s="86"/>
      <c r="D787" s="86"/>
      <c r="E787" s="86"/>
      <c r="F787" s="87"/>
      <c r="G787" s="470"/>
      <c r="H787" s="471"/>
      <c r="I787" s="471"/>
      <c r="J787" s="471"/>
      <c r="K787" s="472"/>
      <c r="L787" s="473"/>
      <c r="M787" s="474"/>
      <c r="N787" s="474"/>
      <c r="O787" s="474"/>
      <c r="P787" s="474"/>
      <c r="Q787" s="474"/>
      <c r="R787" s="474"/>
      <c r="S787" s="474"/>
      <c r="T787" s="474"/>
      <c r="U787" s="474"/>
      <c r="V787" s="474"/>
      <c r="W787" s="474"/>
      <c r="X787" s="475"/>
      <c r="Y787" s="476"/>
      <c r="Z787" s="477"/>
      <c r="AA787" s="477"/>
      <c r="AB787" s="478"/>
      <c r="AC787" s="470"/>
      <c r="AD787" s="471"/>
      <c r="AE787" s="471"/>
      <c r="AF787" s="471"/>
      <c r="AG787" s="472"/>
      <c r="AH787" s="473"/>
      <c r="AI787" s="474"/>
      <c r="AJ787" s="474"/>
      <c r="AK787" s="474"/>
      <c r="AL787" s="474"/>
      <c r="AM787" s="474"/>
      <c r="AN787" s="474"/>
      <c r="AO787" s="474"/>
      <c r="AP787" s="474"/>
      <c r="AQ787" s="474"/>
      <c r="AR787" s="474"/>
      <c r="AS787" s="474"/>
      <c r="AT787" s="475"/>
      <c r="AU787" s="476"/>
      <c r="AV787" s="477"/>
      <c r="AW787" s="477"/>
      <c r="AX787" s="479"/>
    </row>
    <row r="788" spans="1:50" ht="24.75" hidden="1" customHeight="1" x14ac:dyDescent="0.15">
      <c r="A788" s="85"/>
      <c r="B788" s="86"/>
      <c r="C788" s="86"/>
      <c r="D788" s="86"/>
      <c r="E788" s="86"/>
      <c r="F788" s="87"/>
      <c r="G788" s="470"/>
      <c r="H788" s="471"/>
      <c r="I788" s="471"/>
      <c r="J788" s="471"/>
      <c r="K788" s="472"/>
      <c r="L788" s="473"/>
      <c r="M788" s="474"/>
      <c r="N788" s="474"/>
      <c r="O788" s="474"/>
      <c r="P788" s="474"/>
      <c r="Q788" s="474"/>
      <c r="R788" s="474"/>
      <c r="S788" s="474"/>
      <c r="T788" s="474"/>
      <c r="U788" s="474"/>
      <c r="V788" s="474"/>
      <c r="W788" s="474"/>
      <c r="X788" s="475"/>
      <c r="Y788" s="476"/>
      <c r="Z788" s="477"/>
      <c r="AA788" s="477"/>
      <c r="AB788" s="478"/>
      <c r="AC788" s="470"/>
      <c r="AD788" s="471"/>
      <c r="AE788" s="471"/>
      <c r="AF788" s="471"/>
      <c r="AG788" s="472"/>
      <c r="AH788" s="473"/>
      <c r="AI788" s="474"/>
      <c r="AJ788" s="474"/>
      <c r="AK788" s="474"/>
      <c r="AL788" s="474"/>
      <c r="AM788" s="474"/>
      <c r="AN788" s="474"/>
      <c r="AO788" s="474"/>
      <c r="AP788" s="474"/>
      <c r="AQ788" s="474"/>
      <c r="AR788" s="474"/>
      <c r="AS788" s="474"/>
      <c r="AT788" s="475"/>
      <c r="AU788" s="476"/>
      <c r="AV788" s="477"/>
      <c r="AW788" s="477"/>
      <c r="AX788" s="479"/>
    </row>
    <row r="789" spans="1:50" ht="24.75" hidden="1" customHeight="1" x14ac:dyDescent="0.15">
      <c r="A789" s="85"/>
      <c r="B789" s="86"/>
      <c r="C789" s="86"/>
      <c r="D789" s="86"/>
      <c r="E789" s="86"/>
      <c r="F789" s="87"/>
      <c r="G789" s="470"/>
      <c r="H789" s="471"/>
      <c r="I789" s="471"/>
      <c r="J789" s="471"/>
      <c r="K789" s="472"/>
      <c r="L789" s="473"/>
      <c r="M789" s="474"/>
      <c r="N789" s="474"/>
      <c r="O789" s="474"/>
      <c r="P789" s="474"/>
      <c r="Q789" s="474"/>
      <c r="R789" s="474"/>
      <c r="S789" s="474"/>
      <c r="T789" s="474"/>
      <c r="U789" s="474"/>
      <c r="V789" s="474"/>
      <c r="W789" s="474"/>
      <c r="X789" s="475"/>
      <c r="Y789" s="476"/>
      <c r="Z789" s="477"/>
      <c r="AA789" s="477"/>
      <c r="AB789" s="478"/>
      <c r="AC789" s="470"/>
      <c r="AD789" s="471"/>
      <c r="AE789" s="471"/>
      <c r="AF789" s="471"/>
      <c r="AG789" s="472"/>
      <c r="AH789" s="473"/>
      <c r="AI789" s="474"/>
      <c r="AJ789" s="474"/>
      <c r="AK789" s="474"/>
      <c r="AL789" s="474"/>
      <c r="AM789" s="474"/>
      <c r="AN789" s="474"/>
      <c r="AO789" s="474"/>
      <c r="AP789" s="474"/>
      <c r="AQ789" s="474"/>
      <c r="AR789" s="474"/>
      <c r="AS789" s="474"/>
      <c r="AT789" s="475"/>
      <c r="AU789" s="476"/>
      <c r="AV789" s="477"/>
      <c r="AW789" s="477"/>
      <c r="AX789" s="479"/>
    </row>
    <row r="790" spans="1:50" ht="24.75" hidden="1" customHeight="1" x14ac:dyDescent="0.15">
      <c r="A790" s="85"/>
      <c r="B790" s="86"/>
      <c r="C790" s="86"/>
      <c r="D790" s="86"/>
      <c r="E790" s="86"/>
      <c r="F790" s="87"/>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0" ht="24.75" hidden="1" customHeight="1" x14ac:dyDescent="0.15">
      <c r="A791" s="85"/>
      <c r="B791" s="86"/>
      <c r="C791" s="86"/>
      <c r="D791" s="86"/>
      <c r="E791" s="86"/>
      <c r="F791" s="87"/>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0" ht="24.75" customHeight="1" x14ac:dyDescent="0.15">
      <c r="A792" s="85"/>
      <c r="B792" s="86"/>
      <c r="C792" s="86"/>
      <c r="D792" s="86"/>
      <c r="E792" s="86"/>
      <c r="F792" s="87"/>
      <c r="G792" s="480" t="s">
        <v>64</v>
      </c>
      <c r="H792" s="481"/>
      <c r="I792" s="481"/>
      <c r="J792" s="481"/>
      <c r="K792" s="481"/>
      <c r="L792" s="482"/>
      <c r="M792" s="379"/>
      <c r="N792" s="379"/>
      <c r="O792" s="379"/>
      <c r="P792" s="379"/>
      <c r="Q792" s="379"/>
      <c r="R792" s="379"/>
      <c r="S792" s="379"/>
      <c r="T792" s="379"/>
      <c r="U792" s="379"/>
      <c r="V792" s="379"/>
      <c r="W792" s="379"/>
      <c r="X792" s="380"/>
      <c r="Y792" s="483">
        <f>SUM(Y782:AB791)</f>
        <v>2180</v>
      </c>
      <c r="Z792" s="484"/>
      <c r="AA792" s="484"/>
      <c r="AB792" s="485"/>
      <c r="AC792" s="480" t="s">
        <v>64</v>
      </c>
      <c r="AD792" s="481"/>
      <c r="AE792" s="481"/>
      <c r="AF792" s="481"/>
      <c r="AG792" s="481"/>
      <c r="AH792" s="482"/>
      <c r="AI792" s="379"/>
      <c r="AJ792" s="379"/>
      <c r="AK792" s="379"/>
      <c r="AL792" s="379"/>
      <c r="AM792" s="379"/>
      <c r="AN792" s="379"/>
      <c r="AO792" s="379"/>
      <c r="AP792" s="379"/>
      <c r="AQ792" s="379"/>
      <c r="AR792" s="379"/>
      <c r="AS792" s="379"/>
      <c r="AT792" s="380"/>
      <c r="AU792" s="483">
        <f>SUM(AU782:AX791)</f>
        <v>1049</v>
      </c>
      <c r="AV792" s="484"/>
      <c r="AW792" s="484"/>
      <c r="AX792" s="486"/>
    </row>
    <row r="793" spans="1:50" ht="24.75" customHeight="1" x14ac:dyDescent="0.15">
      <c r="A793" s="85"/>
      <c r="B793" s="86"/>
      <c r="C793" s="86"/>
      <c r="D793" s="86"/>
      <c r="E793" s="86"/>
      <c r="F793" s="87"/>
      <c r="G793" s="487" t="s">
        <v>549</v>
      </c>
      <c r="H793" s="488"/>
      <c r="I793" s="488"/>
      <c r="J793" s="488"/>
      <c r="K793" s="488"/>
      <c r="L793" s="488"/>
      <c r="M793" s="488"/>
      <c r="N793" s="488"/>
      <c r="O793" s="488"/>
      <c r="P793" s="488"/>
      <c r="Q793" s="488"/>
      <c r="R793" s="488"/>
      <c r="S793" s="488"/>
      <c r="T793" s="488"/>
      <c r="U793" s="488"/>
      <c r="V793" s="488"/>
      <c r="W793" s="488"/>
      <c r="X793" s="488"/>
      <c r="Y793" s="488"/>
      <c r="Z793" s="488"/>
      <c r="AA793" s="488"/>
      <c r="AB793" s="489"/>
      <c r="AC793" s="487" t="s">
        <v>347</v>
      </c>
      <c r="AD793" s="488"/>
      <c r="AE793" s="488"/>
      <c r="AF793" s="488"/>
      <c r="AG793" s="488"/>
      <c r="AH793" s="488"/>
      <c r="AI793" s="488"/>
      <c r="AJ793" s="488"/>
      <c r="AK793" s="488"/>
      <c r="AL793" s="488"/>
      <c r="AM793" s="488"/>
      <c r="AN793" s="488"/>
      <c r="AO793" s="488"/>
      <c r="AP793" s="488"/>
      <c r="AQ793" s="488"/>
      <c r="AR793" s="488"/>
      <c r="AS793" s="488"/>
      <c r="AT793" s="488"/>
      <c r="AU793" s="488"/>
      <c r="AV793" s="488"/>
      <c r="AW793" s="488"/>
      <c r="AX793" s="490"/>
    </row>
    <row r="794" spans="1:50" ht="24.75" customHeight="1" x14ac:dyDescent="0.15">
      <c r="A794" s="85"/>
      <c r="B794" s="86"/>
      <c r="C794" s="86"/>
      <c r="D794" s="86"/>
      <c r="E794" s="86"/>
      <c r="F794" s="87"/>
      <c r="G794" s="491" t="s">
        <v>57</v>
      </c>
      <c r="H794" s="286"/>
      <c r="I794" s="286"/>
      <c r="J794" s="286"/>
      <c r="K794" s="286"/>
      <c r="L794" s="492" t="s">
        <v>59</v>
      </c>
      <c r="M794" s="286"/>
      <c r="N794" s="286"/>
      <c r="O794" s="286"/>
      <c r="P794" s="286"/>
      <c r="Q794" s="286"/>
      <c r="R794" s="286"/>
      <c r="S794" s="286"/>
      <c r="T794" s="286"/>
      <c r="U794" s="286"/>
      <c r="V794" s="286"/>
      <c r="W794" s="286"/>
      <c r="X794" s="493"/>
      <c r="Y794" s="494" t="s">
        <v>62</v>
      </c>
      <c r="Z794" s="495"/>
      <c r="AA794" s="495"/>
      <c r="AB794" s="496"/>
      <c r="AC794" s="491" t="s">
        <v>57</v>
      </c>
      <c r="AD794" s="286"/>
      <c r="AE794" s="286"/>
      <c r="AF794" s="286"/>
      <c r="AG794" s="286"/>
      <c r="AH794" s="492" t="s">
        <v>59</v>
      </c>
      <c r="AI794" s="286"/>
      <c r="AJ794" s="286"/>
      <c r="AK794" s="286"/>
      <c r="AL794" s="286"/>
      <c r="AM794" s="286"/>
      <c r="AN794" s="286"/>
      <c r="AO794" s="286"/>
      <c r="AP794" s="286"/>
      <c r="AQ794" s="286"/>
      <c r="AR794" s="286"/>
      <c r="AS794" s="286"/>
      <c r="AT794" s="493"/>
      <c r="AU794" s="494" t="s">
        <v>62</v>
      </c>
      <c r="AV794" s="495"/>
      <c r="AW794" s="495"/>
      <c r="AX794" s="497"/>
    </row>
    <row r="795" spans="1:50" ht="24.75" customHeight="1" x14ac:dyDescent="0.15">
      <c r="A795" s="85"/>
      <c r="B795" s="86"/>
      <c r="C795" s="86"/>
      <c r="D795" s="86"/>
      <c r="E795" s="86"/>
      <c r="F795" s="87"/>
      <c r="G795" s="498" t="s">
        <v>526</v>
      </c>
      <c r="H795" s="499"/>
      <c r="I795" s="499"/>
      <c r="J795" s="499"/>
      <c r="K795" s="500"/>
      <c r="L795" s="501" t="s">
        <v>527</v>
      </c>
      <c r="M795" s="502"/>
      <c r="N795" s="502"/>
      <c r="O795" s="502"/>
      <c r="P795" s="502"/>
      <c r="Q795" s="502"/>
      <c r="R795" s="502"/>
      <c r="S795" s="502"/>
      <c r="T795" s="502"/>
      <c r="U795" s="502"/>
      <c r="V795" s="502"/>
      <c r="W795" s="502"/>
      <c r="X795" s="503"/>
      <c r="Y795" s="504">
        <v>3</v>
      </c>
      <c r="Z795" s="505"/>
      <c r="AA795" s="505"/>
      <c r="AB795" s="506"/>
      <c r="AC795" s="498"/>
      <c r="AD795" s="499"/>
      <c r="AE795" s="499"/>
      <c r="AF795" s="499"/>
      <c r="AG795" s="500"/>
      <c r="AH795" s="501"/>
      <c r="AI795" s="502"/>
      <c r="AJ795" s="502"/>
      <c r="AK795" s="502"/>
      <c r="AL795" s="502"/>
      <c r="AM795" s="502"/>
      <c r="AN795" s="502"/>
      <c r="AO795" s="502"/>
      <c r="AP795" s="502"/>
      <c r="AQ795" s="502"/>
      <c r="AR795" s="502"/>
      <c r="AS795" s="502"/>
      <c r="AT795" s="503"/>
      <c r="AU795" s="504"/>
      <c r="AV795" s="505"/>
      <c r="AW795" s="505"/>
      <c r="AX795" s="507"/>
    </row>
    <row r="796" spans="1:50" ht="24.75" customHeight="1" x14ac:dyDescent="0.15">
      <c r="A796" s="85"/>
      <c r="B796" s="86"/>
      <c r="C796" s="86"/>
      <c r="D796" s="86"/>
      <c r="E796" s="86"/>
      <c r="F796" s="87"/>
      <c r="G796" s="470" t="s">
        <v>302</v>
      </c>
      <c r="H796" s="471"/>
      <c r="I796" s="471"/>
      <c r="J796" s="471"/>
      <c r="K796" s="472"/>
      <c r="L796" s="473" t="s">
        <v>535</v>
      </c>
      <c r="M796" s="474"/>
      <c r="N796" s="474"/>
      <c r="O796" s="474"/>
      <c r="P796" s="474"/>
      <c r="Q796" s="474"/>
      <c r="R796" s="474"/>
      <c r="S796" s="474"/>
      <c r="T796" s="474"/>
      <c r="U796" s="474"/>
      <c r="V796" s="474"/>
      <c r="W796" s="474"/>
      <c r="X796" s="475"/>
      <c r="Y796" s="476">
        <v>3</v>
      </c>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0" ht="24.75" hidden="1" customHeight="1" x14ac:dyDescent="0.15">
      <c r="A797" s="85"/>
      <c r="B797" s="86"/>
      <c r="C797" s="86"/>
      <c r="D797" s="86"/>
      <c r="E797" s="86"/>
      <c r="F797" s="87"/>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0" ht="24.75" hidden="1" customHeight="1" x14ac:dyDescent="0.15">
      <c r="A798" s="85"/>
      <c r="B798" s="86"/>
      <c r="C798" s="86"/>
      <c r="D798" s="86"/>
      <c r="E798" s="86"/>
      <c r="F798" s="87"/>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0" ht="24.75" hidden="1" customHeight="1" x14ac:dyDescent="0.15">
      <c r="A799" s="85"/>
      <c r="B799" s="86"/>
      <c r="C799" s="86"/>
      <c r="D799" s="86"/>
      <c r="E799" s="86"/>
      <c r="F799" s="87"/>
      <c r="G799" s="470"/>
      <c r="H799" s="471"/>
      <c r="I799" s="471"/>
      <c r="J799" s="471"/>
      <c r="K799" s="472"/>
      <c r="L799" s="473"/>
      <c r="M799" s="474"/>
      <c r="N799" s="474"/>
      <c r="O799" s="474"/>
      <c r="P799" s="474"/>
      <c r="Q799" s="474"/>
      <c r="R799" s="474"/>
      <c r="S799" s="474"/>
      <c r="T799" s="474"/>
      <c r="U799" s="474"/>
      <c r="V799" s="474"/>
      <c r="W799" s="474"/>
      <c r="X799" s="475"/>
      <c r="Y799" s="476"/>
      <c r="Z799" s="477"/>
      <c r="AA799" s="477"/>
      <c r="AB799" s="478"/>
      <c r="AC799" s="470"/>
      <c r="AD799" s="471"/>
      <c r="AE799" s="471"/>
      <c r="AF799" s="471"/>
      <c r="AG799" s="472"/>
      <c r="AH799" s="473"/>
      <c r="AI799" s="474"/>
      <c r="AJ799" s="474"/>
      <c r="AK799" s="474"/>
      <c r="AL799" s="474"/>
      <c r="AM799" s="474"/>
      <c r="AN799" s="474"/>
      <c r="AO799" s="474"/>
      <c r="AP799" s="474"/>
      <c r="AQ799" s="474"/>
      <c r="AR799" s="474"/>
      <c r="AS799" s="474"/>
      <c r="AT799" s="475"/>
      <c r="AU799" s="476"/>
      <c r="AV799" s="477"/>
      <c r="AW799" s="477"/>
      <c r="AX799" s="479"/>
    </row>
    <row r="800" spans="1:50" ht="24.75" hidden="1" customHeight="1" x14ac:dyDescent="0.15">
      <c r="A800" s="85"/>
      <c r="B800" s="86"/>
      <c r="C800" s="86"/>
      <c r="D800" s="86"/>
      <c r="E800" s="86"/>
      <c r="F800" s="87"/>
      <c r="G800" s="470"/>
      <c r="H800" s="471"/>
      <c r="I800" s="471"/>
      <c r="J800" s="471"/>
      <c r="K800" s="472"/>
      <c r="L800" s="473"/>
      <c r="M800" s="474"/>
      <c r="N800" s="474"/>
      <c r="O800" s="474"/>
      <c r="P800" s="474"/>
      <c r="Q800" s="474"/>
      <c r="R800" s="474"/>
      <c r="S800" s="474"/>
      <c r="T800" s="474"/>
      <c r="U800" s="474"/>
      <c r="V800" s="474"/>
      <c r="W800" s="474"/>
      <c r="X800" s="475"/>
      <c r="Y800" s="476"/>
      <c r="Z800" s="477"/>
      <c r="AA800" s="477"/>
      <c r="AB800" s="478"/>
      <c r="AC800" s="470"/>
      <c r="AD800" s="471"/>
      <c r="AE800" s="471"/>
      <c r="AF800" s="471"/>
      <c r="AG800" s="472"/>
      <c r="AH800" s="473"/>
      <c r="AI800" s="474"/>
      <c r="AJ800" s="474"/>
      <c r="AK800" s="474"/>
      <c r="AL800" s="474"/>
      <c r="AM800" s="474"/>
      <c r="AN800" s="474"/>
      <c r="AO800" s="474"/>
      <c r="AP800" s="474"/>
      <c r="AQ800" s="474"/>
      <c r="AR800" s="474"/>
      <c r="AS800" s="474"/>
      <c r="AT800" s="475"/>
      <c r="AU800" s="476"/>
      <c r="AV800" s="477"/>
      <c r="AW800" s="477"/>
      <c r="AX800" s="479"/>
    </row>
    <row r="801" spans="1:50" ht="24.75" hidden="1" customHeight="1" x14ac:dyDescent="0.15">
      <c r="A801" s="85"/>
      <c r="B801" s="86"/>
      <c r="C801" s="86"/>
      <c r="D801" s="86"/>
      <c r="E801" s="86"/>
      <c r="F801" s="87"/>
      <c r="G801" s="470"/>
      <c r="H801" s="471"/>
      <c r="I801" s="471"/>
      <c r="J801" s="471"/>
      <c r="K801" s="472"/>
      <c r="L801" s="473"/>
      <c r="M801" s="474"/>
      <c r="N801" s="474"/>
      <c r="O801" s="474"/>
      <c r="P801" s="474"/>
      <c r="Q801" s="474"/>
      <c r="R801" s="474"/>
      <c r="S801" s="474"/>
      <c r="T801" s="474"/>
      <c r="U801" s="474"/>
      <c r="V801" s="474"/>
      <c r="W801" s="474"/>
      <c r="X801" s="475"/>
      <c r="Y801" s="476"/>
      <c r="Z801" s="477"/>
      <c r="AA801" s="477"/>
      <c r="AB801" s="478"/>
      <c r="AC801" s="470"/>
      <c r="AD801" s="471"/>
      <c r="AE801" s="471"/>
      <c r="AF801" s="471"/>
      <c r="AG801" s="472"/>
      <c r="AH801" s="473"/>
      <c r="AI801" s="474"/>
      <c r="AJ801" s="474"/>
      <c r="AK801" s="474"/>
      <c r="AL801" s="474"/>
      <c r="AM801" s="474"/>
      <c r="AN801" s="474"/>
      <c r="AO801" s="474"/>
      <c r="AP801" s="474"/>
      <c r="AQ801" s="474"/>
      <c r="AR801" s="474"/>
      <c r="AS801" s="474"/>
      <c r="AT801" s="475"/>
      <c r="AU801" s="476"/>
      <c r="AV801" s="477"/>
      <c r="AW801" s="477"/>
      <c r="AX801" s="479"/>
    </row>
    <row r="802" spans="1:50" ht="24.75" hidden="1" customHeight="1" x14ac:dyDescent="0.15">
      <c r="A802" s="85"/>
      <c r="B802" s="86"/>
      <c r="C802" s="86"/>
      <c r="D802" s="86"/>
      <c r="E802" s="86"/>
      <c r="F802" s="87"/>
      <c r="G802" s="470"/>
      <c r="H802" s="471"/>
      <c r="I802" s="471"/>
      <c r="J802" s="471"/>
      <c r="K802" s="472"/>
      <c r="L802" s="473"/>
      <c r="M802" s="474"/>
      <c r="N802" s="474"/>
      <c r="O802" s="474"/>
      <c r="P802" s="474"/>
      <c r="Q802" s="474"/>
      <c r="R802" s="474"/>
      <c r="S802" s="474"/>
      <c r="T802" s="474"/>
      <c r="U802" s="474"/>
      <c r="V802" s="474"/>
      <c r="W802" s="474"/>
      <c r="X802" s="475"/>
      <c r="Y802" s="476"/>
      <c r="Z802" s="477"/>
      <c r="AA802" s="477"/>
      <c r="AB802" s="478"/>
      <c r="AC802" s="470"/>
      <c r="AD802" s="471"/>
      <c r="AE802" s="471"/>
      <c r="AF802" s="471"/>
      <c r="AG802" s="472"/>
      <c r="AH802" s="473"/>
      <c r="AI802" s="474"/>
      <c r="AJ802" s="474"/>
      <c r="AK802" s="474"/>
      <c r="AL802" s="474"/>
      <c r="AM802" s="474"/>
      <c r="AN802" s="474"/>
      <c r="AO802" s="474"/>
      <c r="AP802" s="474"/>
      <c r="AQ802" s="474"/>
      <c r="AR802" s="474"/>
      <c r="AS802" s="474"/>
      <c r="AT802" s="475"/>
      <c r="AU802" s="476"/>
      <c r="AV802" s="477"/>
      <c r="AW802" s="477"/>
      <c r="AX802" s="479"/>
    </row>
    <row r="803" spans="1:50" ht="24.75" hidden="1" customHeight="1" x14ac:dyDescent="0.15">
      <c r="A803" s="85"/>
      <c r="B803" s="86"/>
      <c r="C803" s="86"/>
      <c r="D803" s="86"/>
      <c r="E803" s="86"/>
      <c r="F803" s="87"/>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row>
    <row r="804" spans="1:50" ht="24.75" hidden="1" customHeight="1" x14ac:dyDescent="0.15">
      <c r="A804" s="85"/>
      <c r="B804" s="86"/>
      <c r="C804" s="86"/>
      <c r="D804" s="86"/>
      <c r="E804" s="86"/>
      <c r="F804" s="87"/>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row>
    <row r="805" spans="1:50" ht="24.75" customHeight="1" x14ac:dyDescent="0.15">
      <c r="A805" s="85"/>
      <c r="B805" s="86"/>
      <c r="C805" s="86"/>
      <c r="D805" s="86"/>
      <c r="E805" s="86"/>
      <c r="F805" s="87"/>
      <c r="G805" s="480" t="s">
        <v>64</v>
      </c>
      <c r="H805" s="481"/>
      <c r="I805" s="481"/>
      <c r="J805" s="481"/>
      <c r="K805" s="481"/>
      <c r="L805" s="482"/>
      <c r="M805" s="379"/>
      <c r="N805" s="379"/>
      <c r="O805" s="379"/>
      <c r="P805" s="379"/>
      <c r="Q805" s="379"/>
      <c r="R805" s="379"/>
      <c r="S805" s="379"/>
      <c r="T805" s="379"/>
      <c r="U805" s="379"/>
      <c r="V805" s="379"/>
      <c r="W805" s="379"/>
      <c r="X805" s="380"/>
      <c r="Y805" s="483">
        <f>SUM(Y795:AB804)</f>
        <v>6</v>
      </c>
      <c r="Z805" s="484"/>
      <c r="AA805" s="484"/>
      <c r="AB805" s="485"/>
      <c r="AC805" s="480" t="s">
        <v>64</v>
      </c>
      <c r="AD805" s="481"/>
      <c r="AE805" s="481"/>
      <c r="AF805" s="481"/>
      <c r="AG805" s="481"/>
      <c r="AH805" s="482"/>
      <c r="AI805" s="379"/>
      <c r="AJ805" s="379"/>
      <c r="AK805" s="379"/>
      <c r="AL805" s="379"/>
      <c r="AM805" s="379"/>
      <c r="AN805" s="379"/>
      <c r="AO805" s="379"/>
      <c r="AP805" s="379"/>
      <c r="AQ805" s="379"/>
      <c r="AR805" s="379"/>
      <c r="AS805" s="379"/>
      <c r="AT805" s="380"/>
      <c r="AU805" s="483">
        <f>SUM(AU795:AX804)</f>
        <v>0</v>
      </c>
      <c r="AV805" s="484"/>
      <c r="AW805" s="484"/>
      <c r="AX805" s="486"/>
    </row>
    <row r="806" spans="1:50" ht="24.75" hidden="1" customHeight="1" x14ac:dyDescent="0.15">
      <c r="A806" s="85"/>
      <c r="B806" s="86"/>
      <c r="C806" s="86"/>
      <c r="D806" s="86"/>
      <c r="E806" s="86"/>
      <c r="F806" s="87"/>
      <c r="G806" s="487" t="s">
        <v>349</v>
      </c>
      <c r="H806" s="488"/>
      <c r="I806" s="488"/>
      <c r="J806" s="488"/>
      <c r="K806" s="488"/>
      <c r="L806" s="488"/>
      <c r="M806" s="488"/>
      <c r="N806" s="488"/>
      <c r="O806" s="488"/>
      <c r="P806" s="488"/>
      <c r="Q806" s="488"/>
      <c r="R806" s="488"/>
      <c r="S806" s="488"/>
      <c r="T806" s="488"/>
      <c r="U806" s="488"/>
      <c r="V806" s="488"/>
      <c r="W806" s="488"/>
      <c r="X806" s="488"/>
      <c r="Y806" s="488"/>
      <c r="Z806" s="488"/>
      <c r="AA806" s="488"/>
      <c r="AB806" s="489"/>
      <c r="AC806" s="487" t="s">
        <v>240</v>
      </c>
      <c r="AD806" s="488"/>
      <c r="AE806" s="488"/>
      <c r="AF806" s="488"/>
      <c r="AG806" s="488"/>
      <c r="AH806" s="488"/>
      <c r="AI806" s="488"/>
      <c r="AJ806" s="488"/>
      <c r="AK806" s="488"/>
      <c r="AL806" s="488"/>
      <c r="AM806" s="488"/>
      <c r="AN806" s="488"/>
      <c r="AO806" s="488"/>
      <c r="AP806" s="488"/>
      <c r="AQ806" s="488"/>
      <c r="AR806" s="488"/>
      <c r="AS806" s="488"/>
      <c r="AT806" s="488"/>
      <c r="AU806" s="488"/>
      <c r="AV806" s="488"/>
      <c r="AW806" s="488"/>
      <c r="AX806" s="490"/>
    </row>
    <row r="807" spans="1:50" ht="24.75" hidden="1" customHeight="1" x14ac:dyDescent="0.15">
      <c r="A807" s="85"/>
      <c r="B807" s="86"/>
      <c r="C807" s="86"/>
      <c r="D807" s="86"/>
      <c r="E807" s="86"/>
      <c r="F807" s="87"/>
      <c r="G807" s="491" t="s">
        <v>57</v>
      </c>
      <c r="H807" s="286"/>
      <c r="I807" s="286"/>
      <c r="J807" s="286"/>
      <c r="K807" s="286"/>
      <c r="L807" s="492" t="s">
        <v>59</v>
      </c>
      <c r="M807" s="286"/>
      <c r="N807" s="286"/>
      <c r="O807" s="286"/>
      <c r="P807" s="286"/>
      <c r="Q807" s="286"/>
      <c r="R807" s="286"/>
      <c r="S807" s="286"/>
      <c r="T807" s="286"/>
      <c r="U807" s="286"/>
      <c r="V807" s="286"/>
      <c r="W807" s="286"/>
      <c r="X807" s="493"/>
      <c r="Y807" s="494" t="s">
        <v>62</v>
      </c>
      <c r="Z807" s="495"/>
      <c r="AA807" s="495"/>
      <c r="AB807" s="496"/>
      <c r="AC807" s="491" t="s">
        <v>57</v>
      </c>
      <c r="AD807" s="286"/>
      <c r="AE807" s="286"/>
      <c r="AF807" s="286"/>
      <c r="AG807" s="286"/>
      <c r="AH807" s="492" t="s">
        <v>59</v>
      </c>
      <c r="AI807" s="286"/>
      <c r="AJ807" s="286"/>
      <c r="AK807" s="286"/>
      <c r="AL807" s="286"/>
      <c r="AM807" s="286"/>
      <c r="AN807" s="286"/>
      <c r="AO807" s="286"/>
      <c r="AP807" s="286"/>
      <c r="AQ807" s="286"/>
      <c r="AR807" s="286"/>
      <c r="AS807" s="286"/>
      <c r="AT807" s="493"/>
      <c r="AU807" s="494" t="s">
        <v>62</v>
      </c>
      <c r="AV807" s="495"/>
      <c r="AW807" s="495"/>
      <c r="AX807" s="497"/>
    </row>
    <row r="808" spans="1:50" ht="24.75" hidden="1" customHeight="1" x14ac:dyDescent="0.15">
      <c r="A808" s="85"/>
      <c r="B808" s="86"/>
      <c r="C808" s="86"/>
      <c r="D808" s="86"/>
      <c r="E808" s="86"/>
      <c r="F808" s="87"/>
      <c r="G808" s="498"/>
      <c r="H808" s="499"/>
      <c r="I808" s="499"/>
      <c r="J808" s="499"/>
      <c r="K808" s="500"/>
      <c r="L808" s="501"/>
      <c r="M808" s="502"/>
      <c r="N808" s="502"/>
      <c r="O808" s="502"/>
      <c r="P808" s="502"/>
      <c r="Q808" s="502"/>
      <c r="R808" s="502"/>
      <c r="S808" s="502"/>
      <c r="T808" s="502"/>
      <c r="U808" s="502"/>
      <c r="V808" s="502"/>
      <c r="W808" s="502"/>
      <c r="X808" s="503"/>
      <c r="Y808" s="504"/>
      <c r="Z808" s="505"/>
      <c r="AA808" s="505"/>
      <c r="AB808" s="506"/>
      <c r="AC808" s="498"/>
      <c r="AD808" s="499"/>
      <c r="AE808" s="499"/>
      <c r="AF808" s="499"/>
      <c r="AG808" s="500"/>
      <c r="AH808" s="501"/>
      <c r="AI808" s="502"/>
      <c r="AJ808" s="502"/>
      <c r="AK808" s="502"/>
      <c r="AL808" s="502"/>
      <c r="AM808" s="502"/>
      <c r="AN808" s="502"/>
      <c r="AO808" s="502"/>
      <c r="AP808" s="502"/>
      <c r="AQ808" s="502"/>
      <c r="AR808" s="502"/>
      <c r="AS808" s="502"/>
      <c r="AT808" s="503"/>
      <c r="AU808" s="504"/>
      <c r="AV808" s="505"/>
      <c r="AW808" s="505"/>
      <c r="AX808" s="507"/>
    </row>
    <row r="809" spans="1:50" ht="24.75" hidden="1" customHeight="1" x14ac:dyDescent="0.15">
      <c r="A809" s="85"/>
      <c r="B809" s="86"/>
      <c r="C809" s="86"/>
      <c r="D809" s="86"/>
      <c r="E809" s="86"/>
      <c r="F809" s="87"/>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row>
    <row r="810" spans="1:50" ht="24.75" hidden="1" customHeight="1" x14ac:dyDescent="0.15">
      <c r="A810" s="85"/>
      <c r="B810" s="86"/>
      <c r="C810" s="86"/>
      <c r="D810" s="86"/>
      <c r="E810" s="86"/>
      <c r="F810" s="87"/>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row>
    <row r="811" spans="1:50" ht="24.75" hidden="1" customHeight="1" x14ac:dyDescent="0.15">
      <c r="A811" s="85"/>
      <c r="B811" s="86"/>
      <c r="C811" s="86"/>
      <c r="D811" s="86"/>
      <c r="E811" s="86"/>
      <c r="F811" s="87"/>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row>
    <row r="812" spans="1:50" ht="24.75" hidden="1" customHeight="1" x14ac:dyDescent="0.15">
      <c r="A812" s="85"/>
      <c r="B812" s="86"/>
      <c r="C812" s="86"/>
      <c r="D812" s="86"/>
      <c r="E812" s="86"/>
      <c r="F812" s="87"/>
      <c r="G812" s="470"/>
      <c r="H812" s="471"/>
      <c r="I812" s="471"/>
      <c r="J812" s="471"/>
      <c r="K812" s="472"/>
      <c r="L812" s="473"/>
      <c r="M812" s="474"/>
      <c r="N812" s="474"/>
      <c r="O812" s="474"/>
      <c r="P812" s="474"/>
      <c r="Q812" s="474"/>
      <c r="R812" s="474"/>
      <c r="S812" s="474"/>
      <c r="T812" s="474"/>
      <c r="U812" s="474"/>
      <c r="V812" s="474"/>
      <c r="W812" s="474"/>
      <c r="X812" s="475"/>
      <c r="Y812" s="476"/>
      <c r="Z812" s="477"/>
      <c r="AA812" s="477"/>
      <c r="AB812" s="478"/>
      <c r="AC812" s="470"/>
      <c r="AD812" s="471"/>
      <c r="AE812" s="471"/>
      <c r="AF812" s="471"/>
      <c r="AG812" s="472"/>
      <c r="AH812" s="473"/>
      <c r="AI812" s="474"/>
      <c r="AJ812" s="474"/>
      <c r="AK812" s="474"/>
      <c r="AL812" s="474"/>
      <c r="AM812" s="474"/>
      <c r="AN812" s="474"/>
      <c r="AO812" s="474"/>
      <c r="AP812" s="474"/>
      <c r="AQ812" s="474"/>
      <c r="AR812" s="474"/>
      <c r="AS812" s="474"/>
      <c r="AT812" s="475"/>
      <c r="AU812" s="476"/>
      <c r="AV812" s="477"/>
      <c r="AW812" s="477"/>
      <c r="AX812" s="479"/>
    </row>
    <row r="813" spans="1:50" ht="24.75" hidden="1" customHeight="1" x14ac:dyDescent="0.15">
      <c r="A813" s="85"/>
      <c r="B813" s="86"/>
      <c r="C813" s="86"/>
      <c r="D813" s="86"/>
      <c r="E813" s="86"/>
      <c r="F813" s="87"/>
      <c r="G813" s="470"/>
      <c r="H813" s="471"/>
      <c r="I813" s="471"/>
      <c r="J813" s="471"/>
      <c r="K813" s="472"/>
      <c r="L813" s="473"/>
      <c r="M813" s="474"/>
      <c r="N813" s="474"/>
      <c r="O813" s="474"/>
      <c r="P813" s="474"/>
      <c r="Q813" s="474"/>
      <c r="R813" s="474"/>
      <c r="S813" s="474"/>
      <c r="T813" s="474"/>
      <c r="U813" s="474"/>
      <c r="V813" s="474"/>
      <c r="W813" s="474"/>
      <c r="X813" s="475"/>
      <c r="Y813" s="476"/>
      <c r="Z813" s="477"/>
      <c r="AA813" s="477"/>
      <c r="AB813" s="478"/>
      <c r="AC813" s="470"/>
      <c r="AD813" s="471"/>
      <c r="AE813" s="471"/>
      <c r="AF813" s="471"/>
      <c r="AG813" s="472"/>
      <c r="AH813" s="473"/>
      <c r="AI813" s="474"/>
      <c r="AJ813" s="474"/>
      <c r="AK813" s="474"/>
      <c r="AL813" s="474"/>
      <c r="AM813" s="474"/>
      <c r="AN813" s="474"/>
      <c r="AO813" s="474"/>
      <c r="AP813" s="474"/>
      <c r="AQ813" s="474"/>
      <c r="AR813" s="474"/>
      <c r="AS813" s="474"/>
      <c r="AT813" s="475"/>
      <c r="AU813" s="476"/>
      <c r="AV813" s="477"/>
      <c r="AW813" s="477"/>
      <c r="AX813" s="479"/>
    </row>
    <row r="814" spans="1:50" ht="24.75" hidden="1" customHeight="1" x14ac:dyDescent="0.15">
      <c r="A814" s="85"/>
      <c r="B814" s="86"/>
      <c r="C814" s="86"/>
      <c r="D814" s="86"/>
      <c r="E814" s="86"/>
      <c r="F814" s="87"/>
      <c r="G814" s="470"/>
      <c r="H814" s="471"/>
      <c r="I814" s="471"/>
      <c r="J814" s="471"/>
      <c r="K814" s="472"/>
      <c r="L814" s="473"/>
      <c r="M814" s="474"/>
      <c r="N814" s="474"/>
      <c r="O814" s="474"/>
      <c r="P814" s="474"/>
      <c r="Q814" s="474"/>
      <c r="R814" s="474"/>
      <c r="S814" s="474"/>
      <c r="T814" s="474"/>
      <c r="U814" s="474"/>
      <c r="V814" s="474"/>
      <c r="W814" s="474"/>
      <c r="X814" s="475"/>
      <c r="Y814" s="476"/>
      <c r="Z814" s="477"/>
      <c r="AA814" s="477"/>
      <c r="AB814" s="478"/>
      <c r="AC814" s="470"/>
      <c r="AD814" s="471"/>
      <c r="AE814" s="471"/>
      <c r="AF814" s="471"/>
      <c r="AG814" s="472"/>
      <c r="AH814" s="473"/>
      <c r="AI814" s="474"/>
      <c r="AJ814" s="474"/>
      <c r="AK814" s="474"/>
      <c r="AL814" s="474"/>
      <c r="AM814" s="474"/>
      <c r="AN814" s="474"/>
      <c r="AO814" s="474"/>
      <c r="AP814" s="474"/>
      <c r="AQ814" s="474"/>
      <c r="AR814" s="474"/>
      <c r="AS814" s="474"/>
      <c r="AT814" s="475"/>
      <c r="AU814" s="476"/>
      <c r="AV814" s="477"/>
      <c r="AW814" s="477"/>
      <c r="AX814" s="479"/>
    </row>
    <row r="815" spans="1:50" ht="24.75" hidden="1" customHeight="1" x14ac:dyDescent="0.15">
      <c r="A815" s="85"/>
      <c r="B815" s="86"/>
      <c r="C815" s="86"/>
      <c r="D815" s="86"/>
      <c r="E815" s="86"/>
      <c r="F815" s="87"/>
      <c r="G815" s="470"/>
      <c r="H815" s="471"/>
      <c r="I815" s="471"/>
      <c r="J815" s="471"/>
      <c r="K815" s="472"/>
      <c r="L815" s="473"/>
      <c r="M815" s="474"/>
      <c r="N815" s="474"/>
      <c r="O815" s="474"/>
      <c r="P815" s="474"/>
      <c r="Q815" s="474"/>
      <c r="R815" s="474"/>
      <c r="S815" s="474"/>
      <c r="T815" s="474"/>
      <c r="U815" s="474"/>
      <c r="V815" s="474"/>
      <c r="W815" s="474"/>
      <c r="X815" s="475"/>
      <c r="Y815" s="476"/>
      <c r="Z815" s="477"/>
      <c r="AA815" s="477"/>
      <c r="AB815" s="478"/>
      <c r="AC815" s="470"/>
      <c r="AD815" s="471"/>
      <c r="AE815" s="471"/>
      <c r="AF815" s="471"/>
      <c r="AG815" s="472"/>
      <c r="AH815" s="473"/>
      <c r="AI815" s="474"/>
      <c r="AJ815" s="474"/>
      <c r="AK815" s="474"/>
      <c r="AL815" s="474"/>
      <c r="AM815" s="474"/>
      <c r="AN815" s="474"/>
      <c r="AO815" s="474"/>
      <c r="AP815" s="474"/>
      <c r="AQ815" s="474"/>
      <c r="AR815" s="474"/>
      <c r="AS815" s="474"/>
      <c r="AT815" s="475"/>
      <c r="AU815" s="476"/>
      <c r="AV815" s="477"/>
      <c r="AW815" s="477"/>
      <c r="AX815" s="479"/>
    </row>
    <row r="816" spans="1:50" ht="24.75" hidden="1" customHeight="1" x14ac:dyDescent="0.15">
      <c r="A816" s="85"/>
      <c r="B816" s="86"/>
      <c r="C816" s="86"/>
      <c r="D816" s="86"/>
      <c r="E816" s="86"/>
      <c r="F816" s="87"/>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row>
    <row r="817" spans="1:50" ht="24.75" hidden="1" customHeight="1" x14ac:dyDescent="0.15">
      <c r="A817" s="85"/>
      <c r="B817" s="86"/>
      <c r="C817" s="86"/>
      <c r="D817" s="86"/>
      <c r="E817" s="86"/>
      <c r="F817" s="87"/>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row>
    <row r="818" spans="1:50" ht="24.75" hidden="1" customHeight="1" x14ac:dyDescent="0.15">
      <c r="A818" s="85"/>
      <c r="B818" s="86"/>
      <c r="C818" s="86"/>
      <c r="D818" s="86"/>
      <c r="E818" s="86"/>
      <c r="F818" s="87"/>
      <c r="G818" s="480" t="s">
        <v>64</v>
      </c>
      <c r="H818" s="481"/>
      <c r="I818" s="481"/>
      <c r="J818" s="481"/>
      <c r="K818" s="481"/>
      <c r="L818" s="482"/>
      <c r="M818" s="379"/>
      <c r="N818" s="379"/>
      <c r="O818" s="379"/>
      <c r="P818" s="379"/>
      <c r="Q818" s="379"/>
      <c r="R818" s="379"/>
      <c r="S818" s="379"/>
      <c r="T818" s="379"/>
      <c r="U818" s="379"/>
      <c r="V818" s="379"/>
      <c r="W818" s="379"/>
      <c r="X818" s="380"/>
      <c r="Y818" s="483">
        <f>SUM(Y808:AB817)</f>
        <v>0</v>
      </c>
      <c r="Z818" s="484"/>
      <c r="AA818" s="484"/>
      <c r="AB818" s="485"/>
      <c r="AC818" s="480" t="s">
        <v>64</v>
      </c>
      <c r="AD818" s="481"/>
      <c r="AE818" s="481"/>
      <c r="AF818" s="481"/>
      <c r="AG818" s="481"/>
      <c r="AH818" s="482"/>
      <c r="AI818" s="379"/>
      <c r="AJ818" s="379"/>
      <c r="AK818" s="379"/>
      <c r="AL818" s="379"/>
      <c r="AM818" s="379"/>
      <c r="AN818" s="379"/>
      <c r="AO818" s="379"/>
      <c r="AP818" s="379"/>
      <c r="AQ818" s="379"/>
      <c r="AR818" s="379"/>
      <c r="AS818" s="379"/>
      <c r="AT818" s="380"/>
      <c r="AU818" s="483">
        <f>SUM(AU808:AX817)</f>
        <v>0</v>
      </c>
      <c r="AV818" s="484"/>
      <c r="AW818" s="484"/>
      <c r="AX818" s="486"/>
    </row>
    <row r="819" spans="1:50" ht="24.75" hidden="1" customHeight="1" x14ac:dyDescent="0.15">
      <c r="A819" s="85"/>
      <c r="B819" s="86"/>
      <c r="C819" s="86"/>
      <c r="D819" s="86"/>
      <c r="E819" s="86"/>
      <c r="F819" s="87"/>
      <c r="G819" s="487" t="s">
        <v>318</v>
      </c>
      <c r="H819" s="488"/>
      <c r="I819" s="488"/>
      <c r="J819" s="488"/>
      <c r="K819" s="488"/>
      <c r="L819" s="488"/>
      <c r="M819" s="488"/>
      <c r="N819" s="488"/>
      <c r="O819" s="488"/>
      <c r="P819" s="488"/>
      <c r="Q819" s="488"/>
      <c r="R819" s="488"/>
      <c r="S819" s="488"/>
      <c r="T819" s="488"/>
      <c r="U819" s="488"/>
      <c r="V819" s="488"/>
      <c r="W819" s="488"/>
      <c r="X819" s="488"/>
      <c r="Y819" s="488"/>
      <c r="Z819" s="488"/>
      <c r="AA819" s="488"/>
      <c r="AB819" s="489"/>
      <c r="AC819" s="487" t="s">
        <v>264</v>
      </c>
      <c r="AD819" s="488"/>
      <c r="AE819" s="488"/>
      <c r="AF819" s="488"/>
      <c r="AG819" s="488"/>
      <c r="AH819" s="488"/>
      <c r="AI819" s="488"/>
      <c r="AJ819" s="488"/>
      <c r="AK819" s="488"/>
      <c r="AL819" s="488"/>
      <c r="AM819" s="488"/>
      <c r="AN819" s="488"/>
      <c r="AO819" s="488"/>
      <c r="AP819" s="488"/>
      <c r="AQ819" s="488"/>
      <c r="AR819" s="488"/>
      <c r="AS819" s="488"/>
      <c r="AT819" s="488"/>
      <c r="AU819" s="488"/>
      <c r="AV819" s="488"/>
      <c r="AW819" s="488"/>
      <c r="AX819" s="490"/>
    </row>
    <row r="820" spans="1:50" ht="24.75" hidden="1" customHeight="1" x14ac:dyDescent="0.15">
      <c r="A820" s="85"/>
      <c r="B820" s="86"/>
      <c r="C820" s="86"/>
      <c r="D820" s="86"/>
      <c r="E820" s="86"/>
      <c r="F820" s="87"/>
      <c r="G820" s="491" t="s">
        <v>57</v>
      </c>
      <c r="H820" s="286"/>
      <c r="I820" s="286"/>
      <c r="J820" s="286"/>
      <c r="K820" s="286"/>
      <c r="L820" s="492" t="s">
        <v>59</v>
      </c>
      <c r="M820" s="286"/>
      <c r="N820" s="286"/>
      <c r="O820" s="286"/>
      <c r="P820" s="286"/>
      <c r="Q820" s="286"/>
      <c r="R820" s="286"/>
      <c r="S820" s="286"/>
      <c r="T820" s="286"/>
      <c r="U820" s="286"/>
      <c r="V820" s="286"/>
      <c r="W820" s="286"/>
      <c r="X820" s="493"/>
      <c r="Y820" s="494" t="s">
        <v>62</v>
      </c>
      <c r="Z820" s="495"/>
      <c r="AA820" s="495"/>
      <c r="AB820" s="496"/>
      <c r="AC820" s="491" t="s">
        <v>57</v>
      </c>
      <c r="AD820" s="286"/>
      <c r="AE820" s="286"/>
      <c r="AF820" s="286"/>
      <c r="AG820" s="286"/>
      <c r="AH820" s="492" t="s">
        <v>59</v>
      </c>
      <c r="AI820" s="286"/>
      <c r="AJ820" s="286"/>
      <c r="AK820" s="286"/>
      <c r="AL820" s="286"/>
      <c r="AM820" s="286"/>
      <c r="AN820" s="286"/>
      <c r="AO820" s="286"/>
      <c r="AP820" s="286"/>
      <c r="AQ820" s="286"/>
      <c r="AR820" s="286"/>
      <c r="AS820" s="286"/>
      <c r="AT820" s="493"/>
      <c r="AU820" s="494" t="s">
        <v>62</v>
      </c>
      <c r="AV820" s="495"/>
      <c r="AW820" s="495"/>
      <c r="AX820" s="497"/>
    </row>
    <row r="821" spans="1:50" s="1" customFormat="1" ht="24.75" hidden="1" customHeight="1" x14ac:dyDescent="0.15">
      <c r="A821" s="85"/>
      <c r="B821" s="86"/>
      <c r="C821" s="86"/>
      <c r="D821" s="86"/>
      <c r="E821" s="86"/>
      <c r="F821" s="87"/>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506"/>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7"/>
    </row>
    <row r="822" spans="1:50" ht="24.75" hidden="1" customHeight="1" x14ac:dyDescent="0.15">
      <c r="A822" s="85"/>
      <c r="B822" s="86"/>
      <c r="C822" s="86"/>
      <c r="D822" s="86"/>
      <c r="E822" s="86"/>
      <c r="F822" s="87"/>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row>
    <row r="823" spans="1:50" ht="24.75" hidden="1" customHeight="1" x14ac:dyDescent="0.15">
      <c r="A823" s="85"/>
      <c r="B823" s="86"/>
      <c r="C823" s="86"/>
      <c r="D823" s="86"/>
      <c r="E823" s="86"/>
      <c r="F823" s="87"/>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row>
    <row r="824" spans="1:50" ht="24.75" hidden="1" customHeight="1" x14ac:dyDescent="0.15">
      <c r="A824" s="85"/>
      <c r="B824" s="86"/>
      <c r="C824" s="86"/>
      <c r="D824" s="86"/>
      <c r="E824" s="86"/>
      <c r="F824" s="87"/>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row>
    <row r="825" spans="1:50" ht="24.75" hidden="1" customHeight="1" x14ac:dyDescent="0.15">
      <c r="A825" s="85"/>
      <c r="B825" s="86"/>
      <c r="C825" s="86"/>
      <c r="D825" s="86"/>
      <c r="E825" s="86"/>
      <c r="F825" s="87"/>
      <c r="G825" s="470"/>
      <c r="H825" s="471"/>
      <c r="I825" s="471"/>
      <c r="J825" s="471"/>
      <c r="K825" s="472"/>
      <c r="L825" s="473"/>
      <c r="M825" s="474"/>
      <c r="N825" s="474"/>
      <c r="O825" s="474"/>
      <c r="P825" s="474"/>
      <c r="Q825" s="474"/>
      <c r="R825" s="474"/>
      <c r="S825" s="474"/>
      <c r="T825" s="474"/>
      <c r="U825" s="474"/>
      <c r="V825" s="474"/>
      <c r="W825" s="474"/>
      <c r="X825" s="475"/>
      <c r="Y825" s="476"/>
      <c r="Z825" s="477"/>
      <c r="AA825" s="477"/>
      <c r="AB825" s="478"/>
      <c r="AC825" s="470"/>
      <c r="AD825" s="471"/>
      <c r="AE825" s="471"/>
      <c r="AF825" s="471"/>
      <c r="AG825" s="472"/>
      <c r="AH825" s="473"/>
      <c r="AI825" s="474"/>
      <c r="AJ825" s="474"/>
      <c r="AK825" s="474"/>
      <c r="AL825" s="474"/>
      <c r="AM825" s="474"/>
      <c r="AN825" s="474"/>
      <c r="AO825" s="474"/>
      <c r="AP825" s="474"/>
      <c r="AQ825" s="474"/>
      <c r="AR825" s="474"/>
      <c r="AS825" s="474"/>
      <c r="AT825" s="475"/>
      <c r="AU825" s="476"/>
      <c r="AV825" s="477"/>
      <c r="AW825" s="477"/>
      <c r="AX825" s="479"/>
    </row>
    <row r="826" spans="1:50" ht="24.75" hidden="1" customHeight="1" x14ac:dyDescent="0.15">
      <c r="A826" s="85"/>
      <c r="B826" s="86"/>
      <c r="C826" s="86"/>
      <c r="D826" s="86"/>
      <c r="E826" s="86"/>
      <c r="F826" s="87"/>
      <c r="G826" s="470"/>
      <c r="H826" s="471"/>
      <c r="I826" s="471"/>
      <c r="J826" s="471"/>
      <c r="K826" s="472"/>
      <c r="L826" s="473"/>
      <c r="M826" s="474"/>
      <c r="N826" s="474"/>
      <c r="O826" s="474"/>
      <c r="P826" s="474"/>
      <c r="Q826" s="474"/>
      <c r="R826" s="474"/>
      <c r="S826" s="474"/>
      <c r="T826" s="474"/>
      <c r="U826" s="474"/>
      <c r="V826" s="474"/>
      <c r="W826" s="474"/>
      <c r="X826" s="475"/>
      <c r="Y826" s="476"/>
      <c r="Z826" s="477"/>
      <c r="AA826" s="477"/>
      <c r="AB826" s="478"/>
      <c r="AC826" s="470"/>
      <c r="AD826" s="471"/>
      <c r="AE826" s="471"/>
      <c r="AF826" s="471"/>
      <c r="AG826" s="472"/>
      <c r="AH826" s="473"/>
      <c r="AI826" s="474"/>
      <c r="AJ826" s="474"/>
      <c r="AK826" s="474"/>
      <c r="AL826" s="474"/>
      <c r="AM826" s="474"/>
      <c r="AN826" s="474"/>
      <c r="AO826" s="474"/>
      <c r="AP826" s="474"/>
      <c r="AQ826" s="474"/>
      <c r="AR826" s="474"/>
      <c r="AS826" s="474"/>
      <c r="AT826" s="475"/>
      <c r="AU826" s="476"/>
      <c r="AV826" s="477"/>
      <c r="AW826" s="477"/>
      <c r="AX826" s="479"/>
    </row>
    <row r="827" spans="1:50" ht="24.75" hidden="1" customHeight="1" x14ac:dyDescent="0.15">
      <c r="A827" s="85"/>
      <c r="B827" s="86"/>
      <c r="C827" s="86"/>
      <c r="D827" s="86"/>
      <c r="E827" s="86"/>
      <c r="F827" s="87"/>
      <c r="G827" s="470"/>
      <c r="H827" s="471"/>
      <c r="I827" s="471"/>
      <c r="J827" s="471"/>
      <c r="K827" s="472"/>
      <c r="L827" s="473"/>
      <c r="M827" s="474"/>
      <c r="N827" s="474"/>
      <c r="O827" s="474"/>
      <c r="P827" s="474"/>
      <c r="Q827" s="474"/>
      <c r="R827" s="474"/>
      <c r="S827" s="474"/>
      <c r="T827" s="474"/>
      <c r="U827" s="474"/>
      <c r="V827" s="474"/>
      <c r="W827" s="474"/>
      <c r="X827" s="475"/>
      <c r="Y827" s="476"/>
      <c r="Z827" s="477"/>
      <c r="AA827" s="477"/>
      <c r="AB827" s="478"/>
      <c r="AC827" s="470"/>
      <c r="AD827" s="471"/>
      <c r="AE827" s="471"/>
      <c r="AF827" s="471"/>
      <c r="AG827" s="472"/>
      <c r="AH827" s="473"/>
      <c r="AI827" s="474"/>
      <c r="AJ827" s="474"/>
      <c r="AK827" s="474"/>
      <c r="AL827" s="474"/>
      <c r="AM827" s="474"/>
      <c r="AN827" s="474"/>
      <c r="AO827" s="474"/>
      <c r="AP827" s="474"/>
      <c r="AQ827" s="474"/>
      <c r="AR827" s="474"/>
      <c r="AS827" s="474"/>
      <c r="AT827" s="475"/>
      <c r="AU827" s="476"/>
      <c r="AV827" s="477"/>
      <c r="AW827" s="477"/>
      <c r="AX827" s="479"/>
    </row>
    <row r="828" spans="1:50" ht="24.75" hidden="1" customHeight="1" x14ac:dyDescent="0.15">
      <c r="A828" s="85"/>
      <c r="B828" s="86"/>
      <c r="C828" s="86"/>
      <c r="D828" s="86"/>
      <c r="E828" s="86"/>
      <c r="F828" s="87"/>
      <c r="G828" s="470"/>
      <c r="H828" s="471"/>
      <c r="I828" s="471"/>
      <c r="J828" s="471"/>
      <c r="K828" s="472"/>
      <c r="L828" s="473"/>
      <c r="M828" s="474"/>
      <c r="N828" s="474"/>
      <c r="O828" s="474"/>
      <c r="P828" s="474"/>
      <c r="Q828" s="474"/>
      <c r="R828" s="474"/>
      <c r="S828" s="474"/>
      <c r="T828" s="474"/>
      <c r="U828" s="474"/>
      <c r="V828" s="474"/>
      <c r="W828" s="474"/>
      <c r="X828" s="475"/>
      <c r="Y828" s="476"/>
      <c r="Z828" s="477"/>
      <c r="AA828" s="477"/>
      <c r="AB828" s="478"/>
      <c r="AC828" s="470"/>
      <c r="AD828" s="471"/>
      <c r="AE828" s="471"/>
      <c r="AF828" s="471"/>
      <c r="AG828" s="472"/>
      <c r="AH828" s="473"/>
      <c r="AI828" s="474"/>
      <c r="AJ828" s="474"/>
      <c r="AK828" s="474"/>
      <c r="AL828" s="474"/>
      <c r="AM828" s="474"/>
      <c r="AN828" s="474"/>
      <c r="AO828" s="474"/>
      <c r="AP828" s="474"/>
      <c r="AQ828" s="474"/>
      <c r="AR828" s="474"/>
      <c r="AS828" s="474"/>
      <c r="AT828" s="475"/>
      <c r="AU828" s="476"/>
      <c r="AV828" s="477"/>
      <c r="AW828" s="477"/>
      <c r="AX828" s="479"/>
    </row>
    <row r="829" spans="1:50" ht="24.75" hidden="1" customHeight="1" x14ac:dyDescent="0.15">
      <c r="A829" s="85"/>
      <c r="B829" s="86"/>
      <c r="C829" s="86"/>
      <c r="D829" s="86"/>
      <c r="E829" s="86"/>
      <c r="F829" s="87"/>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row>
    <row r="830" spans="1:50" ht="24.75" hidden="1" customHeight="1" x14ac:dyDescent="0.15">
      <c r="A830" s="85"/>
      <c r="B830" s="86"/>
      <c r="C830" s="86"/>
      <c r="D830" s="86"/>
      <c r="E830" s="86"/>
      <c r="F830" s="87"/>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row>
    <row r="831" spans="1:50" ht="24.75" hidden="1" customHeight="1" x14ac:dyDescent="0.15">
      <c r="A831" s="85"/>
      <c r="B831" s="86"/>
      <c r="C831" s="86"/>
      <c r="D831" s="86"/>
      <c r="E831" s="86"/>
      <c r="F831" s="87"/>
      <c r="G831" s="480" t="s">
        <v>64</v>
      </c>
      <c r="H831" s="481"/>
      <c r="I831" s="481"/>
      <c r="J831" s="481"/>
      <c r="K831" s="481"/>
      <c r="L831" s="482"/>
      <c r="M831" s="379"/>
      <c r="N831" s="379"/>
      <c r="O831" s="379"/>
      <c r="P831" s="379"/>
      <c r="Q831" s="379"/>
      <c r="R831" s="379"/>
      <c r="S831" s="379"/>
      <c r="T831" s="379"/>
      <c r="U831" s="379"/>
      <c r="V831" s="379"/>
      <c r="W831" s="379"/>
      <c r="X831" s="380"/>
      <c r="Y831" s="483">
        <f>SUM(Y821:AB830)</f>
        <v>0</v>
      </c>
      <c r="Z831" s="484"/>
      <c r="AA831" s="484"/>
      <c r="AB831" s="485"/>
      <c r="AC831" s="480" t="s">
        <v>64</v>
      </c>
      <c r="AD831" s="481"/>
      <c r="AE831" s="481"/>
      <c r="AF831" s="481"/>
      <c r="AG831" s="481"/>
      <c r="AH831" s="482"/>
      <c r="AI831" s="379"/>
      <c r="AJ831" s="379"/>
      <c r="AK831" s="379"/>
      <c r="AL831" s="379"/>
      <c r="AM831" s="379"/>
      <c r="AN831" s="379"/>
      <c r="AO831" s="379"/>
      <c r="AP831" s="379"/>
      <c r="AQ831" s="379"/>
      <c r="AR831" s="379"/>
      <c r="AS831" s="379"/>
      <c r="AT831" s="380"/>
      <c r="AU831" s="483">
        <f>SUM(AU821:AX830)</f>
        <v>0</v>
      </c>
      <c r="AV831" s="484"/>
      <c r="AW831" s="484"/>
      <c r="AX831" s="486"/>
    </row>
    <row r="832" spans="1:50" ht="24.75" hidden="1" customHeight="1" x14ac:dyDescent="0.15">
      <c r="A832" s="465" t="s">
        <v>228</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468" t="s">
        <v>359</v>
      </c>
      <c r="AM832" s="469"/>
      <c r="AN832" s="469"/>
      <c r="AO832" s="38" t="s">
        <v>255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74</v>
      </c>
      <c r="D837" s="460"/>
      <c r="E837" s="460"/>
      <c r="F837" s="460"/>
      <c r="G837" s="460"/>
      <c r="H837" s="460"/>
      <c r="I837" s="460"/>
      <c r="J837" s="239" t="s">
        <v>77</v>
      </c>
      <c r="K837" s="461"/>
      <c r="L837" s="461"/>
      <c r="M837" s="461"/>
      <c r="N837" s="461"/>
      <c r="O837" s="461"/>
      <c r="P837" s="460" t="s">
        <v>20</v>
      </c>
      <c r="Q837" s="460"/>
      <c r="R837" s="460"/>
      <c r="S837" s="460"/>
      <c r="T837" s="460"/>
      <c r="U837" s="460"/>
      <c r="V837" s="460"/>
      <c r="W837" s="460"/>
      <c r="X837" s="460"/>
      <c r="Y837" s="454" t="s">
        <v>319</v>
      </c>
      <c r="Z837" s="454"/>
      <c r="AA837" s="454"/>
      <c r="AB837" s="454"/>
      <c r="AC837" s="239" t="s">
        <v>272</v>
      </c>
      <c r="AD837" s="239"/>
      <c r="AE837" s="239"/>
      <c r="AF837" s="239"/>
      <c r="AG837" s="239"/>
      <c r="AH837" s="454" t="s">
        <v>376</v>
      </c>
      <c r="AI837" s="460"/>
      <c r="AJ837" s="460"/>
      <c r="AK837" s="460"/>
      <c r="AL837" s="460" t="s">
        <v>21</v>
      </c>
      <c r="AM837" s="460"/>
      <c r="AN837" s="460"/>
      <c r="AO837" s="415"/>
      <c r="AP837" s="239" t="s">
        <v>322</v>
      </c>
      <c r="AQ837" s="239"/>
      <c r="AR837" s="239"/>
      <c r="AS837" s="239"/>
      <c r="AT837" s="239"/>
      <c r="AU837" s="239"/>
      <c r="AV837" s="239"/>
      <c r="AW837" s="239"/>
      <c r="AX837" s="239"/>
    </row>
    <row r="838" spans="1:50" ht="30" customHeight="1" x14ac:dyDescent="0.15">
      <c r="A838" s="417">
        <v>1</v>
      </c>
      <c r="B838" s="417">
        <v>1</v>
      </c>
      <c r="C838" s="456" t="s">
        <v>392</v>
      </c>
      <c r="D838" s="456"/>
      <c r="E838" s="456"/>
      <c r="F838" s="456"/>
      <c r="G838" s="456"/>
      <c r="H838" s="456"/>
      <c r="I838" s="456"/>
      <c r="J838" s="419">
        <v>2000012100001</v>
      </c>
      <c r="K838" s="419"/>
      <c r="L838" s="419"/>
      <c r="M838" s="419"/>
      <c r="N838" s="419"/>
      <c r="O838" s="419"/>
      <c r="P838" s="420" t="s">
        <v>528</v>
      </c>
      <c r="Q838" s="420"/>
      <c r="R838" s="420"/>
      <c r="S838" s="420"/>
      <c r="T838" s="420"/>
      <c r="U838" s="420"/>
      <c r="V838" s="420"/>
      <c r="W838" s="420"/>
      <c r="X838" s="420"/>
      <c r="Y838" s="421">
        <v>2180</v>
      </c>
      <c r="Z838" s="422"/>
      <c r="AA838" s="422"/>
      <c r="AB838" s="423"/>
      <c r="AC838" s="457" t="s">
        <v>139</v>
      </c>
      <c r="AD838" s="458"/>
      <c r="AE838" s="458"/>
      <c r="AF838" s="458"/>
      <c r="AG838" s="458"/>
      <c r="AH838" s="459" t="s">
        <v>554</v>
      </c>
      <c r="AI838" s="459"/>
      <c r="AJ838" s="459"/>
      <c r="AK838" s="459"/>
      <c r="AL838" s="426" t="s">
        <v>554</v>
      </c>
      <c r="AM838" s="427"/>
      <c r="AN838" s="427"/>
      <c r="AO838" s="428"/>
      <c r="AP838" s="235"/>
      <c r="AQ838" s="235"/>
      <c r="AR838" s="235"/>
      <c r="AS838" s="235"/>
      <c r="AT838" s="235"/>
      <c r="AU838" s="235"/>
      <c r="AV838" s="235"/>
      <c r="AW838" s="235"/>
      <c r="AX838" s="235"/>
    </row>
    <row r="839" spans="1:50" ht="30" customHeight="1" x14ac:dyDescent="0.15">
      <c r="A839" s="417">
        <v>2</v>
      </c>
      <c r="B839" s="417">
        <v>1</v>
      </c>
      <c r="C839" s="456" t="s">
        <v>113</v>
      </c>
      <c r="D839" s="456"/>
      <c r="E839" s="456"/>
      <c r="F839" s="456"/>
      <c r="G839" s="456"/>
      <c r="H839" s="456"/>
      <c r="I839" s="456"/>
      <c r="J839" s="419">
        <v>2000012100001</v>
      </c>
      <c r="K839" s="419"/>
      <c r="L839" s="419"/>
      <c r="M839" s="419"/>
      <c r="N839" s="419"/>
      <c r="O839" s="419"/>
      <c r="P839" s="420" t="s">
        <v>528</v>
      </c>
      <c r="Q839" s="420"/>
      <c r="R839" s="420"/>
      <c r="S839" s="420"/>
      <c r="T839" s="420"/>
      <c r="U839" s="420"/>
      <c r="V839" s="420"/>
      <c r="W839" s="420"/>
      <c r="X839" s="420"/>
      <c r="Y839" s="421">
        <v>683</v>
      </c>
      <c r="Z839" s="422"/>
      <c r="AA839" s="422"/>
      <c r="AB839" s="423"/>
      <c r="AC839" s="457" t="s">
        <v>139</v>
      </c>
      <c r="AD839" s="457"/>
      <c r="AE839" s="457"/>
      <c r="AF839" s="457"/>
      <c r="AG839" s="457"/>
      <c r="AH839" s="459" t="s">
        <v>554</v>
      </c>
      <c r="AI839" s="459"/>
      <c r="AJ839" s="459"/>
      <c r="AK839" s="459"/>
      <c r="AL839" s="426" t="s">
        <v>554</v>
      </c>
      <c r="AM839" s="427"/>
      <c r="AN839" s="427"/>
      <c r="AO839" s="428"/>
      <c r="AP839" s="235"/>
      <c r="AQ839" s="235"/>
      <c r="AR839" s="235"/>
      <c r="AS839" s="235"/>
      <c r="AT839" s="235"/>
      <c r="AU839" s="235"/>
      <c r="AV839" s="235"/>
      <c r="AW839" s="235"/>
      <c r="AX839" s="235"/>
    </row>
    <row r="840" spans="1:50" ht="30" customHeight="1" x14ac:dyDescent="0.15">
      <c r="A840" s="417">
        <v>3</v>
      </c>
      <c r="B840" s="417">
        <v>1</v>
      </c>
      <c r="C840" s="456" t="s">
        <v>529</v>
      </c>
      <c r="D840" s="456"/>
      <c r="E840" s="456"/>
      <c r="F840" s="456"/>
      <c r="G840" s="456"/>
      <c r="H840" s="456"/>
      <c r="I840" s="456"/>
      <c r="J840" s="419">
        <v>2000012100001</v>
      </c>
      <c r="K840" s="419"/>
      <c r="L840" s="419"/>
      <c r="M840" s="419"/>
      <c r="N840" s="419"/>
      <c r="O840" s="419"/>
      <c r="P840" s="420" t="s">
        <v>528</v>
      </c>
      <c r="Q840" s="420"/>
      <c r="R840" s="420"/>
      <c r="S840" s="420"/>
      <c r="T840" s="420"/>
      <c r="U840" s="420"/>
      <c r="V840" s="420"/>
      <c r="W840" s="420"/>
      <c r="X840" s="420"/>
      <c r="Y840" s="421">
        <v>436</v>
      </c>
      <c r="Z840" s="422"/>
      <c r="AA840" s="422"/>
      <c r="AB840" s="423"/>
      <c r="AC840" s="457" t="s">
        <v>139</v>
      </c>
      <c r="AD840" s="457"/>
      <c r="AE840" s="457"/>
      <c r="AF840" s="457"/>
      <c r="AG840" s="457"/>
      <c r="AH840" s="425" t="s">
        <v>554</v>
      </c>
      <c r="AI840" s="425"/>
      <c r="AJ840" s="425"/>
      <c r="AK840" s="425"/>
      <c r="AL840" s="426" t="s">
        <v>554</v>
      </c>
      <c r="AM840" s="427"/>
      <c r="AN840" s="427"/>
      <c r="AO840" s="428"/>
      <c r="AP840" s="235"/>
      <c r="AQ840" s="235"/>
      <c r="AR840" s="235"/>
      <c r="AS840" s="235"/>
      <c r="AT840" s="235"/>
      <c r="AU840" s="235"/>
      <c r="AV840" s="235"/>
      <c r="AW840" s="235"/>
      <c r="AX840" s="235"/>
    </row>
    <row r="841" spans="1:50" ht="30" customHeight="1" x14ac:dyDescent="0.15">
      <c r="A841" s="417">
        <v>4</v>
      </c>
      <c r="B841" s="417">
        <v>1</v>
      </c>
      <c r="C841" s="456" t="s">
        <v>530</v>
      </c>
      <c r="D841" s="456"/>
      <c r="E841" s="456"/>
      <c r="F841" s="456"/>
      <c r="G841" s="456"/>
      <c r="H841" s="456"/>
      <c r="I841" s="456"/>
      <c r="J841" s="419">
        <v>2000012100001</v>
      </c>
      <c r="K841" s="419"/>
      <c r="L841" s="419"/>
      <c r="M841" s="419"/>
      <c r="N841" s="419"/>
      <c r="O841" s="419"/>
      <c r="P841" s="420" t="s">
        <v>528</v>
      </c>
      <c r="Q841" s="420"/>
      <c r="R841" s="420"/>
      <c r="S841" s="420"/>
      <c r="T841" s="420"/>
      <c r="U841" s="420"/>
      <c r="V841" s="420"/>
      <c r="W841" s="420"/>
      <c r="X841" s="420"/>
      <c r="Y841" s="421">
        <v>82</v>
      </c>
      <c r="Z841" s="422"/>
      <c r="AA841" s="422"/>
      <c r="AB841" s="423"/>
      <c r="AC841" s="457" t="s">
        <v>139</v>
      </c>
      <c r="AD841" s="457"/>
      <c r="AE841" s="457"/>
      <c r="AF841" s="457"/>
      <c r="AG841" s="457"/>
      <c r="AH841" s="425" t="s">
        <v>554</v>
      </c>
      <c r="AI841" s="425"/>
      <c r="AJ841" s="425"/>
      <c r="AK841" s="425"/>
      <c r="AL841" s="426" t="s">
        <v>554</v>
      </c>
      <c r="AM841" s="427"/>
      <c r="AN841" s="427"/>
      <c r="AO841" s="428"/>
      <c r="AP841" s="235"/>
      <c r="AQ841" s="235"/>
      <c r="AR841" s="235"/>
      <c r="AS841" s="235"/>
      <c r="AT841" s="235"/>
      <c r="AU841" s="235"/>
      <c r="AV841" s="235"/>
      <c r="AW841" s="235"/>
      <c r="AX841" s="235"/>
    </row>
    <row r="842" spans="1:50" ht="30" customHeight="1" x14ac:dyDescent="0.15">
      <c r="A842" s="417">
        <v>5</v>
      </c>
      <c r="B842" s="417">
        <v>1</v>
      </c>
      <c r="C842" s="456" t="s">
        <v>531</v>
      </c>
      <c r="D842" s="456"/>
      <c r="E842" s="456"/>
      <c r="F842" s="456"/>
      <c r="G842" s="456"/>
      <c r="H842" s="456"/>
      <c r="I842" s="456"/>
      <c r="J842" s="419">
        <v>2000012010019</v>
      </c>
      <c r="K842" s="419"/>
      <c r="L842" s="419"/>
      <c r="M842" s="419"/>
      <c r="N842" s="419"/>
      <c r="O842" s="419"/>
      <c r="P842" s="420" t="s">
        <v>528</v>
      </c>
      <c r="Q842" s="420"/>
      <c r="R842" s="420"/>
      <c r="S842" s="420"/>
      <c r="T842" s="420"/>
      <c r="U842" s="420"/>
      <c r="V842" s="420"/>
      <c r="W842" s="420"/>
      <c r="X842" s="420"/>
      <c r="Y842" s="421">
        <v>40</v>
      </c>
      <c r="Z842" s="422"/>
      <c r="AA842" s="422"/>
      <c r="AB842" s="423"/>
      <c r="AC842" s="424" t="s">
        <v>139</v>
      </c>
      <c r="AD842" s="424"/>
      <c r="AE842" s="424"/>
      <c r="AF842" s="424"/>
      <c r="AG842" s="424"/>
      <c r="AH842" s="425" t="s">
        <v>554</v>
      </c>
      <c r="AI842" s="425"/>
      <c r="AJ842" s="425"/>
      <c r="AK842" s="425"/>
      <c r="AL842" s="426" t="s">
        <v>554</v>
      </c>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74</v>
      </c>
      <c r="D870" s="460"/>
      <c r="E870" s="460"/>
      <c r="F870" s="460"/>
      <c r="G870" s="460"/>
      <c r="H870" s="460"/>
      <c r="I870" s="460"/>
      <c r="J870" s="239" t="s">
        <v>77</v>
      </c>
      <c r="K870" s="461"/>
      <c r="L870" s="461"/>
      <c r="M870" s="461"/>
      <c r="N870" s="461"/>
      <c r="O870" s="461"/>
      <c r="P870" s="460" t="s">
        <v>20</v>
      </c>
      <c r="Q870" s="460"/>
      <c r="R870" s="460"/>
      <c r="S870" s="460"/>
      <c r="T870" s="460"/>
      <c r="U870" s="460"/>
      <c r="V870" s="460"/>
      <c r="W870" s="460"/>
      <c r="X870" s="460"/>
      <c r="Y870" s="454" t="s">
        <v>319</v>
      </c>
      <c r="Z870" s="454"/>
      <c r="AA870" s="454"/>
      <c r="AB870" s="454"/>
      <c r="AC870" s="239" t="s">
        <v>272</v>
      </c>
      <c r="AD870" s="239"/>
      <c r="AE870" s="239"/>
      <c r="AF870" s="239"/>
      <c r="AG870" s="239"/>
      <c r="AH870" s="454" t="s">
        <v>376</v>
      </c>
      <c r="AI870" s="460"/>
      <c r="AJ870" s="460"/>
      <c r="AK870" s="460"/>
      <c r="AL870" s="460" t="s">
        <v>21</v>
      </c>
      <c r="AM870" s="460"/>
      <c r="AN870" s="460"/>
      <c r="AO870" s="415"/>
      <c r="AP870" s="239" t="s">
        <v>322</v>
      </c>
      <c r="AQ870" s="239"/>
      <c r="AR870" s="239"/>
      <c r="AS870" s="239"/>
      <c r="AT870" s="239"/>
      <c r="AU870" s="239"/>
      <c r="AV870" s="239"/>
      <c r="AW870" s="239"/>
      <c r="AX870" s="239"/>
    </row>
    <row r="871" spans="1:50" ht="30" customHeight="1" x14ac:dyDescent="0.15">
      <c r="A871" s="417">
        <v>1</v>
      </c>
      <c r="B871" s="417">
        <v>1</v>
      </c>
      <c r="C871" s="456" t="s">
        <v>548</v>
      </c>
      <c r="D871" s="456"/>
      <c r="E871" s="456"/>
      <c r="F871" s="456"/>
      <c r="G871" s="456"/>
      <c r="H871" s="456"/>
      <c r="I871" s="456"/>
      <c r="J871" s="419">
        <v>3011101055078</v>
      </c>
      <c r="K871" s="419"/>
      <c r="L871" s="419"/>
      <c r="M871" s="419"/>
      <c r="N871" s="419"/>
      <c r="O871" s="419"/>
      <c r="P871" s="420" t="s">
        <v>533</v>
      </c>
      <c r="Q871" s="420"/>
      <c r="R871" s="420"/>
      <c r="S871" s="420"/>
      <c r="T871" s="420"/>
      <c r="U871" s="420"/>
      <c r="V871" s="420"/>
      <c r="W871" s="420"/>
      <c r="X871" s="420"/>
      <c r="Y871" s="421">
        <v>1049</v>
      </c>
      <c r="Z871" s="422"/>
      <c r="AA871" s="422"/>
      <c r="AB871" s="423"/>
      <c r="AC871" s="457" t="s">
        <v>323</v>
      </c>
      <c r="AD871" s="458"/>
      <c r="AE871" s="458"/>
      <c r="AF871" s="458"/>
      <c r="AG871" s="458"/>
      <c r="AH871" s="459">
        <v>3</v>
      </c>
      <c r="AI871" s="459"/>
      <c r="AJ871" s="459"/>
      <c r="AK871" s="459"/>
      <c r="AL871" s="426">
        <v>90.16</v>
      </c>
      <c r="AM871" s="427"/>
      <c r="AN871" s="427"/>
      <c r="AO871" s="428"/>
      <c r="AP871" s="235"/>
      <c r="AQ871" s="235"/>
      <c r="AR871" s="235"/>
      <c r="AS871" s="235"/>
      <c r="AT871" s="235"/>
      <c r="AU871" s="235"/>
      <c r="AV871" s="235"/>
      <c r="AW871" s="235"/>
      <c r="AX871" s="235"/>
    </row>
    <row r="872" spans="1:50" ht="30" customHeight="1" x14ac:dyDescent="0.15">
      <c r="A872" s="417">
        <v>2</v>
      </c>
      <c r="B872" s="417">
        <v>1</v>
      </c>
      <c r="C872" s="456" t="s">
        <v>534</v>
      </c>
      <c r="D872" s="456"/>
      <c r="E872" s="456"/>
      <c r="F872" s="456"/>
      <c r="G872" s="456"/>
      <c r="H872" s="456"/>
      <c r="I872" s="456"/>
      <c r="J872" s="419">
        <v>4010001141053</v>
      </c>
      <c r="K872" s="419"/>
      <c r="L872" s="419"/>
      <c r="M872" s="419"/>
      <c r="N872" s="419"/>
      <c r="O872" s="419"/>
      <c r="P872" s="420" t="s">
        <v>533</v>
      </c>
      <c r="Q872" s="420"/>
      <c r="R872" s="420"/>
      <c r="S872" s="420"/>
      <c r="T872" s="420"/>
      <c r="U872" s="420"/>
      <c r="V872" s="420"/>
      <c r="W872" s="420"/>
      <c r="X872" s="420"/>
      <c r="Y872" s="421">
        <v>653</v>
      </c>
      <c r="Z872" s="422"/>
      <c r="AA872" s="422"/>
      <c r="AB872" s="423"/>
      <c r="AC872" s="457" t="s">
        <v>323</v>
      </c>
      <c r="AD872" s="458"/>
      <c r="AE872" s="458"/>
      <c r="AF872" s="458"/>
      <c r="AG872" s="458"/>
      <c r="AH872" s="459">
        <v>1</v>
      </c>
      <c r="AI872" s="459"/>
      <c r="AJ872" s="459"/>
      <c r="AK872" s="459"/>
      <c r="AL872" s="426">
        <v>99.84</v>
      </c>
      <c r="AM872" s="427"/>
      <c r="AN872" s="427"/>
      <c r="AO872" s="428"/>
      <c r="AP872" s="235"/>
      <c r="AQ872" s="235"/>
      <c r="AR872" s="235"/>
      <c r="AS872" s="235"/>
      <c r="AT872" s="235"/>
      <c r="AU872" s="235"/>
      <c r="AV872" s="235"/>
      <c r="AW872" s="235"/>
      <c r="AX872" s="235"/>
    </row>
    <row r="873" spans="1:50" ht="30" customHeight="1" x14ac:dyDescent="0.15">
      <c r="A873" s="417">
        <v>3</v>
      </c>
      <c r="B873" s="417">
        <v>1</v>
      </c>
      <c r="C873" s="456" t="s">
        <v>536</v>
      </c>
      <c r="D873" s="456"/>
      <c r="E873" s="456"/>
      <c r="F873" s="456"/>
      <c r="G873" s="456"/>
      <c r="H873" s="456"/>
      <c r="I873" s="456"/>
      <c r="J873" s="419">
        <v>1010401078435</v>
      </c>
      <c r="K873" s="419"/>
      <c r="L873" s="419"/>
      <c r="M873" s="419"/>
      <c r="N873" s="419"/>
      <c r="O873" s="419"/>
      <c r="P873" s="420" t="s">
        <v>533</v>
      </c>
      <c r="Q873" s="420"/>
      <c r="R873" s="420"/>
      <c r="S873" s="420"/>
      <c r="T873" s="420"/>
      <c r="U873" s="420"/>
      <c r="V873" s="420"/>
      <c r="W873" s="420"/>
      <c r="X873" s="420"/>
      <c r="Y873" s="421">
        <v>486</v>
      </c>
      <c r="Z873" s="422"/>
      <c r="AA873" s="422"/>
      <c r="AB873" s="423"/>
      <c r="AC873" s="457" t="s">
        <v>323</v>
      </c>
      <c r="AD873" s="458"/>
      <c r="AE873" s="458"/>
      <c r="AF873" s="458"/>
      <c r="AG873" s="458"/>
      <c r="AH873" s="425">
        <v>2</v>
      </c>
      <c r="AI873" s="425"/>
      <c r="AJ873" s="425"/>
      <c r="AK873" s="425"/>
      <c r="AL873" s="426">
        <v>89.99</v>
      </c>
      <c r="AM873" s="427"/>
      <c r="AN873" s="427"/>
      <c r="AO873" s="428"/>
      <c r="AP873" s="235"/>
      <c r="AQ873" s="235"/>
      <c r="AR873" s="235"/>
      <c r="AS873" s="235"/>
      <c r="AT873" s="235"/>
      <c r="AU873" s="235"/>
      <c r="AV873" s="235"/>
      <c r="AW873" s="235"/>
      <c r="AX873" s="235"/>
    </row>
    <row r="874" spans="1:50" ht="30" customHeight="1" x14ac:dyDescent="0.15">
      <c r="A874" s="417">
        <v>4</v>
      </c>
      <c r="B874" s="417">
        <v>1</v>
      </c>
      <c r="C874" s="456" t="s">
        <v>537</v>
      </c>
      <c r="D874" s="456"/>
      <c r="E874" s="456"/>
      <c r="F874" s="456"/>
      <c r="G874" s="456"/>
      <c r="H874" s="456"/>
      <c r="I874" s="456"/>
      <c r="J874" s="419">
        <v>6110001005155</v>
      </c>
      <c r="K874" s="419"/>
      <c r="L874" s="419"/>
      <c r="M874" s="419"/>
      <c r="N874" s="419"/>
      <c r="O874" s="419"/>
      <c r="P874" s="420" t="s">
        <v>533</v>
      </c>
      <c r="Q874" s="420"/>
      <c r="R874" s="420"/>
      <c r="S874" s="420"/>
      <c r="T874" s="420"/>
      <c r="U874" s="420"/>
      <c r="V874" s="420"/>
      <c r="W874" s="420"/>
      <c r="X874" s="420"/>
      <c r="Y874" s="421">
        <v>436</v>
      </c>
      <c r="Z874" s="422"/>
      <c r="AA874" s="422"/>
      <c r="AB874" s="423"/>
      <c r="AC874" s="457" t="s">
        <v>323</v>
      </c>
      <c r="AD874" s="458"/>
      <c r="AE874" s="458"/>
      <c r="AF874" s="458"/>
      <c r="AG874" s="458"/>
      <c r="AH874" s="425">
        <v>1</v>
      </c>
      <c r="AI874" s="425"/>
      <c r="AJ874" s="425"/>
      <c r="AK874" s="425"/>
      <c r="AL874" s="426">
        <v>97.09</v>
      </c>
      <c r="AM874" s="427"/>
      <c r="AN874" s="427"/>
      <c r="AO874" s="428"/>
      <c r="AP874" s="235"/>
      <c r="AQ874" s="235"/>
      <c r="AR874" s="235"/>
      <c r="AS874" s="235"/>
      <c r="AT874" s="235"/>
      <c r="AU874" s="235"/>
      <c r="AV874" s="235"/>
      <c r="AW874" s="235"/>
      <c r="AX874" s="235"/>
    </row>
    <row r="875" spans="1:50" ht="30" customHeight="1" x14ac:dyDescent="0.15">
      <c r="A875" s="417">
        <v>5</v>
      </c>
      <c r="B875" s="417">
        <v>1</v>
      </c>
      <c r="C875" s="456" t="s">
        <v>538</v>
      </c>
      <c r="D875" s="456"/>
      <c r="E875" s="456"/>
      <c r="F875" s="456"/>
      <c r="G875" s="456"/>
      <c r="H875" s="456"/>
      <c r="I875" s="456"/>
      <c r="J875" s="419" t="s">
        <v>406</v>
      </c>
      <c r="K875" s="419"/>
      <c r="L875" s="419"/>
      <c r="M875" s="419"/>
      <c r="N875" s="419"/>
      <c r="O875" s="419"/>
      <c r="P875" s="420" t="s">
        <v>533</v>
      </c>
      <c r="Q875" s="420"/>
      <c r="R875" s="420"/>
      <c r="S875" s="420"/>
      <c r="T875" s="420"/>
      <c r="U875" s="420"/>
      <c r="V875" s="420"/>
      <c r="W875" s="420"/>
      <c r="X875" s="420"/>
      <c r="Y875" s="421">
        <v>371</v>
      </c>
      <c r="Z875" s="422"/>
      <c r="AA875" s="422"/>
      <c r="AB875" s="423"/>
      <c r="AC875" s="424" t="s">
        <v>373</v>
      </c>
      <c r="AD875" s="424"/>
      <c r="AE875" s="424"/>
      <c r="AF875" s="424"/>
      <c r="AG875" s="424"/>
      <c r="AH875" s="425" t="s">
        <v>406</v>
      </c>
      <c r="AI875" s="425"/>
      <c r="AJ875" s="425"/>
      <c r="AK875" s="425"/>
      <c r="AL875" s="426" t="s">
        <v>406</v>
      </c>
      <c r="AM875" s="427"/>
      <c r="AN875" s="427"/>
      <c r="AO875" s="428"/>
      <c r="AP875" s="235"/>
      <c r="AQ875" s="235"/>
      <c r="AR875" s="235"/>
      <c r="AS875" s="235"/>
      <c r="AT875" s="235"/>
      <c r="AU875" s="235"/>
      <c r="AV875" s="235"/>
      <c r="AW875" s="235"/>
      <c r="AX875" s="235"/>
    </row>
    <row r="876" spans="1:50" ht="30" customHeight="1" x14ac:dyDescent="0.15">
      <c r="A876" s="417">
        <v>6</v>
      </c>
      <c r="B876" s="417">
        <v>1</v>
      </c>
      <c r="C876" s="456" t="s">
        <v>539</v>
      </c>
      <c r="D876" s="456"/>
      <c r="E876" s="456"/>
      <c r="F876" s="456"/>
      <c r="G876" s="456"/>
      <c r="H876" s="456"/>
      <c r="I876" s="456"/>
      <c r="J876" s="419">
        <v>5010005002705</v>
      </c>
      <c r="K876" s="419"/>
      <c r="L876" s="419"/>
      <c r="M876" s="419"/>
      <c r="N876" s="419"/>
      <c r="O876" s="419"/>
      <c r="P876" s="420" t="s">
        <v>431</v>
      </c>
      <c r="Q876" s="420"/>
      <c r="R876" s="420"/>
      <c r="S876" s="420"/>
      <c r="T876" s="420"/>
      <c r="U876" s="420"/>
      <c r="V876" s="420"/>
      <c r="W876" s="420"/>
      <c r="X876" s="420"/>
      <c r="Y876" s="421">
        <v>138</v>
      </c>
      <c r="Z876" s="422"/>
      <c r="AA876" s="422"/>
      <c r="AB876" s="423"/>
      <c r="AC876" s="457" t="s">
        <v>323</v>
      </c>
      <c r="AD876" s="458"/>
      <c r="AE876" s="458"/>
      <c r="AF876" s="458"/>
      <c r="AG876" s="458"/>
      <c r="AH876" s="425">
        <v>1</v>
      </c>
      <c r="AI876" s="425"/>
      <c r="AJ876" s="425"/>
      <c r="AK876" s="425"/>
      <c r="AL876" s="426">
        <v>87.95</v>
      </c>
      <c r="AM876" s="427"/>
      <c r="AN876" s="427"/>
      <c r="AO876" s="428"/>
      <c r="AP876" s="235"/>
      <c r="AQ876" s="235"/>
      <c r="AR876" s="235"/>
      <c r="AS876" s="235"/>
      <c r="AT876" s="235"/>
      <c r="AU876" s="235"/>
      <c r="AV876" s="235"/>
      <c r="AW876" s="235"/>
      <c r="AX876" s="235"/>
    </row>
    <row r="877" spans="1:50" ht="30" customHeight="1" x14ac:dyDescent="0.15">
      <c r="A877" s="417">
        <v>7</v>
      </c>
      <c r="B877" s="417">
        <v>1</v>
      </c>
      <c r="C877" s="456" t="s">
        <v>539</v>
      </c>
      <c r="D877" s="456"/>
      <c r="E877" s="456"/>
      <c r="F877" s="456"/>
      <c r="G877" s="456"/>
      <c r="H877" s="456"/>
      <c r="I877" s="456"/>
      <c r="J877" s="419">
        <v>5010005002705</v>
      </c>
      <c r="K877" s="419"/>
      <c r="L877" s="419"/>
      <c r="M877" s="419"/>
      <c r="N877" s="419"/>
      <c r="O877" s="419"/>
      <c r="P877" s="420" t="s">
        <v>435</v>
      </c>
      <c r="Q877" s="420"/>
      <c r="R877" s="420"/>
      <c r="S877" s="420"/>
      <c r="T877" s="420"/>
      <c r="U877" s="420"/>
      <c r="V877" s="420"/>
      <c r="W877" s="420"/>
      <c r="X877" s="420"/>
      <c r="Y877" s="421">
        <v>50</v>
      </c>
      <c r="Z877" s="422"/>
      <c r="AA877" s="422"/>
      <c r="AB877" s="423"/>
      <c r="AC877" s="457" t="s">
        <v>323</v>
      </c>
      <c r="AD877" s="458"/>
      <c r="AE877" s="458"/>
      <c r="AF877" s="458"/>
      <c r="AG877" s="458"/>
      <c r="AH877" s="425">
        <v>1</v>
      </c>
      <c r="AI877" s="425"/>
      <c r="AJ877" s="425"/>
      <c r="AK877" s="425"/>
      <c r="AL877" s="426">
        <v>96.95</v>
      </c>
      <c r="AM877" s="427"/>
      <c r="AN877" s="427"/>
      <c r="AO877" s="428"/>
      <c r="AP877" s="235"/>
      <c r="AQ877" s="235"/>
      <c r="AR877" s="235"/>
      <c r="AS877" s="235"/>
      <c r="AT877" s="235"/>
      <c r="AU877" s="235"/>
      <c r="AV877" s="235"/>
      <c r="AW877" s="235"/>
      <c r="AX877" s="235"/>
    </row>
    <row r="878" spans="1:50" ht="30" customHeight="1" x14ac:dyDescent="0.15">
      <c r="A878" s="417">
        <v>8</v>
      </c>
      <c r="B878" s="417">
        <v>1</v>
      </c>
      <c r="C878" s="456" t="s">
        <v>539</v>
      </c>
      <c r="D878" s="456"/>
      <c r="E878" s="456"/>
      <c r="F878" s="456"/>
      <c r="G878" s="456"/>
      <c r="H878" s="456"/>
      <c r="I878" s="456"/>
      <c r="J878" s="419">
        <v>5010005002705</v>
      </c>
      <c r="K878" s="419"/>
      <c r="L878" s="419"/>
      <c r="M878" s="419"/>
      <c r="N878" s="419"/>
      <c r="O878" s="419"/>
      <c r="P878" s="420" t="s">
        <v>431</v>
      </c>
      <c r="Q878" s="420"/>
      <c r="R878" s="420"/>
      <c r="S878" s="420"/>
      <c r="T878" s="420"/>
      <c r="U878" s="420"/>
      <c r="V878" s="420"/>
      <c r="W878" s="420"/>
      <c r="X878" s="420"/>
      <c r="Y878" s="421">
        <v>36</v>
      </c>
      <c r="Z878" s="422"/>
      <c r="AA878" s="422"/>
      <c r="AB878" s="423"/>
      <c r="AC878" s="457" t="s">
        <v>323</v>
      </c>
      <c r="AD878" s="458"/>
      <c r="AE878" s="458"/>
      <c r="AF878" s="458"/>
      <c r="AG878" s="458"/>
      <c r="AH878" s="425">
        <v>1</v>
      </c>
      <c r="AI878" s="425"/>
      <c r="AJ878" s="425"/>
      <c r="AK878" s="425"/>
      <c r="AL878" s="426">
        <v>87.93</v>
      </c>
      <c r="AM878" s="427"/>
      <c r="AN878" s="427"/>
      <c r="AO878" s="428"/>
      <c r="AP878" s="235"/>
      <c r="AQ878" s="235"/>
      <c r="AR878" s="235"/>
      <c r="AS878" s="235"/>
      <c r="AT878" s="235"/>
      <c r="AU878" s="235"/>
      <c r="AV878" s="235"/>
      <c r="AW878" s="235"/>
      <c r="AX878" s="235"/>
    </row>
    <row r="879" spans="1:50" ht="30" customHeight="1" x14ac:dyDescent="0.15">
      <c r="A879" s="417">
        <v>9</v>
      </c>
      <c r="B879" s="417">
        <v>1</v>
      </c>
      <c r="C879" s="456" t="s">
        <v>539</v>
      </c>
      <c r="D879" s="456"/>
      <c r="E879" s="456"/>
      <c r="F879" s="456"/>
      <c r="G879" s="456"/>
      <c r="H879" s="456"/>
      <c r="I879" s="456"/>
      <c r="J879" s="419">
        <v>5010005002705</v>
      </c>
      <c r="K879" s="419"/>
      <c r="L879" s="419"/>
      <c r="M879" s="419"/>
      <c r="N879" s="419"/>
      <c r="O879" s="419"/>
      <c r="P879" s="420" t="s">
        <v>371</v>
      </c>
      <c r="Q879" s="420"/>
      <c r="R879" s="420"/>
      <c r="S879" s="420"/>
      <c r="T879" s="420"/>
      <c r="U879" s="420"/>
      <c r="V879" s="420"/>
      <c r="W879" s="420"/>
      <c r="X879" s="420"/>
      <c r="Y879" s="421">
        <v>23</v>
      </c>
      <c r="Z879" s="422"/>
      <c r="AA879" s="422"/>
      <c r="AB879" s="423"/>
      <c r="AC879" s="457" t="s">
        <v>373</v>
      </c>
      <c r="AD879" s="458"/>
      <c r="AE879" s="458"/>
      <c r="AF879" s="458"/>
      <c r="AG879" s="458"/>
      <c r="AH879" s="425" t="s">
        <v>406</v>
      </c>
      <c r="AI879" s="425"/>
      <c r="AJ879" s="425"/>
      <c r="AK879" s="425"/>
      <c r="AL879" s="426" t="s">
        <v>406</v>
      </c>
      <c r="AM879" s="427"/>
      <c r="AN879" s="427"/>
      <c r="AO879" s="428"/>
      <c r="AP879" s="235"/>
      <c r="AQ879" s="235"/>
      <c r="AR879" s="235"/>
      <c r="AS879" s="235"/>
      <c r="AT879" s="235"/>
      <c r="AU879" s="235"/>
      <c r="AV879" s="235"/>
      <c r="AW879" s="235"/>
      <c r="AX879" s="235"/>
    </row>
    <row r="880" spans="1:50" ht="30" customHeight="1" x14ac:dyDescent="0.15">
      <c r="A880" s="417">
        <v>10</v>
      </c>
      <c r="B880" s="417">
        <v>1</v>
      </c>
      <c r="C880" s="456" t="s">
        <v>539</v>
      </c>
      <c r="D880" s="456"/>
      <c r="E880" s="456"/>
      <c r="F880" s="456"/>
      <c r="G880" s="456"/>
      <c r="H880" s="456"/>
      <c r="I880" s="456"/>
      <c r="J880" s="419">
        <v>5010005002705</v>
      </c>
      <c r="K880" s="419"/>
      <c r="L880" s="419"/>
      <c r="M880" s="419"/>
      <c r="N880" s="419"/>
      <c r="O880" s="419"/>
      <c r="P880" s="420" t="s">
        <v>540</v>
      </c>
      <c r="Q880" s="420"/>
      <c r="R880" s="420"/>
      <c r="S880" s="420"/>
      <c r="T880" s="420"/>
      <c r="U880" s="420"/>
      <c r="V880" s="420"/>
      <c r="W880" s="420"/>
      <c r="X880" s="420"/>
      <c r="Y880" s="421">
        <v>10</v>
      </c>
      <c r="Z880" s="422"/>
      <c r="AA880" s="422"/>
      <c r="AB880" s="423"/>
      <c r="AC880" s="457" t="s">
        <v>373</v>
      </c>
      <c r="AD880" s="458"/>
      <c r="AE880" s="458"/>
      <c r="AF880" s="458"/>
      <c r="AG880" s="458"/>
      <c r="AH880" s="425" t="s">
        <v>406</v>
      </c>
      <c r="AI880" s="425"/>
      <c r="AJ880" s="425"/>
      <c r="AK880" s="425"/>
      <c r="AL880" s="426" t="s">
        <v>406</v>
      </c>
      <c r="AM880" s="427"/>
      <c r="AN880" s="427"/>
      <c r="AO880" s="428"/>
      <c r="AP880" s="235"/>
      <c r="AQ880" s="235"/>
      <c r="AR880" s="235"/>
      <c r="AS880" s="235"/>
      <c r="AT880" s="235"/>
      <c r="AU880" s="235"/>
      <c r="AV880" s="235"/>
      <c r="AW880" s="235"/>
      <c r="AX880" s="235"/>
    </row>
    <row r="881" spans="1:50" ht="39" customHeight="1" x14ac:dyDescent="0.15">
      <c r="A881" s="417">
        <v>11</v>
      </c>
      <c r="B881" s="417">
        <v>1</v>
      </c>
      <c r="C881" s="456" t="s">
        <v>109</v>
      </c>
      <c r="D881" s="456"/>
      <c r="E881" s="456"/>
      <c r="F881" s="456"/>
      <c r="G881" s="456"/>
      <c r="H881" s="456"/>
      <c r="I881" s="456"/>
      <c r="J881" s="419" t="s">
        <v>406</v>
      </c>
      <c r="K881" s="419"/>
      <c r="L881" s="419"/>
      <c r="M881" s="419"/>
      <c r="N881" s="419"/>
      <c r="O881" s="419"/>
      <c r="P881" s="420" t="s">
        <v>533</v>
      </c>
      <c r="Q881" s="420"/>
      <c r="R881" s="420"/>
      <c r="S881" s="420"/>
      <c r="T881" s="420"/>
      <c r="U881" s="420"/>
      <c r="V881" s="420"/>
      <c r="W881" s="420"/>
      <c r="X881" s="420"/>
      <c r="Y881" s="421">
        <v>76</v>
      </c>
      <c r="Z881" s="422"/>
      <c r="AA881" s="422"/>
      <c r="AB881" s="423"/>
      <c r="AC881" s="457" t="s">
        <v>323</v>
      </c>
      <c r="AD881" s="458"/>
      <c r="AE881" s="458"/>
      <c r="AF881" s="458"/>
      <c r="AG881" s="458"/>
      <c r="AH881" s="425">
        <v>3</v>
      </c>
      <c r="AI881" s="425"/>
      <c r="AJ881" s="425"/>
      <c r="AK881" s="425"/>
      <c r="AL881" s="426">
        <v>90.16</v>
      </c>
      <c r="AM881" s="427"/>
      <c r="AN881" s="427"/>
      <c r="AO881" s="428"/>
      <c r="AP881" s="235"/>
      <c r="AQ881" s="235"/>
      <c r="AR881" s="235"/>
      <c r="AS881" s="235"/>
      <c r="AT881" s="235"/>
      <c r="AU881" s="235"/>
      <c r="AV881" s="235"/>
      <c r="AW881" s="235"/>
      <c r="AX881" s="235"/>
    </row>
    <row r="882" spans="1:50" ht="30" customHeight="1" x14ac:dyDescent="0.15">
      <c r="A882" s="417">
        <v>12</v>
      </c>
      <c r="B882" s="417">
        <v>1</v>
      </c>
      <c r="C882" s="456" t="s">
        <v>541</v>
      </c>
      <c r="D882" s="456"/>
      <c r="E882" s="456"/>
      <c r="F882" s="456"/>
      <c r="G882" s="456"/>
      <c r="H882" s="456"/>
      <c r="I882" s="456"/>
      <c r="J882" s="419">
        <v>2010001016851</v>
      </c>
      <c r="K882" s="419"/>
      <c r="L882" s="419"/>
      <c r="M882" s="419"/>
      <c r="N882" s="419"/>
      <c r="O882" s="419"/>
      <c r="P882" s="420" t="s">
        <v>542</v>
      </c>
      <c r="Q882" s="420"/>
      <c r="R882" s="420"/>
      <c r="S882" s="420"/>
      <c r="T882" s="420"/>
      <c r="U882" s="420"/>
      <c r="V882" s="420"/>
      <c r="W882" s="420"/>
      <c r="X882" s="420"/>
      <c r="Y882" s="421">
        <v>37</v>
      </c>
      <c r="Z882" s="422"/>
      <c r="AA882" s="422"/>
      <c r="AB882" s="423"/>
      <c r="AC882" s="424" t="s">
        <v>382</v>
      </c>
      <c r="AD882" s="424"/>
      <c r="AE882" s="424"/>
      <c r="AF882" s="424"/>
      <c r="AG882" s="424"/>
      <c r="AH882" s="425">
        <v>1</v>
      </c>
      <c r="AI882" s="425"/>
      <c r="AJ882" s="425"/>
      <c r="AK882" s="425"/>
      <c r="AL882" s="426">
        <v>98.75</v>
      </c>
      <c r="AM882" s="427"/>
      <c r="AN882" s="427"/>
      <c r="AO882" s="428"/>
      <c r="AP882" s="235"/>
      <c r="AQ882" s="235"/>
      <c r="AR882" s="235"/>
      <c r="AS882" s="235"/>
      <c r="AT882" s="235"/>
      <c r="AU882" s="235"/>
      <c r="AV882" s="235"/>
      <c r="AW882" s="235"/>
      <c r="AX882" s="235"/>
    </row>
    <row r="883" spans="1:50" ht="30" customHeight="1" x14ac:dyDescent="0.15">
      <c r="A883" s="417">
        <v>13</v>
      </c>
      <c r="B883" s="417">
        <v>1</v>
      </c>
      <c r="C883" s="456" t="s">
        <v>543</v>
      </c>
      <c r="D883" s="456"/>
      <c r="E883" s="456"/>
      <c r="F883" s="456"/>
      <c r="G883" s="456"/>
      <c r="H883" s="456"/>
      <c r="I883" s="456"/>
      <c r="J883" s="419">
        <v>5010401047320</v>
      </c>
      <c r="K883" s="419"/>
      <c r="L883" s="419"/>
      <c r="M883" s="419"/>
      <c r="N883" s="419"/>
      <c r="O883" s="419"/>
      <c r="P883" s="420" t="s">
        <v>431</v>
      </c>
      <c r="Q883" s="420"/>
      <c r="R883" s="420"/>
      <c r="S883" s="420"/>
      <c r="T883" s="420"/>
      <c r="U883" s="420"/>
      <c r="V883" s="420"/>
      <c r="W883" s="420"/>
      <c r="X883" s="420"/>
      <c r="Y883" s="421">
        <v>31</v>
      </c>
      <c r="Z883" s="422"/>
      <c r="AA883" s="422"/>
      <c r="AB883" s="423"/>
      <c r="AC883" s="457" t="s">
        <v>323</v>
      </c>
      <c r="AD883" s="458"/>
      <c r="AE883" s="458"/>
      <c r="AF883" s="458"/>
      <c r="AG883" s="458"/>
      <c r="AH883" s="425">
        <v>1</v>
      </c>
      <c r="AI883" s="425"/>
      <c r="AJ883" s="425"/>
      <c r="AK883" s="425"/>
      <c r="AL883" s="426">
        <v>87.66</v>
      </c>
      <c r="AM883" s="427"/>
      <c r="AN883" s="427"/>
      <c r="AO883" s="428"/>
      <c r="AP883" s="235"/>
      <c r="AQ883" s="235"/>
      <c r="AR883" s="235"/>
      <c r="AS883" s="235"/>
      <c r="AT883" s="235"/>
      <c r="AU883" s="235"/>
      <c r="AV883" s="235"/>
      <c r="AW883" s="235"/>
      <c r="AX883" s="235"/>
    </row>
    <row r="884" spans="1:50" ht="30" customHeight="1" x14ac:dyDescent="0.15">
      <c r="A884" s="417">
        <v>14</v>
      </c>
      <c r="B884" s="417">
        <v>1</v>
      </c>
      <c r="C884" s="456" t="s">
        <v>544</v>
      </c>
      <c r="D884" s="456"/>
      <c r="E884" s="456"/>
      <c r="F884" s="456"/>
      <c r="G884" s="456"/>
      <c r="H884" s="456"/>
      <c r="I884" s="456"/>
      <c r="J884" s="419">
        <v>2010501016723</v>
      </c>
      <c r="K884" s="419"/>
      <c r="L884" s="419"/>
      <c r="M884" s="419"/>
      <c r="N884" s="419"/>
      <c r="O884" s="419"/>
      <c r="P884" s="420" t="s">
        <v>545</v>
      </c>
      <c r="Q884" s="420"/>
      <c r="R884" s="420"/>
      <c r="S884" s="420"/>
      <c r="T884" s="420"/>
      <c r="U884" s="420"/>
      <c r="V884" s="420"/>
      <c r="W884" s="420"/>
      <c r="X884" s="420"/>
      <c r="Y884" s="421">
        <v>7</v>
      </c>
      <c r="Z884" s="422"/>
      <c r="AA884" s="422"/>
      <c r="AB884" s="423"/>
      <c r="AC884" s="462" t="s">
        <v>382</v>
      </c>
      <c r="AD884" s="463"/>
      <c r="AE884" s="463"/>
      <c r="AF884" s="463"/>
      <c r="AG884" s="464"/>
      <c r="AH884" s="425">
        <v>5</v>
      </c>
      <c r="AI884" s="425"/>
      <c r="AJ884" s="425"/>
      <c r="AK884" s="425"/>
      <c r="AL884" s="426">
        <v>79.12</v>
      </c>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74</v>
      </c>
      <c r="D903" s="460"/>
      <c r="E903" s="460"/>
      <c r="F903" s="460"/>
      <c r="G903" s="460"/>
      <c r="H903" s="460"/>
      <c r="I903" s="460"/>
      <c r="J903" s="239" t="s">
        <v>77</v>
      </c>
      <c r="K903" s="461"/>
      <c r="L903" s="461"/>
      <c r="M903" s="461"/>
      <c r="N903" s="461"/>
      <c r="O903" s="461"/>
      <c r="P903" s="460" t="s">
        <v>20</v>
      </c>
      <c r="Q903" s="460"/>
      <c r="R903" s="460"/>
      <c r="S903" s="460"/>
      <c r="T903" s="460"/>
      <c r="U903" s="460"/>
      <c r="V903" s="460"/>
      <c r="W903" s="460"/>
      <c r="X903" s="460"/>
      <c r="Y903" s="454" t="s">
        <v>319</v>
      </c>
      <c r="Z903" s="454"/>
      <c r="AA903" s="454"/>
      <c r="AB903" s="454"/>
      <c r="AC903" s="239" t="s">
        <v>272</v>
      </c>
      <c r="AD903" s="239"/>
      <c r="AE903" s="239"/>
      <c r="AF903" s="239"/>
      <c r="AG903" s="239"/>
      <c r="AH903" s="454" t="s">
        <v>376</v>
      </c>
      <c r="AI903" s="460"/>
      <c r="AJ903" s="460"/>
      <c r="AK903" s="460"/>
      <c r="AL903" s="460" t="s">
        <v>21</v>
      </c>
      <c r="AM903" s="460"/>
      <c r="AN903" s="460"/>
      <c r="AO903" s="415"/>
      <c r="AP903" s="239" t="s">
        <v>322</v>
      </c>
      <c r="AQ903" s="239"/>
      <c r="AR903" s="239"/>
      <c r="AS903" s="239"/>
      <c r="AT903" s="239"/>
      <c r="AU903" s="239"/>
      <c r="AV903" s="239"/>
      <c r="AW903" s="239"/>
      <c r="AX903" s="239"/>
    </row>
    <row r="904" spans="1:50" ht="30" customHeight="1" x14ac:dyDescent="0.15">
      <c r="A904" s="417">
        <v>1</v>
      </c>
      <c r="B904" s="417">
        <v>1</v>
      </c>
      <c r="C904" s="456" t="s">
        <v>201</v>
      </c>
      <c r="D904" s="456"/>
      <c r="E904" s="456"/>
      <c r="F904" s="456"/>
      <c r="G904" s="456"/>
      <c r="H904" s="456"/>
      <c r="I904" s="456"/>
      <c r="J904" s="419">
        <v>4430001022351</v>
      </c>
      <c r="K904" s="419"/>
      <c r="L904" s="419"/>
      <c r="M904" s="419"/>
      <c r="N904" s="419"/>
      <c r="O904" s="419"/>
      <c r="P904" s="420" t="s">
        <v>547</v>
      </c>
      <c r="Q904" s="420"/>
      <c r="R904" s="420"/>
      <c r="S904" s="420"/>
      <c r="T904" s="420"/>
      <c r="U904" s="420"/>
      <c r="V904" s="420"/>
      <c r="W904" s="420"/>
      <c r="X904" s="420"/>
      <c r="Y904" s="421">
        <v>3</v>
      </c>
      <c r="Z904" s="422"/>
      <c r="AA904" s="422"/>
      <c r="AB904" s="423"/>
      <c r="AC904" s="457" t="s">
        <v>384</v>
      </c>
      <c r="AD904" s="458"/>
      <c r="AE904" s="458"/>
      <c r="AF904" s="458"/>
      <c r="AG904" s="458"/>
      <c r="AH904" s="459" t="s">
        <v>406</v>
      </c>
      <c r="AI904" s="459"/>
      <c r="AJ904" s="459"/>
      <c r="AK904" s="459"/>
      <c r="AL904" s="426">
        <v>100</v>
      </c>
      <c r="AM904" s="427"/>
      <c r="AN904" s="427"/>
      <c r="AO904" s="428"/>
      <c r="AP904" s="235"/>
      <c r="AQ904" s="235"/>
      <c r="AR904" s="235"/>
      <c r="AS904" s="235"/>
      <c r="AT904" s="235"/>
      <c r="AU904" s="235"/>
      <c r="AV904" s="235"/>
      <c r="AW904" s="235"/>
      <c r="AX904" s="235"/>
    </row>
    <row r="905" spans="1:50" ht="30" customHeight="1" x14ac:dyDescent="0.15">
      <c r="A905" s="417">
        <v>2</v>
      </c>
      <c r="B905" s="417">
        <v>1</v>
      </c>
      <c r="C905" s="456" t="s">
        <v>201</v>
      </c>
      <c r="D905" s="456"/>
      <c r="E905" s="456"/>
      <c r="F905" s="456"/>
      <c r="G905" s="456"/>
      <c r="H905" s="456"/>
      <c r="I905" s="456"/>
      <c r="J905" s="419">
        <v>4430001022351</v>
      </c>
      <c r="K905" s="419"/>
      <c r="L905" s="419"/>
      <c r="M905" s="419"/>
      <c r="N905" s="419"/>
      <c r="O905" s="419"/>
      <c r="P905" s="420" t="s">
        <v>547</v>
      </c>
      <c r="Q905" s="420"/>
      <c r="R905" s="420"/>
      <c r="S905" s="420"/>
      <c r="T905" s="420"/>
      <c r="U905" s="420"/>
      <c r="V905" s="420"/>
      <c r="W905" s="420"/>
      <c r="X905" s="420"/>
      <c r="Y905" s="421">
        <v>3</v>
      </c>
      <c r="Z905" s="422"/>
      <c r="AA905" s="422"/>
      <c r="AB905" s="423"/>
      <c r="AC905" s="457" t="s">
        <v>384</v>
      </c>
      <c r="AD905" s="458"/>
      <c r="AE905" s="458"/>
      <c r="AF905" s="458"/>
      <c r="AG905" s="458"/>
      <c r="AH905" s="459" t="s">
        <v>406</v>
      </c>
      <c r="AI905" s="459"/>
      <c r="AJ905" s="459"/>
      <c r="AK905" s="459"/>
      <c r="AL905" s="426">
        <v>100</v>
      </c>
      <c r="AM905" s="427"/>
      <c r="AN905" s="427"/>
      <c r="AO905" s="428"/>
      <c r="AP905" s="235"/>
      <c r="AQ905" s="235"/>
      <c r="AR905" s="235"/>
      <c r="AS905" s="235"/>
      <c r="AT905" s="235"/>
      <c r="AU905" s="235"/>
      <c r="AV905" s="235"/>
      <c r="AW905" s="235"/>
      <c r="AX905" s="235"/>
    </row>
    <row r="906" spans="1:50" ht="30" customHeight="1" x14ac:dyDescent="0.15">
      <c r="A906" s="417">
        <v>3</v>
      </c>
      <c r="B906" s="417">
        <v>1</v>
      </c>
      <c r="C906" s="456" t="s">
        <v>546</v>
      </c>
      <c r="D906" s="456"/>
      <c r="E906" s="456"/>
      <c r="F906" s="456"/>
      <c r="G906" s="456"/>
      <c r="H906" s="456"/>
      <c r="I906" s="456"/>
      <c r="J906" s="419">
        <v>8011101028104</v>
      </c>
      <c r="K906" s="419"/>
      <c r="L906" s="419"/>
      <c r="M906" s="419"/>
      <c r="N906" s="419"/>
      <c r="O906" s="419"/>
      <c r="P906" s="420" t="s">
        <v>547</v>
      </c>
      <c r="Q906" s="420"/>
      <c r="R906" s="420"/>
      <c r="S906" s="420"/>
      <c r="T906" s="420"/>
      <c r="U906" s="420"/>
      <c r="V906" s="420"/>
      <c r="W906" s="420"/>
      <c r="X906" s="420"/>
      <c r="Y906" s="421">
        <v>0.2</v>
      </c>
      <c r="Z906" s="422"/>
      <c r="AA906" s="422"/>
      <c r="AB906" s="423"/>
      <c r="AC906" s="457" t="s">
        <v>384</v>
      </c>
      <c r="AD906" s="458"/>
      <c r="AE906" s="458"/>
      <c r="AF906" s="458"/>
      <c r="AG906" s="458"/>
      <c r="AH906" s="425" t="s">
        <v>406</v>
      </c>
      <c r="AI906" s="425"/>
      <c r="AJ906" s="425"/>
      <c r="AK906" s="425"/>
      <c r="AL906" s="426">
        <v>100</v>
      </c>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74</v>
      </c>
      <c r="D936" s="460"/>
      <c r="E936" s="460"/>
      <c r="F936" s="460"/>
      <c r="G936" s="460"/>
      <c r="H936" s="460"/>
      <c r="I936" s="460"/>
      <c r="J936" s="239" t="s">
        <v>77</v>
      </c>
      <c r="K936" s="461"/>
      <c r="L936" s="461"/>
      <c r="M936" s="461"/>
      <c r="N936" s="461"/>
      <c r="O936" s="461"/>
      <c r="P936" s="460" t="s">
        <v>20</v>
      </c>
      <c r="Q936" s="460"/>
      <c r="R936" s="460"/>
      <c r="S936" s="460"/>
      <c r="T936" s="460"/>
      <c r="U936" s="460"/>
      <c r="V936" s="460"/>
      <c r="W936" s="460"/>
      <c r="X936" s="460"/>
      <c r="Y936" s="454" t="s">
        <v>319</v>
      </c>
      <c r="Z936" s="454"/>
      <c r="AA936" s="454"/>
      <c r="AB936" s="454"/>
      <c r="AC936" s="239" t="s">
        <v>272</v>
      </c>
      <c r="AD936" s="239"/>
      <c r="AE936" s="239"/>
      <c r="AF936" s="239"/>
      <c r="AG936" s="239"/>
      <c r="AH936" s="454" t="s">
        <v>376</v>
      </c>
      <c r="AI936" s="460"/>
      <c r="AJ936" s="460"/>
      <c r="AK936" s="460"/>
      <c r="AL936" s="460" t="s">
        <v>21</v>
      </c>
      <c r="AM936" s="460"/>
      <c r="AN936" s="460"/>
      <c r="AO936" s="415"/>
      <c r="AP936" s="239" t="s">
        <v>322</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74</v>
      </c>
      <c r="D969" s="460"/>
      <c r="E969" s="460"/>
      <c r="F969" s="460"/>
      <c r="G969" s="460"/>
      <c r="H969" s="460"/>
      <c r="I969" s="460"/>
      <c r="J969" s="239" t="s">
        <v>77</v>
      </c>
      <c r="K969" s="461"/>
      <c r="L969" s="461"/>
      <c r="M969" s="461"/>
      <c r="N969" s="461"/>
      <c r="O969" s="461"/>
      <c r="P969" s="460" t="s">
        <v>20</v>
      </c>
      <c r="Q969" s="460"/>
      <c r="R969" s="460"/>
      <c r="S969" s="460"/>
      <c r="T969" s="460"/>
      <c r="U969" s="460"/>
      <c r="V969" s="460"/>
      <c r="W969" s="460"/>
      <c r="X969" s="460"/>
      <c r="Y969" s="454" t="s">
        <v>319</v>
      </c>
      <c r="Z969" s="454"/>
      <c r="AA969" s="454"/>
      <c r="AB969" s="454"/>
      <c r="AC969" s="239" t="s">
        <v>272</v>
      </c>
      <c r="AD969" s="239"/>
      <c r="AE969" s="239"/>
      <c r="AF969" s="239"/>
      <c r="AG969" s="239"/>
      <c r="AH969" s="454" t="s">
        <v>376</v>
      </c>
      <c r="AI969" s="460"/>
      <c r="AJ969" s="460"/>
      <c r="AK969" s="460"/>
      <c r="AL969" s="460" t="s">
        <v>21</v>
      </c>
      <c r="AM969" s="460"/>
      <c r="AN969" s="460"/>
      <c r="AO969" s="415"/>
      <c r="AP969" s="239" t="s">
        <v>322</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74</v>
      </c>
      <c r="D1002" s="460"/>
      <c r="E1002" s="460"/>
      <c r="F1002" s="460"/>
      <c r="G1002" s="460"/>
      <c r="H1002" s="460"/>
      <c r="I1002" s="460"/>
      <c r="J1002" s="239" t="s">
        <v>77</v>
      </c>
      <c r="K1002" s="461"/>
      <c r="L1002" s="461"/>
      <c r="M1002" s="461"/>
      <c r="N1002" s="461"/>
      <c r="O1002" s="461"/>
      <c r="P1002" s="460" t="s">
        <v>20</v>
      </c>
      <c r="Q1002" s="460"/>
      <c r="R1002" s="460"/>
      <c r="S1002" s="460"/>
      <c r="T1002" s="460"/>
      <c r="U1002" s="460"/>
      <c r="V1002" s="460"/>
      <c r="W1002" s="460"/>
      <c r="X1002" s="460"/>
      <c r="Y1002" s="454" t="s">
        <v>319</v>
      </c>
      <c r="Z1002" s="454"/>
      <c r="AA1002" s="454"/>
      <c r="AB1002" s="454"/>
      <c r="AC1002" s="239" t="s">
        <v>272</v>
      </c>
      <c r="AD1002" s="239"/>
      <c r="AE1002" s="239"/>
      <c r="AF1002" s="239"/>
      <c r="AG1002" s="239"/>
      <c r="AH1002" s="454" t="s">
        <v>376</v>
      </c>
      <c r="AI1002" s="460"/>
      <c r="AJ1002" s="460"/>
      <c r="AK1002" s="460"/>
      <c r="AL1002" s="460" t="s">
        <v>21</v>
      </c>
      <c r="AM1002" s="460"/>
      <c r="AN1002" s="460"/>
      <c r="AO1002" s="415"/>
      <c r="AP1002" s="239" t="s">
        <v>322</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74</v>
      </c>
      <c r="D1035" s="460"/>
      <c r="E1035" s="460"/>
      <c r="F1035" s="460"/>
      <c r="G1035" s="460"/>
      <c r="H1035" s="460"/>
      <c r="I1035" s="460"/>
      <c r="J1035" s="239" t="s">
        <v>77</v>
      </c>
      <c r="K1035" s="461"/>
      <c r="L1035" s="461"/>
      <c r="M1035" s="461"/>
      <c r="N1035" s="461"/>
      <c r="O1035" s="461"/>
      <c r="P1035" s="460" t="s">
        <v>20</v>
      </c>
      <c r="Q1035" s="460"/>
      <c r="R1035" s="460"/>
      <c r="S1035" s="460"/>
      <c r="T1035" s="460"/>
      <c r="U1035" s="460"/>
      <c r="V1035" s="460"/>
      <c r="W1035" s="460"/>
      <c r="X1035" s="460"/>
      <c r="Y1035" s="454" t="s">
        <v>319</v>
      </c>
      <c r="Z1035" s="454"/>
      <c r="AA1035" s="454"/>
      <c r="AB1035" s="454"/>
      <c r="AC1035" s="239" t="s">
        <v>272</v>
      </c>
      <c r="AD1035" s="239"/>
      <c r="AE1035" s="239"/>
      <c r="AF1035" s="239"/>
      <c r="AG1035" s="239"/>
      <c r="AH1035" s="454" t="s">
        <v>376</v>
      </c>
      <c r="AI1035" s="460"/>
      <c r="AJ1035" s="460"/>
      <c r="AK1035" s="460"/>
      <c r="AL1035" s="460" t="s">
        <v>21</v>
      </c>
      <c r="AM1035" s="460"/>
      <c r="AN1035" s="460"/>
      <c r="AO1035" s="415"/>
      <c r="AP1035" s="239" t="s">
        <v>322</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74</v>
      </c>
      <c r="D1068" s="460"/>
      <c r="E1068" s="460"/>
      <c r="F1068" s="460"/>
      <c r="G1068" s="460"/>
      <c r="H1068" s="460"/>
      <c r="I1068" s="460"/>
      <c r="J1068" s="239" t="s">
        <v>77</v>
      </c>
      <c r="K1068" s="461"/>
      <c r="L1068" s="461"/>
      <c r="M1068" s="461"/>
      <c r="N1068" s="461"/>
      <c r="O1068" s="461"/>
      <c r="P1068" s="460" t="s">
        <v>20</v>
      </c>
      <c r="Q1068" s="460"/>
      <c r="R1068" s="460"/>
      <c r="S1068" s="460"/>
      <c r="T1068" s="460"/>
      <c r="U1068" s="460"/>
      <c r="V1068" s="460"/>
      <c r="W1068" s="460"/>
      <c r="X1068" s="460"/>
      <c r="Y1068" s="454" t="s">
        <v>319</v>
      </c>
      <c r="Z1068" s="454"/>
      <c r="AA1068" s="454"/>
      <c r="AB1068" s="454"/>
      <c r="AC1068" s="239" t="s">
        <v>272</v>
      </c>
      <c r="AD1068" s="239"/>
      <c r="AE1068" s="239"/>
      <c r="AF1068" s="239"/>
      <c r="AG1068" s="239"/>
      <c r="AH1068" s="454" t="s">
        <v>376</v>
      </c>
      <c r="AI1068" s="460"/>
      <c r="AJ1068" s="460"/>
      <c r="AK1068" s="460"/>
      <c r="AL1068" s="460" t="s">
        <v>21</v>
      </c>
      <c r="AM1068" s="460"/>
      <c r="AN1068" s="460"/>
      <c r="AO1068" s="415"/>
      <c r="AP1068" s="239" t="s">
        <v>322</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37</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359</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4</v>
      </c>
      <c r="D1102" s="239"/>
      <c r="E1102" s="239" t="s">
        <v>286</v>
      </c>
      <c r="F1102" s="239"/>
      <c r="G1102" s="239"/>
      <c r="H1102" s="239"/>
      <c r="I1102" s="239"/>
      <c r="J1102" s="239" t="s">
        <v>77</v>
      </c>
      <c r="K1102" s="239"/>
      <c r="L1102" s="239"/>
      <c r="M1102" s="239"/>
      <c r="N1102" s="239"/>
      <c r="O1102" s="239"/>
      <c r="P1102" s="454" t="s">
        <v>20</v>
      </c>
      <c r="Q1102" s="454"/>
      <c r="R1102" s="454"/>
      <c r="S1102" s="454"/>
      <c r="T1102" s="454"/>
      <c r="U1102" s="454"/>
      <c r="V1102" s="454"/>
      <c r="W1102" s="454"/>
      <c r="X1102" s="454"/>
      <c r="Y1102" s="239" t="s">
        <v>284</v>
      </c>
      <c r="Z1102" s="239"/>
      <c r="AA1102" s="239"/>
      <c r="AB1102" s="239"/>
      <c r="AC1102" s="239" t="s">
        <v>287</v>
      </c>
      <c r="AD1102" s="239"/>
      <c r="AE1102" s="239"/>
      <c r="AF1102" s="239"/>
      <c r="AG1102" s="239"/>
      <c r="AH1102" s="454" t="s">
        <v>308</v>
      </c>
      <c r="AI1102" s="454"/>
      <c r="AJ1102" s="454"/>
      <c r="AK1102" s="454"/>
      <c r="AL1102" s="454" t="s">
        <v>21</v>
      </c>
      <c r="AM1102" s="454"/>
      <c r="AN1102" s="454"/>
      <c r="AO1102" s="455"/>
      <c r="AP1102" s="239" t="s">
        <v>354</v>
      </c>
      <c r="AQ1102" s="239"/>
      <c r="AR1102" s="239"/>
      <c r="AS1102" s="239"/>
      <c r="AT1102" s="239"/>
      <c r="AU1102" s="239"/>
      <c r="AV1102" s="239"/>
      <c r="AW1102" s="239"/>
      <c r="AX1102" s="239"/>
    </row>
    <row r="1103" spans="1:50" ht="30" customHeight="1" x14ac:dyDescent="0.15">
      <c r="A1103" s="417">
        <v>1</v>
      </c>
      <c r="B1103" s="417">
        <v>1</v>
      </c>
      <c r="C1103" s="418" t="s">
        <v>265</v>
      </c>
      <c r="D1103" s="418"/>
      <c r="E1103" s="235" t="s">
        <v>552</v>
      </c>
      <c r="F1103" s="235"/>
      <c r="G1103" s="235"/>
      <c r="H1103" s="235"/>
      <c r="I1103" s="235"/>
      <c r="J1103" s="419">
        <v>1430001001408</v>
      </c>
      <c r="K1103" s="419"/>
      <c r="L1103" s="419"/>
      <c r="M1103" s="419"/>
      <c r="N1103" s="419"/>
      <c r="O1103" s="419"/>
      <c r="P1103" s="420" t="s">
        <v>551</v>
      </c>
      <c r="Q1103" s="420"/>
      <c r="R1103" s="420"/>
      <c r="S1103" s="420"/>
      <c r="T1103" s="420"/>
      <c r="U1103" s="420"/>
      <c r="V1103" s="420"/>
      <c r="W1103" s="420"/>
      <c r="X1103" s="420"/>
      <c r="Y1103" s="421">
        <v>387</v>
      </c>
      <c r="Z1103" s="422"/>
      <c r="AA1103" s="422"/>
      <c r="AB1103" s="423"/>
      <c r="AC1103" s="424" t="s">
        <v>323</v>
      </c>
      <c r="AD1103" s="424"/>
      <c r="AE1103" s="424"/>
      <c r="AF1103" s="424"/>
      <c r="AG1103" s="424"/>
      <c r="AH1103" s="425">
        <v>3</v>
      </c>
      <c r="AI1103" s="425"/>
      <c r="AJ1103" s="425"/>
      <c r="AK1103" s="425"/>
      <c r="AL1103" s="426">
        <v>90.47</v>
      </c>
      <c r="AM1103" s="427"/>
      <c r="AN1103" s="427"/>
      <c r="AO1103" s="428"/>
      <c r="AP1103" s="235"/>
      <c r="AQ1103" s="235"/>
      <c r="AR1103" s="235"/>
      <c r="AS1103" s="235"/>
      <c r="AT1103" s="235"/>
      <c r="AU1103" s="235"/>
      <c r="AV1103" s="235"/>
      <c r="AW1103" s="235"/>
      <c r="AX1103" s="235"/>
    </row>
    <row r="1104" spans="1:50" ht="30" customHeight="1" x14ac:dyDescent="0.15">
      <c r="A1104" s="417">
        <v>2</v>
      </c>
      <c r="B1104" s="417">
        <v>1</v>
      </c>
      <c r="C1104" s="418" t="s">
        <v>265</v>
      </c>
      <c r="D1104" s="418"/>
      <c r="E1104" s="235" t="s">
        <v>543</v>
      </c>
      <c r="F1104" s="235"/>
      <c r="G1104" s="235"/>
      <c r="H1104" s="235"/>
      <c r="I1104" s="235"/>
      <c r="J1104" s="419">
        <v>5010401047320</v>
      </c>
      <c r="K1104" s="419"/>
      <c r="L1104" s="419"/>
      <c r="M1104" s="419"/>
      <c r="N1104" s="419"/>
      <c r="O1104" s="419"/>
      <c r="P1104" s="420" t="s">
        <v>431</v>
      </c>
      <c r="Q1104" s="420"/>
      <c r="R1104" s="420"/>
      <c r="S1104" s="420"/>
      <c r="T1104" s="420"/>
      <c r="U1104" s="420"/>
      <c r="V1104" s="420"/>
      <c r="W1104" s="420"/>
      <c r="X1104" s="420"/>
      <c r="Y1104" s="421">
        <v>150</v>
      </c>
      <c r="Z1104" s="422"/>
      <c r="AA1104" s="422"/>
      <c r="AB1104" s="423"/>
      <c r="AC1104" s="424" t="s">
        <v>323</v>
      </c>
      <c r="AD1104" s="424"/>
      <c r="AE1104" s="424"/>
      <c r="AF1104" s="424"/>
      <c r="AG1104" s="424"/>
      <c r="AH1104" s="425">
        <v>1</v>
      </c>
      <c r="AI1104" s="425"/>
      <c r="AJ1104" s="425"/>
      <c r="AK1104" s="425"/>
      <c r="AL1104" s="426">
        <v>87.66</v>
      </c>
      <c r="AM1104" s="427"/>
      <c r="AN1104" s="427"/>
      <c r="AO1104" s="428"/>
      <c r="AP1104" s="235"/>
      <c r="AQ1104" s="235"/>
      <c r="AR1104" s="235"/>
      <c r="AS1104" s="235"/>
      <c r="AT1104" s="235"/>
      <c r="AU1104" s="235"/>
      <c r="AV1104" s="235"/>
      <c r="AW1104" s="235"/>
      <c r="AX1104" s="235"/>
    </row>
    <row r="1105" spans="1:50" ht="45" customHeight="1" x14ac:dyDescent="0.15">
      <c r="A1105" s="417">
        <v>3</v>
      </c>
      <c r="B1105" s="417">
        <v>1</v>
      </c>
      <c r="C1105" s="418" t="s">
        <v>265</v>
      </c>
      <c r="D1105" s="418"/>
      <c r="E1105" s="235" t="s">
        <v>539</v>
      </c>
      <c r="F1105" s="235"/>
      <c r="G1105" s="235"/>
      <c r="H1105" s="235"/>
      <c r="I1105" s="235"/>
      <c r="J1105" s="419">
        <v>5010005002705</v>
      </c>
      <c r="K1105" s="419"/>
      <c r="L1105" s="419"/>
      <c r="M1105" s="419"/>
      <c r="N1105" s="419"/>
      <c r="O1105" s="419"/>
      <c r="P1105" s="420" t="s">
        <v>431</v>
      </c>
      <c r="Q1105" s="420"/>
      <c r="R1105" s="420"/>
      <c r="S1105" s="420"/>
      <c r="T1105" s="420"/>
      <c r="U1105" s="420"/>
      <c r="V1105" s="420"/>
      <c r="W1105" s="420"/>
      <c r="X1105" s="420"/>
      <c r="Y1105" s="421">
        <v>113</v>
      </c>
      <c r="Z1105" s="422"/>
      <c r="AA1105" s="422"/>
      <c r="AB1105" s="423"/>
      <c r="AC1105" s="424" t="s">
        <v>323</v>
      </c>
      <c r="AD1105" s="424"/>
      <c r="AE1105" s="424"/>
      <c r="AF1105" s="424"/>
      <c r="AG1105" s="424"/>
      <c r="AH1105" s="425">
        <v>1</v>
      </c>
      <c r="AI1105" s="425"/>
      <c r="AJ1105" s="425"/>
      <c r="AK1105" s="425"/>
      <c r="AL1105" s="426">
        <v>87.93</v>
      </c>
      <c r="AM1105" s="427"/>
      <c r="AN1105" s="427"/>
      <c r="AO1105" s="428"/>
      <c r="AP1105" s="235"/>
      <c r="AQ1105" s="235"/>
      <c r="AR1105" s="235"/>
      <c r="AS1105" s="235"/>
      <c r="AT1105" s="235"/>
      <c r="AU1105" s="235"/>
      <c r="AV1105" s="235"/>
      <c r="AW1105" s="235"/>
      <c r="AX1105" s="235"/>
    </row>
    <row r="1106" spans="1:50" ht="50.25" customHeight="1" x14ac:dyDescent="0.15">
      <c r="A1106" s="417">
        <v>4</v>
      </c>
      <c r="B1106" s="417">
        <v>1</v>
      </c>
      <c r="C1106" s="418" t="s">
        <v>265</v>
      </c>
      <c r="D1106" s="418"/>
      <c r="E1106" s="235" t="s">
        <v>539</v>
      </c>
      <c r="F1106" s="235"/>
      <c r="G1106" s="235"/>
      <c r="H1106" s="235"/>
      <c r="I1106" s="235"/>
      <c r="J1106" s="419">
        <v>5010005002705</v>
      </c>
      <c r="K1106" s="419"/>
      <c r="L1106" s="419"/>
      <c r="M1106" s="419"/>
      <c r="N1106" s="419"/>
      <c r="O1106" s="419"/>
      <c r="P1106" s="420" t="s">
        <v>435</v>
      </c>
      <c r="Q1106" s="420"/>
      <c r="R1106" s="420"/>
      <c r="S1106" s="420"/>
      <c r="T1106" s="420"/>
      <c r="U1106" s="420"/>
      <c r="V1106" s="420"/>
      <c r="W1106" s="420"/>
      <c r="X1106" s="420"/>
      <c r="Y1106" s="421">
        <v>97</v>
      </c>
      <c r="Z1106" s="422"/>
      <c r="AA1106" s="422"/>
      <c r="AB1106" s="423"/>
      <c r="AC1106" s="424" t="s">
        <v>323</v>
      </c>
      <c r="AD1106" s="424"/>
      <c r="AE1106" s="424"/>
      <c r="AF1106" s="424"/>
      <c r="AG1106" s="424"/>
      <c r="AH1106" s="425">
        <v>1</v>
      </c>
      <c r="AI1106" s="425"/>
      <c r="AJ1106" s="425"/>
      <c r="AK1106" s="425"/>
      <c r="AL1106" s="426">
        <v>96.95</v>
      </c>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5:AX15 P13:AX13 P16:AQ17">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31" orientation="portrait" r:id="rId1"/>
  <headerFooter differentFirst="1" alignWithMargins="0"/>
  <rowBreaks count="6" manualBreakCount="6">
    <brk id="29" max="49" man="1"/>
    <brk id="699" max="49" man="1"/>
    <brk id="733" max="49" man="1"/>
    <brk id="735" max="49" man="1"/>
    <brk id="834" max="49" man="1"/>
    <brk id="9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5" sqref="P15"/>
    </sheetView>
  </sheetViews>
  <sheetFormatPr defaultColWidth="9" defaultRowHeight="13.5" x14ac:dyDescent="0.15"/>
  <cols>
    <col min="1" max="1" width="21.625" customWidth="1"/>
    <col min="2" max="2" width="8.62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625" customWidth="1"/>
    <col min="13" max="13" width="12" style="49" hidden="1" customWidth="1"/>
    <col min="14" max="14" width="4" style="49" hidden="1" customWidth="1"/>
    <col min="15" max="15" width="3.625" customWidth="1"/>
    <col min="16" max="16" width="8.375" customWidth="1"/>
    <col min="17" max="17" width="8.625" style="1" customWidth="1"/>
    <col min="18" max="18" width="9.5" style="49" hidden="1" customWidth="1"/>
    <col min="19" max="19" width="4" style="49" hidden="1" customWidth="1"/>
    <col min="20" max="20" width="8.62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625" style="51" customWidth="1"/>
    <col min="31" max="31" width="33.62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144</v>
      </c>
      <c r="B1" s="52" t="s">
        <v>131</v>
      </c>
      <c r="F1" s="59" t="s">
        <v>28</v>
      </c>
      <c r="G1" s="59" t="s">
        <v>131</v>
      </c>
      <c r="K1" s="64" t="s">
        <v>167</v>
      </c>
      <c r="L1" s="52" t="s">
        <v>131</v>
      </c>
      <c r="O1" s="49"/>
      <c r="P1" s="59" t="s">
        <v>22</v>
      </c>
      <c r="Q1" s="59" t="s">
        <v>131</v>
      </c>
      <c r="T1" s="49"/>
      <c r="U1" s="65" t="s">
        <v>260</v>
      </c>
      <c r="W1" s="65" t="s">
        <v>259</v>
      </c>
      <c r="Y1" s="65" t="s">
        <v>31</v>
      </c>
      <c r="Z1" s="67"/>
      <c r="AA1" s="65" t="s">
        <v>140</v>
      </c>
      <c r="AB1" s="69"/>
      <c r="AC1" s="65" t="s">
        <v>68</v>
      </c>
      <c r="AD1" s="50"/>
      <c r="AE1" s="65" t="s">
        <v>106</v>
      </c>
      <c r="AF1" s="67"/>
      <c r="AG1" s="71" t="s">
        <v>287</v>
      </c>
      <c r="AI1" s="71" t="s">
        <v>299</v>
      </c>
      <c r="AK1" s="71" t="s">
        <v>309</v>
      </c>
      <c r="AM1" s="74"/>
      <c r="AN1" s="74"/>
      <c r="AP1" s="50" t="s">
        <v>367</v>
      </c>
    </row>
    <row r="2" spans="1:42" ht="13.5" customHeight="1" x14ac:dyDescent="0.15">
      <c r="A2" s="53" t="s">
        <v>145</v>
      </c>
      <c r="B2" s="56"/>
      <c r="C2" s="49" t="str">
        <f t="shared" ref="C2:C24" si="0">IF(B2="","",A2)</f>
        <v/>
      </c>
      <c r="D2" s="49" t="str">
        <f>IF(C2="","",IF(D1&lt;&gt;"",CONCATENATE(D1,"、",C2),C2))</f>
        <v/>
      </c>
      <c r="F2" s="60" t="s">
        <v>128</v>
      </c>
      <c r="G2" s="62"/>
      <c r="H2" s="49" t="str">
        <f t="shared" ref="H2:H37" si="1">IF(G2="","",F2)</f>
        <v/>
      </c>
      <c r="I2" s="49" t="str">
        <f>IF(H2="","",IF(I1&lt;&gt;"",CONCATENATE(I1,"、",H2),H2))</f>
        <v/>
      </c>
      <c r="K2" s="53" t="s">
        <v>168</v>
      </c>
      <c r="L2" s="56"/>
      <c r="M2" s="49" t="str">
        <f t="shared" ref="M2:M11" si="2">IF(L2="","",K2)</f>
        <v/>
      </c>
      <c r="N2" s="49" t="str">
        <f>IF(M2="","",IF(N1&lt;&gt;"",CONCATENATE(N1,"、",M2),M2))</f>
        <v/>
      </c>
      <c r="O2" s="49"/>
      <c r="P2" s="60" t="s">
        <v>132</v>
      </c>
      <c r="Q2" s="62"/>
      <c r="R2" s="49" t="str">
        <f t="shared" ref="R2:R8" si="3">IF(Q2="","",P2)</f>
        <v/>
      </c>
      <c r="S2" s="49" t="str">
        <f>IF(R2="","",IF(S1&lt;&gt;"",CONCATENATE(S1,"、",R2),R2))</f>
        <v/>
      </c>
      <c r="T2" s="49"/>
      <c r="U2" s="66" t="s">
        <v>255</v>
      </c>
      <c r="W2" s="66" t="s">
        <v>181</v>
      </c>
      <c r="Y2" s="66" t="s">
        <v>125</v>
      </c>
      <c r="Z2" s="67"/>
      <c r="AA2" s="66" t="s">
        <v>321</v>
      </c>
      <c r="AB2" s="69"/>
      <c r="AC2" s="70" t="s">
        <v>218</v>
      </c>
      <c r="AD2" s="50"/>
      <c r="AE2" s="66" t="s">
        <v>161</v>
      </c>
      <c r="AF2" s="67"/>
      <c r="AG2" s="72" t="s">
        <v>27</v>
      </c>
      <c r="AI2" s="71" t="s">
        <v>406</v>
      </c>
      <c r="AK2" s="71" t="s">
        <v>310</v>
      </c>
      <c r="AM2" s="74"/>
      <c r="AN2" s="74"/>
      <c r="AP2" s="72" t="s">
        <v>27</v>
      </c>
    </row>
    <row r="3" spans="1:42" ht="13.5" customHeight="1" x14ac:dyDescent="0.15">
      <c r="A3" s="53" t="s">
        <v>147</v>
      </c>
      <c r="B3" s="56"/>
      <c r="C3" s="49" t="str">
        <f t="shared" si="0"/>
        <v/>
      </c>
      <c r="D3" s="49" t="str">
        <f t="shared" ref="D3:D24" si="4">IF(C3="",D2,IF(D2&lt;&gt;"",CONCATENATE(D2,"、",C3),C3))</f>
        <v/>
      </c>
      <c r="F3" s="61" t="s">
        <v>184</v>
      </c>
      <c r="G3" s="62"/>
      <c r="H3" s="49" t="str">
        <f t="shared" si="1"/>
        <v/>
      </c>
      <c r="I3" s="49" t="str">
        <f t="shared" ref="I3:I37" si="5">IF(H3="",I2,IF(I2&lt;&gt;"",CONCATENATE(I2,"、",H3),H3))</f>
        <v/>
      </c>
      <c r="K3" s="53" t="s">
        <v>171</v>
      </c>
      <c r="L3" s="56"/>
      <c r="M3" s="49" t="str">
        <f t="shared" si="2"/>
        <v/>
      </c>
      <c r="N3" s="49" t="str">
        <f t="shared" ref="N3:N11" si="6">IF(M3="",N2,IF(N2&lt;&gt;"",CONCATENATE(N2,"、",M3),M3))</f>
        <v/>
      </c>
      <c r="O3" s="49"/>
      <c r="P3" s="60" t="s">
        <v>133</v>
      </c>
      <c r="Q3" s="62" t="s">
        <v>19</v>
      </c>
      <c r="R3" s="49" t="str">
        <f t="shared" si="3"/>
        <v>委託・請負</v>
      </c>
      <c r="S3" s="49" t="str">
        <f t="shared" ref="S3:S8" si="7">IF(R3="",S2,IF(S2&lt;&gt;"",CONCATENATE(S2,"、",R3),R3))</f>
        <v>委託・請負</v>
      </c>
      <c r="T3" s="49"/>
      <c r="U3" s="66" t="s">
        <v>409</v>
      </c>
      <c r="W3" s="66" t="s">
        <v>230</v>
      </c>
      <c r="Y3" s="66" t="s">
        <v>126</v>
      </c>
      <c r="Z3" s="67"/>
      <c r="AA3" s="66" t="s">
        <v>490</v>
      </c>
      <c r="AB3" s="69"/>
      <c r="AC3" s="70" t="s">
        <v>206</v>
      </c>
      <c r="AD3" s="50"/>
      <c r="AE3" s="66" t="s">
        <v>261</v>
      </c>
      <c r="AF3" s="67"/>
      <c r="AG3" s="72" t="s">
        <v>323</v>
      </c>
      <c r="AI3" s="71" t="s">
        <v>121</v>
      </c>
      <c r="AK3" s="71" t="str">
        <f t="shared" ref="AK3:AK27" si="8">CHAR(CODE(AK2)+1)</f>
        <v>B</v>
      </c>
      <c r="AM3" s="74"/>
      <c r="AN3" s="74"/>
      <c r="AP3" s="72" t="s">
        <v>323</v>
      </c>
    </row>
    <row r="4" spans="1:42" ht="13.5" customHeight="1" x14ac:dyDescent="0.15">
      <c r="A4" s="53" t="s">
        <v>149</v>
      </c>
      <c r="B4" s="56"/>
      <c r="C4" s="49" t="str">
        <f t="shared" si="0"/>
        <v/>
      </c>
      <c r="D4" s="49" t="str">
        <f t="shared" si="4"/>
        <v/>
      </c>
      <c r="F4" s="61" t="s">
        <v>185</v>
      </c>
      <c r="G4" s="62"/>
      <c r="H4" s="49" t="str">
        <f t="shared" si="1"/>
        <v/>
      </c>
      <c r="I4" s="49" t="str">
        <f t="shared" si="5"/>
        <v/>
      </c>
      <c r="K4" s="53" t="s">
        <v>80</v>
      </c>
      <c r="L4" s="56"/>
      <c r="M4" s="49" t="str">
        <f t="shared" si="2"/>
        <v/>
      </c>
      <c r="N4" s="49" t="str">
        <f t="shared" si="6"/>
        <v/>
      </c>
      <c r="O4" s="49"/>
      <c r="P4" s="60" t="s">
        <v>135</v>
      </c>
      <c r="Q4" s="62"/>
      <c r="R4" s="49" t="str">
        <f t="shared" si="3"/>
        <v/>
      </c>
      <c r="S4" s="49" t="str">
        <f t="shared" si="7"/>
        <v>委託・請負</v>
      </c>
      <c r="T4" s="49"/>
      <c r="U4" s="66" t="s">
        <v>169</v>
      </c>
      <c r="W4" s="66" t="s">
        <v>232</v>
      </c>
      <c r="Y4" s="66" t="s">
        <v>10</v>
      </c>
      <c r="Z4" s="67"/>
      <c r="AA4" s="66" t="s">
        <v>116</v>
      </c>
      <c r="AB4" s="69"/>
      <c r="AC4" s="66" t="s">
        <v>187</v>
      </c>
      <c r="AD4" s="50"/>
      <c r="AE4" s="66" t="s">
        <v>222</v>
      </c>
      <c r="AF4" s="67"/>
      <c r="AG4" s="72" t="s">
        <v>195</v>
      </c>
      <c r="AI4" s="71" t="s">
        <v>301</v>
      </c>
      <c r="AK4" s="71" t="str">
        <f t="shared" si="8"/>
        <v>C</v>
      </c>
      <c r="AM4" s="74"/>
      <c r="AN4" s="74"/>
      <c r="AP4" s="72" t="s">
        <v>195</v>
      </c>
    </row>
    <row r="5" spans="1:42" ht="13.5" customHeight="1" x14ac:dyDescent="0.15">
      <c r="A5" s="53" t="s">
        <v>150</v>
      </c>
      <c r="B5" s="56"/>
      <c r="C5" s="49" t="str">
        <f t="shared" si="0"/>
        <v/>
      </c>
      <c r="D5" s="49" t="str">
        <f t="shared" si="4"/>
        <v/>
      </c>
      <c r="F5" s="61" t="s">
        <v>60</v>
      </c>
      <c r="G5" s="62"/>
      <c r="H5" s="49" t="str">
        <f t="shared" si="1"/>
        <v/>
      </c>
      <c r="I5" s="49" t="str">
        <f t="shared" si="5"/>
        <v/>
      </c>
      <c r="K5" s="53" t="s">
        <v>174</v>
      </c>
      <c r="L5" s="56"/>
      <c r="M5" s="49" t="str">
        <f t="shared" si="2"/>
        <v/>
      </c>
      <c r="N5" s="49" t="str">
        <f t="shared" si="6"/>
        <v/>
      </c>
      <c r="O5" s="49"/>
      <c r="P5" s="60" t="s">
        <v>136</v>
      </c>
      <c r="Q5" s="62"/>
      <c r="R5" s="49" t="str">
        <f t="shared" si="3"/>
        <v/>
      </c>
      <c r="S5" s="49" t="str">
        <f t="shared" si="7"/>
        <v>委託・請負</v>
      </c>
      <c r="T5" s="49"/>
      <c r="W5" s="66" t="s">
        <v>353</v>
      </c>
      <c r="Y5" s="66" t="s">
        <v>314</v>
      </c>
      <c r="Z5" s="67"/>
      <c r="AA5" s="66" t="s">
        <v>244</v>
      </c>
      <c r="AB5" s="69"/>
      <c r="AC5" s="66" t="s">
        <v>38</v>
      </c>
      <c r="AD5" s="69"/>
      <c r="AE5" s="66" t="s">
        <v>377</v>
      </c>
      <c r="AF5" s="67"/>
      <c r="AG5" s="72" t="s">
        <v>382</v>
      </c>
      <c r="AI5" s="71" t="s">
        <v>342</v>
      </c>
      <c r="AK5" s="71" t="str">
        <f t="shared" si="8"/>
        <v>D</v>
      </c>
      <c r="AP5" s="72" t="s">
        <v>382</v>
      </c>
    </row>
    <row r="6" spans="1:42" ht="13.5" customHeight="1" x14ac:dyDescent="0.15">
      <c r="A6" s="53" t="s">
        <v>151</v>
      </c>
      <c r="B6" s="56"/>
      <c r="C6" s="49" t="str">
        <f t="shared" si="0"/>
        <v/>
      </c>
      <c r="D6" s="49" t="str">
        <f t="shared" si="4"/>
        <v/>
      </c>
      <c r="F6" s="61" t="s">
        <v>186</v>
      </c>
      <c r="G6" s="62"/>
      <c r="H6" s="49" t="str">
        <f t="shared" si="1"/>
        <v/>
      </c>
      <c r="I6" s="49" t="str">
        <f t="shared" si="5"/>
        <v/>
      </c>
      <c r="K6" s="53" t="s">
        <v>177</v>
      </c>
      <c r="L6" s="56" t="s">
        <v>19</v>
      </c>
      <c r="M6" s="49" t="str">
        <f t="shared" si="2"/>
        <v>公共事業</v>
      </c>
      <c r="N6" s="49" t="str">
        <f t="shared" si="6"/>
        <v>公共事業</v>
      </c>
      <c r="O6" s="49"/>
      <c r="P6" s="60" t="s">
        <v>137</v>
      </c>
      <c r="Q6" s="62"/>
      <c r="R6" s="49" t="str">
        <f t="shared" si="3"/>
        <v/>
      </c>
      <c r="S6" s="49" t="str">
        <f t="shared" si="7"/>
        <v>委託・請負</v>
      </c>
      <c r="T6" s="49"/>
      <c r="U6" s="66" t="s">
        <v>390</v>
      </c>
      <c r="W6" s="66" t="s">
        <v>233</v>
      </c>
      <c r="Y6" s="66" t="s">
        <v>420</v>
      </c>
      <c r="Z6" s="67"/>
      <c r="AA6" s="66" t="s">
        <v>280</v>
      </c>
      <c r="AB6" s="69"/>
      <c r="AC6" s="66" t="s">
        <v>219</v>
      </c>
      <c r="AD6" s="69"/>
      <c r="AE6" s="66" t="s">
        <v>385</v>
      </c>
      <c r="AF6" s="67"/>
      <c r="AG6" s="72" t="s">
        <v>383</v>
      </c>
      <c r="AI6" s="71" t="s">
        <v>410</v>
      </c>
      <c r="AK6" s="71" t="str">
        <f t="shared" si="8"/>
        <v>E</v>
      </c>
      <c r="AP6" s="72" t="s">
        <v>383</v>
      </c>
    </row>
    <row r="7" spans="1:42" ht="13.5" customHeight="1" x14ac:dyDescent="0.15">
      <c r="A7" s="53" t="s">
        <v>118</v>
      </c>
      <c r="B7" s="56"/>
      <c r="C7" s="49" t="str">
        <f t="shared" si="0"/>
        <v/>
      </c>
      <c r="D7" s="49" t="str">
        <f t="shared" si="4"/>
        <v/>
      </c>
      <c r="F7" s="61" t="s">
        <v>45</v>
      </c>
      <c r="G7" s="62"/>
      <c r="H7" s="49" t="str">
        <f t="shared" si="1"/>
        <v/>
      </c>
      <c r="I7" s="49" t="str">
        <f t="shared" si="5"/>
        <v/>
      </c>
      <c r="K7" s="53" t="s">
        <v>142</v>
      </c>
      <c r="L7" s="56"/>
      <c r="M7" s="49" t="str">
        <f t="shared" si="2"/>
        <v/>
      </c>
      <c r="N7" s="49" t="str">
        <f t="shared" si="6"/>
        <v>公共事業</v>
      </c>
      <c r="O7" s="49"/>
      <c r="P7" s="60" t="s">
        <v>138</v>
      </c>
      <c r="Q7" s="62"/>
      <c r="R7" s="49" t="str">
        <f t="shared" si="3"/>
        <v/>
      </c>
      <c r="S7" s="49" t="str">
        <f t="shared" si="7"/>
        <v>委託・請負</v>
      </c>
      <c r="T7" s="49"/>
      <c r="U7" s="66" t="s">
        <v>255</v>
      </c>
      <c r="W7" s="66" t="s">
        <v>234</v>
      </c>
      <c r="Y7" s="66" t="s">
        <v>379</v>
      </c>
      <c r="Z7" s="67"/>
      <c r="AA7" s="66" t="s">
        <v>330</v>
      </c>
      <c r="AB7" s="69"/>
      <c r="AC7" s="69"/>
      <c r="AD7" s="69"/>
      <c r="AE7" s="66" t="s">
        <v>219</v>
      </c>
      <c r="AF7" s="67"/>
      <c r="AG7" s="72" t="s">
        <v>356</v>
      </c>
      <c r="AH7" s="75"/>
      <c r="AI7" s="72" t="s">
        <v>399</v>
      </c>
      <c r="AK7" s="71" t="str">
        <f t="shared" si="8"/>
        <v>F</v>
      </c>
      <c r="AP7" s="72" t="s">
        <v>356</v>
      </c>
    </row>
    <row r="8" spans="1:42" ht="13.5" customHeight="1" x14ac:dyDescent="0.15">
      <c r="A8" s="53" t="s">
        <v>65</v>
      </c>
      <c r="B8" s="56" t="s">
        <v>19</v>
      </c>
      <c r="C8" s="49" t="str">
        <f t="shared" si="0"/>
        <v>交通安全対策</v>
      </c>
      <c r="D8" s="49" t="str">
        <f t="shared" si="4"/>
        <v>交通安全対策</v>
      </c>
      <c r="F8" s="61" t="s">
        <v>188</v>
      </c>
      <c r="G8" s="62"/>
      <c r="H8" s="49" t="str">
        <f t="shared" si="1"/>
        <v/>
      </c>
      <c r="I8" s="49" t="str">
        <f t="shared" si="5"/>
        <v/>
      </c>
      <c r="K8" s="53" t="s">
        <v>178</v>
      </c>
      <c r="L8" s="56"/>
      <c r="M8" s="49" t="str">
        <f t="shared" si="2"/>
        <v/>
      </c>
      <c r="N8" s="49" t="str">
        <f t="shared" si="6"/>
        <v>公共事業</v>
      </c>
      <c r="O8" s="49"/>
      <c r="P8" s="60" t="s">
        <v>139</v>
      </c>
      <c r="Q8" s="62"/>
      <c r="R8" s="49" t="str">
        <f t="shared" si="3"/>
        <v/>
      </c>
      <c r="S8" s="49" t="str">
        <f t="shared" si="7"/>
        <v>委託・請負</v>
      </c>
      <c r="T8" s="49"/>
      <c r="U8" s="66" t="s">
        <v>343</v>
      </c>
      <c r="W8" s="66" t="s">
        <v>236</v>
      </c>
      <c r="Y8" s="66" t="s">
        <v>421</v>
      </c>
      <c r="Z8" s="67"/>
      <c r="AA8" s="66" t="s">
        <v>436</v>
      </c>
      <c r="AB8" s="69"/>
      <c r="AC8" s="69"/>
      <c r="AD8" s="69"/>
      <c r="AE8" s="69"/>
      <c r="AF8" s="67"/>
      <c r="AG8" s="72" t="s">
        <v>238</v>
      </c>
      <c r="AI8" s="71" t="s">
        <v>340</v>
      </c>
      <c r="AK8" s="71" t="str">
        <f t="shared" si="8"/>
        <v>G</v>
      </c>
      <c r="AP8" s="72" t="s">
        <v>238</v>
      </c>
    </row>
    <row r="9" spans="1:42" ht="13.5" customHeight="1" x14ac:dyDescent="0.15">
      <c r="A9" s="53" t="s">
        <v>152</v>
      </c>
      <c r="B9" s="56"/>
      <c r="C9" s="49" t="str">
        <f t="shared" si="0"/>
        <v/>
      </c>
      <c r="D9" s="49" t="str">
        <f t="shared" si="4"/>
        <v>交通安全対策</v>
      </c>
      <c r="F9" s="61" t="s">
        <v>326</v>
      </c>
      <c r="G9" s="62"/>
      <c r="H9" s="49" t="str">
        <f t="shared" si="1"/>
        <v/>
      </c>
      <c r="I9" s="49" t="str">
        <f t="shared" si="5"/>
        <v/>
      </c>
      <c r="K9" s="53" t="s">
        <v>180</v>
      </c>
      <c r="L9" s="56"/>
      <c r="M9" s="49" t="str">
        <f t="shared" si="2"/>
        <v/>
      </c>
      <c r="N9" s="49" t="str">
        <f t="shared" si="6"/>
        <v>公共事業</v>
      </c>
      <c r="O9" s="49"/>
      <c r="P9" s="49"/>
      <c r="Q9" s="63"/>
      <c r="T9" s="49"/>
      <c r="U9" s="66" t="s">
        <v>397</v>
      </c>
      <c r="W9" s="66" t="s">
        <v>237</v>
      </c>
      <c r="Y9" s="66" t="s">
        <v>422</v>
      </c>
      <c r="Z9" s="67"/>
      <c r="AA9" s="66" t="s">
        <v>491</v>
      </c>
      <c r="AB9" s="69"/>
      <c r="AC9" s="69"/>
      <c r="AD9" s="69"/>
      <c r="AE9" s="69"/>
      <c r="AF9" s="67"/>
      <c r="AG9" s="72" t="s">
        <v>384</v>
      </c>
      <c r="AI9" s="73"/>
      <c r="AK9" s="71" t="str">
        <f t="shared" si="8"/>
        <v>H</v>
      </c>
      <c r="AP9" s="72" t="s">
        <v>384</v>
      </c>
    </row>
    <row r="10" spans="1:42" ht="13.5" customHeight="1" x14ac:dyDescent="0.15">
      <c r="A10" s="53" t="s">
        <v>256</v>
      </c>
      <c r="B10" s="56" t="s">
        <v>19</v>
      </c>
      <c r="C10" s="49" t="str">
        <f t="shared" si="0"/>
        <v>国土強靱化施策</v>
      </c>
      <c r="D10" s="49" t="str">
        <f t="shared" si="4"/>
        <v>交通安全対策、国土強靱化施策</v>
      </c>
      <c r="F10" s="61" t="s">
        <v>189</v>
      </c>
      <c r="G10" s="62"/>
      <c r="H10" s="49" t="str">
        <f t="shared" si="1"/>
        <v/>
      </c>
      <c r="I10" s="49" t="str">
        <f t="shared" si="5"/>
        <v/>
      </c>
      <c r="K10" s="53" t="s">
        <v>355</v>
      </c>
      <c r="L10" s="56"/>
      <c r="M10" s="49" t="str">
        <f t="shared" si="2"/>
        <v/>
      </c>
      <c r="N10" s="49" t="str">
        <f t="shared" si="6"/>
        <v>公共事業</v>
      </c>
      <c r="O10" s="49"/>
      <c r="P10" s="49" t="str">
        <f>S8</f>
        <v>委託・請負</v>
      </c>
      <c r="Q10" s="63"/>
      <c r="T10" s="49"/>
      <c r="W10" s="66" t="s">
        <v>239</v>
      </c>
      <c r="Y10" s="66" t="s">
        <v>423</v>
      </c>
      <c r="Z10" s="67"/>
      <c r="AA10" s="66" t="s">
        <v>493</v>
      </c>
      <c r="AB10" s="69"/>
      <c r="AC10" s="69"/>
      <c r="AD10" s="69"/>
      <c r="AE10" s="69"/>
      <c r="AF10" s="67"/>
      <c r="AG10" s="72" t="s">
        <v>370</v>
      </c>
      <c r="AK10" s="71" t="str">
        <f t="shared" si="8"/>
        <v>I</v>
      </c>
      <c r="AP10" s="71" t="s">
        <v>139</v>
      </c>
    </row>
    <row r="11" spans="1:42" ht="13.5" customHeight="1" x14ac:dyDescent="0.15">
      <c r="A11" s="53" t="s">
        <v>156</v>
      </c>
      <c r="B11" s="56"/>
      <c r="C11" s="49" t="str">
        <f t="shared" si="0"/>
        <v/>
      </c>
      <c r="D11" s="49" t="str">
        <f t="shared" si="4"/>
        <v>交通安全対策、国土強靱化施策</v>
      </c>
      <c r="F11" s="61" t="s">
        <v>190</v>
      </c>
      <c r="G11" s="62"/>
      <c r="H11" s="49" t="str">
        <f t="shared" si="1"/>
        <v/>
      </c>
      <c r="I11" s="49" t="str">
        <f t="shared" si="5"/>
        <v/>
      </c>
      <c r="K11" s="53" t="s">
        <v>182</v>
      </c>
      <c r="L11" s="56"/>
      <c r="M11" s="49" t="str">
        <f t="shared" si="2"/>
        <v/>
      </c>
      <c r="N11" s="49" t="str">
        <f t="shared" si="6"/>
        <v>公共事業</v>
      </c>
      <c r="O11" s="49"/>
      <c r="P11" s="49"/>
      <c r="Q11" s="63"/>
      <c r="T11" s="49"/>
      <c r="W11" s="66" t="s">
        <v>242</v>
      </c>
      <c r="Y11" s="66" t="s">
        <v>8</v>
      </c>
      <c r="Z11" s="67"/>
      <c r="AA11" s="66" t="s">
        <v>494</v>
      </c>
      <c r="AB11" s="69"/>
      <c r="AC11" s="69"/>
      <c r="AD11" s="69"/>
      <c r="AE11" s="69"/>
      <c r="AF11" s="67"/>
      <c r="AG11" s="71" t="s">
        <v>375</v>
      </c>
      <c r="AK11" s="71" t="str">
        <f t="shared" si="8"/>
        <v>J</v>
      </c>
    </row>
    <row r="12" spans="1:42" ht="13.5" customHeight="1" x14ac:dyDescent="0.15">
      <c r="A12" s="53" t="s">
        <v>158</v>
      </c>
      <c r="B12" s="56"/>
      <c r="C12" s="49" t="str">
        <f t="shared" si="0"/>
        <v/>
      </c>
      <c r="D12" s="49" t="str">
        <f t="shared" si="4"/>
        <v>交通安全対策、国土強靱化施策</v>
      </c>
      <c r="F12" s="61" t="s">
        <v>63</v>
      </c>
      <c r="G12" s="62"/>
      <c r="H12" s="49" t="str">
        <f t="shared" si="1"/>
        <v/>
      </c>
      <c r="I12" s="49" t="str">
        <f t="shared" si="5"/>
        <v/>
      </c>
      <c r="K12" s="49"/>
      <c r="L12" s="49"/>
      <c r="O12" s="49"/>
      <c r="P12" s="49"/>
      <c r="Q12" s="63"/>
      <c r="T12" s="49"/>
      <c r="W12" s="66" t="s">
        <v>143</v>
      </c>
      <c r="Y12" s="66" t="s">
        <v>426</v>
      </c>
      <c r="Z12" s="67"/>
      <c r="AA12" s="66" t="s">
        <v>344</v>
      </c>
      <c r="AB12" s="69"/>
      <c r="AC12" s="69"/>
      <c r="AD12" s="69"/>
      <c r="AE12" s="69"/>
      <c r="AF12" s="67"/>
      <c r="AG12" s="71" t="s">
        <v>373</v>
      </c>
      <c r="AK12" s="71" t="str">
        <f t="shared" si="8"/>
        <v>K</v>
      </c>
    </row>
    <row r="13" spans="1:42" ht="13.5" customHeight="1" x14ac:dyDescent="0.15">
      <c r="A13" s="53" t="s">
        <v>162</v>
      </c>
      <c r="B13" s="56"/>
      <c r="C13" s="49" t="str">
        <f t="shared" si="0"/>
        <v/>
      </c>
      <c r="D13" s="49" t="str">
        <f t="shared" si="4"/>
        <v>交通安全対策、国土強靱化施策</v>
      </c>
      <c r="F13" s="61" t="s">
        <v>192</v>
      </c>
      <c r="G13" s="62"/>
      <c r="H13" s="49" t="str">
        <f t="shared" si="1"/>
        <v/>
      </c>
      <c r="I13" s="49" t="str">
        <f t="shared" si="5"/>
        <v/>
      </c>
      <c r="K13" s="49" t="str">
        <f>N11</f>
        <v>公共事業</v>
      </c>
      <c r="L13" s="49"/>
      <c r="O13" s="49"/>
      <c r="P13" s="49"/>
      <c r="Q13" s="63"/>
      <c r="T13" s="49"/>
      <c r="W13" s="66" t="s">
        <v>243</v>
      </c>
      <c r="Y13" s="66" t="s">
        <v>427</v>
      </c>
      <c r="Z13" s="67"/>
      <c r="AA13" s="66" t="s">
        <v>446</v>
      </c>
      <c r="AB13" s="69"/>
      <c r="AC13" s="69"/>
      <c r="AD13" s="69"/>
      <c r="AE13" s="69"/>
      <c r="AF13" s="67"/>
      <c r="AG13" s="71" t="s">
        <v>139</v>
      </c>
      <c r="AK13" s="71" t="str">
        <f t="shared" si="8"/>
        <v>L</v>
      </c>
    </row>
    <row r="14" spans="1:42" ht="13.5" customHeight="1" x14ac:dyDescent="0.15">
      <c r="A14" s="53" t="s">
        <v>11</v>
      </c>
      <c r="B14" s="56"/>
      <c r="C14" s="49" t="str">
        <f t="shared" si="0"/>
        <v/>
      </c>
      <c r="D14" s="49" t="str">
        <f t="shared" si="4"/>
        <v>交通安全対策、国土強靱化施策</v>
      </c>
      <c r="F14" s="61" t="s">
        <v>193</v>
      </c>
      <c r="G14" s="62"/>
      <c r="H14" s="49" t="str">
        <f t="shared" si="1"/>
        <v/>
      </c>
      <c r="I14" s="49" t="str">
        <f t="shared" si="5"/>
        <v/>
      </c>
      <c r="K14" s="49"/>
      <c r="L14" s="49"/>
      <c r="O14" s="49"/>
      <c r="P14" s="49"/>
      <c r="Q14" s="63"/>
      <c r="T14" s="49"/>
      <c r="W14" s="66" t="s">
        <v>245</v>
      </c>
      <c r="Y14" s="66" t="s">
        <v>428</v>
      </c>
      <c r="Z14" s="67"/>
      <c r="AA14" s="66" t="s">
        <v>487</v>
      </c>
      <c r="AB14" s="69"/>
      <c r="AC14" s="69"/>
      <c r="AD14" s="69"/>
      <c r="AE14" s="69"/>
      <c r="AF14" s="67"/>
      <c r="AG14" s="73"/>
      <c r="AK14" s="71" t="str">
        <f t="shared" si="8"/>
        <v>M</v>
      </c>
    </row>
    <row r="15" spans="1:42" ht="13.5" customHeight="1" x14ac:dyDescent="0.15">
      <c r="A15" s="53" t="s">
        <v>164</v>
      </c>
      <c r="B15" s="56"/>
      <c r="C15" s="49" t="str">
        <f t="shared" si="0"/>
        <v/>
      </c>
      <c r="D15" s="49" t="str">
        <f t="shared" si="4"/>
        <v>交通安全対策、国土強靱化施策</v>
      </c>
      <c r="F15" s="61" t="s">
        <v>194</v>
      </c>
      <c r="G15" s="62"/>
      <c r="H15" s="49" t="str">
        <f t="shared" si="1"/>
        <v/>
      </c>
      <c r="I15" s="49" t="str">
        <f t="shared" si="5"/>
        <v/>
      </c>
      <c r="K15" s="49"/>
      <c r="L15" s="49"/>
      <c r="O15" s="49"/>
      <c r="P15" s="49"/>
      <c r="Q15" s="63"/>
      <c r="T15" s="49"/>
      <c r="W15" s="66" t="s">
        <v>246</v>
      </c>
      <c r="Y15" s="66" t="s">
        <v>197</v>
      </c>
      <c r="Z15" s="67"/>
      <c r="AA15" s="66" t="s">
        <v>495</v>
      </c>
      <c r="AB15" s="69"/>
      <c r="AC15" s="69"/>
      <c r="AD15" s="69"/>
      <c r="AE15" s="69"/>
      <c r="AF15" s="67"/>
      <c r="AG15" s="74"/>
      <c r="AK15" s="71" t="str">
        <f t="shared" si="8"/>
        <v>N</v>
      </c>
    </row>
    <row r="16" spans="1:42" ht="13.5" customHeight="1" x14ac:dyDescent="0.15">
      <c r="A16" s="53" t="s">
        <v>165</v>
      </c>
      <c r="B16" s="56"/>
      <c r="C16" s="49" t="str">
        <f t="shared" si="0"/>
        <v/>
      </c>
      <c r="D16" s="49" t="str">
        <f t="shared" si="4"/>
        <v>交通安全対策、国土強靱化施策</v>
      </c>
      <c r="F16" s="61" t="s">
        <v>198</v>
      </c>
      <c r="G16" s="62"/>
      <c r="H16" s="49" t="str">
        <f t="shared" si="1"/>
        <v/>
      </c>
      <c r="I16" s="49" t="str">
        <f t="shared" si="5"/>
        <v/>
      </c>
      <c r="K16" s="49"/>
      <c r="L16" s="49"/>
      <c r="O16" s="49"/>
      <c r="P16" s="49"/>
      <c r="Q16" s="63"/>
      <c r="T16" s="49"/>
      <c r="W16" s="66" t="s">
        <v>248</v>
      </c>
      <c r="Y16" s="66" t="s">
        <v>99</v>
      </c>
      <c r="Z16" s="67"/>
      <c r="AA16" s="66" t="s">
        <v>496</v>
      </c>
      <c r="AB16" s="69"/>
      <c r="AC16" s="69"/>
      <c r="AD16" s="69"/>
      <c r="AE16" s="69"/>
      <c r="AF16" s="67"/>
      <c r="AG16" s="74"/>
      <c r="AK16" s="71" t="str">
        <f t="shared" si="8"/>
        <v>O</v>
      </c>
    </row>
    <row r="17" spans="1:37" ht="13.5" customHeight="1" x14ac:dyDescent="0.15">
      <c r="A17" s="53" t="s">
        <v>0</v>
      </c>
      <c r="B17" s="56"/>
      <c r="C17" s="49" t="str">
        <f t="shared" si="0"/>
        <v/>
      </c>
      <c r="D17" s="49" t="str">
        <f t="shared" si="4"/>
        <v>交通安全対策、国土強靱化施策</v>
      </c>
      <c r="F17" s="61" t="s">
        <v>200</v>
      </c>
      <c r="G17" s="62"/>
      <c r="H17" s="49" t="str">
        <f t="shared" si="1"/>
        <v/>
      </c>
      <c r="I17" s="49" t="str">
        <f t="shared" si="5"/>
        <v/>
      </c>
      <c r="K17" s="49"/>
      <c r="L17" s="49"/>
      <c r="O17" s="49"/>
      <c r="P17" s="49"/>
      <c r="Q17" s="63"/>
      <c r="T17" s="49"/>
      <c r="W17" s="66" t="s">
        <v>249</v>
      </c>
      <c r="Y17" s="66" t="s">
        <v>429</v>
      </c>
      <c r="Z17" s="67"/>
      <c r="AA17" s="66" t="s">
        <v>268</v>
      </c>
      <c r="AB17" s="69"/>
      <c r="AC17" s="69"/>
      <c r="AD17" s="69"/>
      <c r="AE17" s="69"/>
      <c r="AF17" s="67"/>
      <c r="AG17" s="74"/>
      <c r="AK17" s="71" t="str">
        <f t="shared" si="8"/>
        <v>P</v>
      </c>
    </row>
    <row r="18" spans="1:37" ht="13.5" customHeight="1" x14ac:dyDescent="0.15">
      <c r="A18" s="53" t="s">
        <v>166</v>
      </c>
      <c r="B18" s="56"/>
      <c r="C18" s="49" t="str">
        <f t="shared" si="0"/>
        <v/>
      </c>
      <c r="D18" s="49" t="str">
        <f t="shared" si="4"/>
        <v>交通安全対策、国土強靱化施策</v>
      </c>
      <c r="F18" s="61" t="s">
        <v>204</v>
      </c>
      <c r="G18" s="62"/>
      <c r="H18" s="49" t="str">
        <f t="shared" si="1"/>
        <v/>
      </c>
      <c r="I18" s="49" t="str">
        <f t="shared" si="5"/>
        <v/>
      </c>
      <c r="K18" s="49"/>
      <c r="L18" s="49"/>
      <c r="O18" s="49"/>
      <c r="P18" s="49"/>
      <c r="Q18" s="63"/>
      <c r="T18" s="49"/>
      <c r="W18" s="66" t="s">
        <v>29</v>
      </c>
      <c r="Y18" s="66" t="s">
        <v>394</v>
      </c>
      <c r="Z18" s="67"/>
      <c r="AA18" s="66" t="s">
        <v>199</v>
      </c>
      <c r="AB18" s="69"/>
      <c r="AC18" s="69"/>
      <c r="AD18" s="69"/>
      <c r="AE18" s="69"/>
      <c r="AF18" s="67"/>
      <c r="AK18" s="71" t="str">
        <f t="shared" si="8"/>
        <v>Q</v>
      </c>
    </row>
    <row r="19" spans="1:37" ht="13.5" customHeight="1" x14ac:dyDescent="0.15">
      <c r="A19" s="53" t="s">
        <v>146</v>
      </c>
      <c r="B19" s="56"/>
      <c r="C19" s="49" t="str">
        <f t="shared" si="0"/>
        <v/>
      </c>
      <c r="D19" s="49" t="str">
        <f t="shared" si="4"/>
        <v>交通安全対策、国土強靱化施策</v>
      </c>
      <c r="F19" s="61" t="s">
        <v>205</v>
      </c>
      <c r="G19" s="62"/>
      <c r="H19" s="49" t="str">
        <f t="shared" si="1"/>
        <v/>
      </c>
      <c r="I19" s="49" t="str">
        <f t="shared" si="5"/>
        <v/>
      </c>
      <c r="K19" s="49"/>
      <c r="L19" s="49"/>
      <c r="O19" s="49"/>
      <c r="P19" s="49"/>
      <c r="Q19" s="63"/>
      <c r="T19" s="49"/>
      <c r="W19" s="66" t="s">
        <v>251</v>
      </c>
      <c r="Y19" s="66" t="s">
        <v>297</v>
      </c>
      <c r="Z19" s="67"/>
      <c r="AA19" s="66" t="s">
        <v>499</v>
      </c>
      <c r="AB19" s="69"/>
      <c r="AC19" s="69"/>
      <c r="AD19" s="69"/>
      <c r="AE19" s="69"/>
      <c r="AF19" s="67"/>
      <c r="AK19" s="71" t="str">
        <f t="shared" si="8"/>
        <v>R</v>
      </c>
    </row>
    <row r="20" spans="1:37" ht="13.5" customHeight="1" x14ac:dyDescent="0.15">
      <c r="A20" s="53" t="s">
        <v>334</v>
      </c>
      <c r="B20" s="56"/>
      <c r="C20" s="49" t="str">
        <f t="shared" si="0"/>
        <v/>
      </c>
      <c r="D20" s="49" t="str">
        <f t="shared" si="4"/>
        <v>交通安全対策、国土強靱化施策</v>
      </c>
      <c r="F20" s="61" t="s">
        <v>25</v>
      </c>
      <c r="G20" s="62"/>
      <c r="H20" s="49" t="str">
        <f t="shared" si="1"/>
        <v/>
      </c>
      <c r="I20" s="49" t="str">
        <f t="shared" si="5"/>
        <v/>
      </c>
      <c r="K20" s="49"/>
      <c r="L20" s="49"/>
      <c r="O20" s="49"/>
      <c r="P20" s="49"/>
      <c r="Q20" s="63"/>
      <c r="T20" s="49"/>
      <c r="W20" s="66" t="s">
        <v>253</v>
      </c>
      <c r="Y20" s="66" t="s">
        <v>250</v>
      </c>
      <c r="Z20" s="67"/>
      <c r="AA20" s="66" t="s">
        <v>500</v>
      </c>
      <c r="AB20" s="69"/>
      <c r="AC20" s="69"/>
      <c r="AD20" s="69"/>
      <c r="AE20" s="69"/>
      <c r="AF20" s="67"/>
      <c r="AK20" s="71" t="str">
        <f t="shared" si="8"/>
        <v>S</v>
      </c>
    </row>
    <row r="21" spans="1:37" ht="13.5" customHeight="1" x14ac:dyDescent="0.15">
      <c r="A21" s="53" t="s">
        <v>336</v>
      </c>
      <c r="B21" s="56"/>
      <c r="C21" s="49" t="str">
        <f t="shared" si="0"/>
        <v/>
      </c>
      <c r="D21" s="49" t="str">
        <f t="shared" si="4"/>
        <v>交通安全対策、国土強靱化施策</v>
      </c>
      <c r="F21" s="61" t="s">
        <v>207</v>
      </c>
      <c r="G21" s="62"/>
      <c r="H21" s="49" t="str">
        <f t="shared" si="1"/>
        <v/>
      </c>
      <c r="I21" s="49" t="str">
        <f t="shared" si="5"/>
        <v/>
      </c>
      <c r="K21" s="49"/>
      <c r="L21" s="49"/>
      <c r="O21" s="49"/>
      <c r="P21" s="49"/>
      <c r="Q21" s="63"/>
      <c r="T21" s="49"/>
      <c r="W21" s="66" t="s">
        <v>90</v>
      </c>
      <c r="Y21" s="66" t="s">
        <v>290</v>
      </c>
      <c r="Z21" s="67"/>
      <c r="AA21" s="66" t="s">
        <v>305</v>
      </c>
      <c r="AB21" s="69"/>
      <c r="AC21" s="69"/>
      <c r="AD21" s="69"/>
      <c r="AE21" s="69"/>
      <c r="AF21" s="67"/>
      <c r="AK21" s="71" t="str">
        <f t="shared" si="8"/>
        <v>T</v>
      </c>
    </row>
    <row r="22" spans="1:37" ht="13.5" customHeight="1" x14ac:dyDescent="0.15">
      <c r="A22" s="53" t="s">
        <v>337</v>
      </c>
      <c r="B22" s="56"/>
      <c r="C22" s="49" t="str">
        <f t="shared" si="0"/>
        <v/>
      </c>
      <c r="D22" s="49" t="str">
        <f t="shared" si="4"/>
        <v>交通安全対策、国土強靱化施策</v>
      </c>
      <c r="F22" s="61" t="s">
        <v>129</v>
      </c>
      <c r="G22" s="62"/>
      <c r="H22" s="49" t="str">
        <f t="shared" si="1"/>
        <v/>
      </c>
      <c r="I22" s="49" t="str">
        <f t="shared" si="5"/>
        <v/>
      </c>
      <c r="K22" s="49"/>
      <c r="L22" s="49"/>
      <c r="O22" s="49"/>
      <c r="P22" s="49"/>
      <c r="Q22" s="63"/>
      <c r="T22" s="49"/>
      <c r="W22" s="66" t="s">
        <v>254</v>
      </c>
      <c r="Y22" s="66" t="s">
        <v>430</v>
      </c>
      <c r="Z22" s="67"/>
      <c r="AA22" s="66" t="s">
        <v>86</v>
      </c>
      <c r="AB22" s="69"/>
      <c r="AC22" s="69"/>
      <c r="AD22" s="69"/>
      <c r="AE22" s="69"/>
      <c r="AF22" s="67"/>
      <c r="AK22" s="71" t="str">
        <f t="shared" si="8"/>
        <v>U</v>
      </c>
    </row>
    <row r="23" spans="1:37" ht="13.5" customHeight="1" x14ac:dyDescent="0.15">
      <c r="A23" s="53" t="s">
        <v>338</v>
      </c>
      <c r="B23" s="56"/>
      <c r="C23" s="49" t="str">
        <f t="shared" si="0"/>
        <v/>
      </c>
      <c r="D23" s="49" t="str">
        <f t="shared" si="4"/>
        <v>交通安全対策、国土強靱化施策</v>
      </c>
      <c r="F23" s="61" t="s">
        <v>134</v>
      </c>
      <c r="G23" s="62"/>
      <c r="H23" s="49" t="str">
        <f t="shared" si="1"/>
        <v/>
      </c>
      <c r="I23" s="49" t="str">
        <f t="shared" si="5"/>
        <v/>
      </c>
      <c r="K23" s="49"/>
      <c r="L23" s="49"/>
      <c r="O23" s="49"/>
      <c r="P23" s="49"/>
      <c r="Q23" s="63"/>
      <c r="T23" s="49"/>
      <c r="Y23" s="66" t="s">
        <v>432</v>
      </c>
      <c r="Z23" s="67"/>
      <c r="AA23" s="66" t="s">
        <v>497</v>
      </c>
      <c r="AB23" s="69"/>
      <c r="AC23" s="69"/>
      <c r="AD23" s="69"/>
      <c r="AE23" s="69"/>
      <c r="AF23" s="67"/>
      <c r="AK23" s="71" t="str">
        <f t="shared" si="8"/>
        <v>V</v>
      </c>
    </row>
    <row r="24" spans="1:37" ht="13.5" customHeight="1" x14ac:dyDescent="0.15">
      <c r="A24" s="53" t="s">
        <v>404</v>
      </c>
      <c r="B24" s="56"/>
      <c r="C24" s="49" t="str">
        <f t="shared" si="0"/>
        <v/>
      </c>
      <c r="D24" s="49" t="str">
        <f t="shared" si="4"/>
        <v>交通安全対策、国土強靱化施策</v>
      </c>
      <c r="F24" s="61" t="s">
        <v>257</v>
      </c>
      <c r="G24" s="62"/>
      <c r="H24" s="49" t="str">
        <f t="shared" si="1"/>
        <v/>
      </c>
      <c r="I24" s="49" t="str">
        <f t="shared" si="5"/>
        <v/>
      </c>
      <c r="K24" s="49"/>
      <c r="L24" s="49"/>
      <c r="O24" s="49"/>
      <c r="P24" s="49"/>
      <c r="Q24" s="63"/>
      <c r="T24" s="49"/>
      <c r="Y24" s="66" t="s">
        <v>434</v>
      </c>
      <c r="Z24" s="67"/>
      <c r="AA24" s="66" t="s">
        <v>501</v>
      </c>
      <c r="AB24" s="69"/>
      <c r="AC24" s="69"/>
      <c r="AD24" s="69"/>
      <c r="AE24" s="69"/>
      <c r="AF24" s="67"/>
      <c r="AK24" s="71" t="str">
        <f t="shared" si="8"/>
        <v>W</v>
      </c>
    </row>
    <row r="25" spans="1:37" ht="13.5" customHeight="1" x14ac:dyDescent="0.15">
      <c r="A25" s="54"/>
      <c r="B25" s="57"/>
      <c r="F25" s="61" t="s">
        <v>208</v>
      </c>
      <c r="G25" s="62"/>
      <c r="H25" s="49" t="str">
        <f t="shared" si="1"/>
        <v/>
      </c>
      <c r="I25" s="49" t="str">
        <f t="shared" si="5"/>
        <v/>
      </c>
      <c r="K25" s="49"/>
      <c r="L25" s="49"/>
      <c r="O25" s="49"/>
      <c r="P25" s="49"/>
      <c r="Q25" s="63"/>
      <c r="T25" s="49"/>
      <c r="Y25" s="66" t="s">
        <v>437</v>
      </c>
      <c r="Z25" s="67"/>
      <c r="AA25" s="66" t="s">
        <v>502</v>
      </c>
      <c r="AB25" s="69"/>
      <c r="AC25" s="69"/>
      <c r="AD25" s="69"/>
      <c r="AE25" s="69"/>
      <c r="AF25" s="67"/>
      <c r="AK25" s="71" t="str">
        <f t="shared" si="8"/>
        <v>X</v>
      </c>
    </row>
    <row r="26" spans="1:37" ht="13.5" customHeight="1" x14ac:dyDescent="0.15">
      <c r="A26" s="55"/>
      <c r="B26" s="58"/>
      <c r="F26" s="61" t="s">
        <v>209</v>
      </c>
      <c r="G26" s="62"/>
      <c r="H26" s="49" t="str">
        <f t="shared" si="1"/>
        <v/>
      </c>
      <c r="I26" s="49" t="str">
        <f t="shared" si="5"/>
        <v/>
      </c>
      <c r="K26" s="49"/>
      <c r="L26" s="49"/>
      <c r="O26" s="49"/>
      <c r="P26" s="49"/>
      <c r="Q26" s="63"/>
      <c r="T26" s="49"/>
      <c r="Y26" s="66" t="s">
        <v>438</v>
      </c>
      <c r="Z26" s="67"/>
      <c r="AA26" s="66" t="s">
        <v>503</v>
      </c>
      <c r="AB26" s="69"/>
      <c r="AC26" s="69"/>
      <c r="AD26" s="69"/>
      <c r="AE26" s="69"/>
      <c r="AF26" s="67"/>
      <c r="AK26" s="71" t="str">
        <f t="shared" si="8"/>
        <v>Y</v>
      </c>
    </row>
    <row r="27" spans="1:37" ht="13.5" customHeight="1" x14ac:dyDescent="0.15">
      <c r="A27" s="49" t="str">
        <f>IF(D24="","-",D24)</f>
        <v>交通安全対策、国土強靱化施策</v>
      </c>
      <c r="B27" s="49"/>
      <c r="F27" s="61" t="s">
        <v>210</v>
      </c>
      <c r="G27" s="62"/>
      <c r="H27" s="49" t="str">
        <f t="shared" si="1"/>
        <v/>
      </c>
      <c r="I27" s="49" t="str">
        <f t="shared" si="5"/>
        <v/>
      </c>
      <c r="K27" s="49"/>
      <c r="L27" s="49"/>
      <c r="O27" s="49"/>
      <c r="P27" s="49"/>
      <c r="Q27" s="63"/>
      <c r="T27" s="49"/>
      <c r="Y27" s="66" t="s">
        <v>439</v>
      </c>
      <c r="Z27" s="67"/>
      <c r="AA27" s="66" t="s">
        <v>263</v>
      </c>
      <c r="AB27" s="69"/>
      <c r="AC27" s="69"/>
      <c r="AD27" s="69"/>
      <c r="AE27" s="69"/>
      <c r="AF27" s="67"/>
      <c r="AK27" s="71" t="str">
        <f t="shared" si="8"/>
        <v>Z</v>
      </c>
    </row>
    <row r="28" spans="1:37" ht="13.5" customHeight="1" x14ac:dyDescent="0.15">
      <c r="B28" s="49"/>
      <c r="F28" s="61" t="s">
        <v>211</v>
      </c>
      <c r="G28" s="62"/>
      <c r="H28" s="49" t="str">
        <f t="shared" si="1"/>
        <v/>
      </c>
      <c r="I28" s="49" t="str">
        <f t="shared" si="5"/>
        <v/>
      </c>
      <c r="K28" s="49"/>
      <c r="L28" s="49"/>
      <c r="O28" s="49"/>
      <c r="P28" s="49"/>
      <c r="Q28" s="63"/>
      <c r="T28" s="49"/>
      <c r="Y28" s="66" t="s">
        <v>424</v>
      </c>
      <c r="Z28" s="67"/>
      <c r="AA28" s="66" t="s">
        <v>504</v>
      </c>
      <c r="AB28" s="69"/>
      <c r="AC28" s="69"/>
      <c r="AD28" s="69"/>
      <c r="AE28" s="69"/>
      <c r="AF28" s="67"/>
      <c r="AK28" s="71" t="s">
        <v>311</v>
      </c>
    </row>
    <row r="29" spans="1:37" ht="13.5" customHeight="1" x14ac:dyDescent="0.15">
      <c r="A29" s="49"/>
      <c r="B29" s="49"/>
      <c r="F29" s="61" t="s">
        <v>202</v>
      </c>
      <c r="G29" s="62"/>
      <c r="H29" s="49" t="str">
        <f t="shared" si="1"/>
        <v/>
      </c>
      <c r="I29" s="49" t="str">
        <f t="shared" si="5"/>
        <v/>
      </c>
      <c r="K29" s="49"/>
      <c r="L29" s="49"/>
      <c r="O29" s="49"/>
      <c r="P29" s="49"/>
      <c r="Q29" s="63"/>
      <c r="T29" s="49"/>
      <c r="Y29" s="66" t="s">
        <v>291</v>
      </c>
      <c r="Z29" s="67"/>
      <c r="AA29" s="66" t="s">
        <v>214</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
      </c>
      <c r="K30" s="49"/>
      <c r="L30" s="49"/>
      <c r="O30" s="49"/>
      <c r="P30" s="49"/>
      <c r="Q30" s="63"/>
      <c r="T30" s="49"/>
      <c r="Y30" s="66" t="s">
        <v>440</v>
      </c>
      <c r="Z30" s="67"/>
      <c r="AA30" s="66" t="s">
        <v>312</v>
      </c>
      <c r="AB30" s="69"/>
      <c r="AC30" s="69"/>
      <c r="AD30" s="69"/>
      <c r="AE30" s="69"/>
      <c r="AF30" s="67"/>
      <c r="AK30" s="71" t="str">
        <f t="shared" si="9"/>
        <v>c</v>
      </c>
    </row>
    <row r="31" spans="1:37" ht="13.5" customHeight="1" x14ac:dyDescent="0.15">
      <c r="A31" s="49"/>
      <c r="B31" s="49"/>
      <c r="F31" s="61" t="s">
        <v>176</v>
      </c>
      <c r="G31" s="62"/>
      <c r="H31" s="49" t="str">
        <f t="shared" si="1"/>
        <v/>
      </c>
      <c r="I31" s="49" t="str">
        <f t="shared" si="5"/>
        <v/>
      </c>
      <c r="K31" s="49"/>
      <c r="L31" s="49"/>
      <c r="O31" s="49"/>
      <c r="P31" s="49"/>
      <c r="Q31" s="63"/>
      <c r="T31" s="49"/>
      <c r="Y31" s="66" t="s">
        <v>53</v>
      </c>
      <c r="Z31" s="67"/>
      <c r="AA31" s="66" t="s">
        <v>463</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
      </c>
      <c r="K32" s="49"/>
      <c r="L32" s="49"/>
      <c r="O32" s="49"/>
      <c r="P32" s="49"/>
      <c r="Q32" s="63"/>
      <c r="T32" s="49"/>
      <c r="Y32" s="66" t="s">
        <v>401</v>
      </c>
      <c r="Z32" s="67"/>
      <c r="AA32" s="66" t="s">
        <v>32</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
      </c>
      <c r="K33" s="49"/>
      <c r="L33" s="49"/>
      <c r="O33" s="49"/>
      <c r="P33" s="49"/>
      <c r="Q33" s="63"/>
      <c r="T33" s="49"/>
      <c r="Y33" s="66" t="s">
        <v>441</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
      </c>
      <c r="K34" s="49"/>
      <c r="L34" s="49"/>
      <c r="O34" s="49"/>
      <c r="P34" s="49"/>
      <c r="Q34" s="63"/>
      <c r="T34" s="49"/>
      <c r="Y34" s="66" t="s">
        <v>372</v>
      </c>
      <c r="Z34" s="67"/>
      <c r="AB34" s="69"/>
      <c r="AC34" s="69"/>
      <c r="AD34" s="69"/>
      <c r="AE34" s="69"/>
      <c r="AF34" s="67"/>
      <c r="AK34" s="71" t="str">
        <f t="shared" si="9"/>
        <v>g</v>
      </c>
    </row>
    <row r="35" spans="1:37" ht="13.5" customHeight="1" x14ac:dyDescent="0.15">
      <c r="A35" s="49"/>
      <c r="B35" s="49"/>
      <c r="F35" s="61" t="s">
        <v>331</v>
      </c>
      <c r="G35" s="62" t="s">
        <v>19</v>
      </c>
      <c r="H35" s="49" t="str">
        <f t="shared" si="1"/>
        <v>自動車安全特別会計空港整備勘定</v>
      </c>
      <c r="I35" s="49" t="str">
        <f t="shared" si="5"/>
        <v>自動車安全特別会計空港整備勘定</v>
      </c>
      <c r="K35" s="49"/>
      <c r="L35" s="49"/>
      <c r="O35" s="49"/>
      <c r="P35" s="49"/>
      <c r="Q35" s="63"/>
      <c r="T35" s="49"/>
      <c r="Y35" s="66" t="s">
        <v>442</v>
      </c>
      <c r="Z35" s="67"/>
      <c r="AC35" s="69"/>
      <c r="AF35" s="67"/>
      <c r="AK35" s="71" t="str">
        <f t="shared" si="9"/>
        <v>h</v>
      </c>
    </row>
    <row r="36" spans="1:37" ht="13.5" customHeight="1" x14ac:dyDescent="0.15">
      <c r="A36" s="49"/>
      <c r="B36" s="49"/>
      <c r="F36" s="61" t="s">
        <v>333</v>
      </c>
      <c r="G36" s="62"/>
      <c r="H36" s="49" t="str">
        <f t="shared" si="1"/>
        <v/>
      </c>
      <c r="I36" s="49" t="str">
        <f t="shared" si="5"/>
        <v>自動車安全特別会計空港整備勘定</v>
      </c>
      <c r="K36" s="49"/>
      <c r="L36" s="49"/>
      <c r="O36" s="49"/>
      <c r="P36" s="49"/>
      <c r="Q36" s="63"/>
      <c r="T36" s="49"/>
      <c r="Y36" s="66" t="s">
        <v>443</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425</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449</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451</v>
      </c>
      <c r="Z41" s="67"/>
      <c r="AF41" s="67"/>
      <c r="AK41" s="71" t="str">
        <f t="shared" si="9"/>
        <v>n</v>
      </c>
    </row>
    <row r="42" spans="1:37" x14ac:dyDescent="0.15">
      <c r="A42" s="49"/>
      <c r="B42" s="49"/>
      <c r="F42" s="49"/>
      <c r="G42" s="63"/>
      <c r="K42" s="49"/>
      <c r="L42" s="49"/>
      <c r="O42" s="49"/>
      <c r="P42" s="49"/>
      <c r="Q42" s="63"/>
      <c r="T42" s="49"/>
      <c r="Y42" s="66" t="s">
        <v>453</v>
      </c>
      <c r="Z42" s="67"/>
      <c r="AF42" s="67"/>
      <c r="AK42" s="71" t="str">
        <f t="shared" si="9"/>
        <v>o</v>
      </c>
    </row>
    <row r="43" spans="1:37" x14ac:dyDescent="0.15">
      <c r="A43" s="49"/>
      <c r="B43" s="49"/>
      <c r="F43" s="49"/>
      <c r="G43" s="63"/>
      <c r="K43" s="49"/>
      <c r="L43" s="49"/>
      <c r="O43" s="49"/>
      <c r="P43" s="49"/>
      <c r="Q43" s="63"/>
      <c r="T43" s="49"/>
      <c r="Y43" s="66" t="s">
        <v>412</v>
      </c>
      <c r="Z43" s="67"/>
      <c r="AF43" s="67"/>
      <c r="AK43" s="71" t="str">
        <f t="shared" si="9"/>
        <v>p</v>
      </c>
    </row>
    <row r="44" spans="1:37" x14ac:dyDescent="0.15">
      <c r="A44" s="49"/>
      <c r="B44" s="49"/>
      <c r="F44" s="49"/>
      <c r="G44" s="63"/>
      <c r="K44" s="49"/>
      <c r="L44" s="49"/>
      <c r="O44" s="49"/>
      <c r="P44" s="49"/>
      <c r="Q44" s="63"/>
      <c r="T44" s="49"/>
      <c r="Y44" s="66" t="s">
        <v>454</v>
      </c>
      <c r="Z44" s="67"/>
      <c r="AF44" s="67"/>
      <c r="AK44" s="71" t="str">
        <f t="shared" si="9"/>
        <v>q</v>
      </c>
    </row>
    <row r="45" spans="1:37" x14ac:dyDescent="0.15">
      <c r="A45" s="49"/>
      <c r="B45" s="49"/>
      <c r="F45" s="49"/>
      <c r="G45" s="63"/>
      <c r="K45" s="49"/>
      <c r="L45" s="49"/>
      <c r="O45" s="49"/>
      <c r="P45" s="49"/>
      <c r="Q45" s="63"/>
      <c r="T45" s="49"/>
      <c r="Y45" s="66" t="s">
        <v>456</v>
      </c>
      <c r="Z45" s="67"/>
      <c r="AF45" s="67"/>
      <c r="AK45" s="71" t="str">
        <f t="shared" si="9"/>
        <v>r</v>
      </c>
    </row>
    <row r="46" spans="1:37" x14ac:dyDescent="0.15">
      <c r="A46" s="49"/>
      <c r="B46" s="49"/>
      <c r="F46" s="49"/>
      <c r="G46" s="63"/>
      <c r="K46" s="49"/>
      <c r="L46" s="49"/>
      <c r="O46" s="49"/>
      <c r="P46" s="49"/>
      <c r="Q46" s="63"/>
      <c r="T46" s="49"/>
      <c r="Y46" s="66" t="s">
        <v>381</v>
      </c>
      <c r="Z46" s="67"/>
      <c r="AF46" s="67"/>
      <c r="AK46" s="71" t="str">
        <f t="shared" si="9"/>
        <v>s</v>
      </c>
    </row>
    <row r="47" spans="1:37" x14ac:dyDescent="0.15">
      <c r="A47" s="49"/>
      <c r="B47" s="49"/>
      <c r="F47" s="49"/>
      <c r="G47" s="63"/>
      <c r="K47" s="49"/>
      <c r="L47" s="49"/>
      <c r="O47" s="49"/>
      <c r="P47" s="49"/>
      <c r="Q47" s="63"/>
      <c r="T47" s="49"/>
      <c r="Y47" s="66" t="s">
        <v>213</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458</v>
      </c>
      <c r="Z49" s="67"/>
      <c r="AF49" s="67"/>
      <c r="AK49" s="71" t="str">
        <f t="shared" si="9"/>
        <v>v</v>
      </c>
    </row>
    <row r="50" spans="1:37" x14ac:dyDescent="0.15">
      <c r="A50" s="49"/>
      <c r="B50" s="49"/>
      <c r="F50" s="49"/>
      <c r="G50" s="63"/>
      <c r="K50" s="49"/>
      <c r="L50" s="49"/>
      <c r="O50" s="49"/>
      <c r="P50" s="49"/>
      <c r="Q50" s="63"/>
      <c r="T50" s="49"/>
      <c r="Y50" s="66" t="s">
        <v>460</v>
      </c>
      <c r="Z50" s="67"/>
      <c r="AF50" s="67"/>
    </row>
    <row r="51" spans="1:37" x14ac:dyDescent="0.15">
      <c r="A51" s="49"/>
      <c r="B51" s="49"/>
      <c r="F51" s="49"/>
      <c r="G51" s="63"/>
      <c r="K51" s="49"/>
      <c r="L51" s="49"/>
      <c r="O51" s="49"/>
      <c r="P51" s="49"/>
      <c r="Q51" s="63"/>
      <c r="T51" s="49"/>
      <c r="Y51" s="66" t="s">
        <v>461</v>
      </c>
      <c r="Z51" s="67"/>
      <c r="AF51" s="67"/>
    </row>
    <row r="52" spans="1:37" x14ac:dyDescent="0.15">
      <c r="A52" s="49"/>
      <c r="B52" s="49"/>
      <c r="F52" s="49"/>
      <c r="G52" s="63"/>
      <c r="K52" s="49"/>
      <c r="L52" s="49"/>
      <c r="O52" s="49"/>
      <c r="P52" s="49"/>
      <c r="Q52" s="63"/>
      <c r="T52" s="49"/>
      <c r="Y52" s="66" t="s">
        <v>462</v>
      </c>
      <c r="Z52" s="67"/>
      <c r="AF52" s="67"/>
    </row>
    <row r="53" spans="1:37" x14ac:dyDescent="0.15">
      <c r="A53" s="49"/>
      <c r="B53" s="49"/>
      <c r="F53" s="49"/>
      <c r="G53" s="63"/>
      <c r="K53" s="49"/>
      <c r="L53" s="49"/>
      <c r="O53" s="49"/>
      <c r="P53" s="49"/>
      <c r="Q53" s="63"/>
      <c r="T53" s="49"/>
      <c r="Y53" s="66" t="s">
        <v>464</v>
      </c>
      <c r="Z53" s="67"/>
      <c r="AF53" s="67"/>
    </row>
    <row r="54" spans="1:37" x14ac:dyDescent="0.15">
      <c r="A54" s="49"/>
      <c r="B54" s="49"/>
      <c r="F54" s="49"/>
      <c r="G54" s="63"/>
      <c r="K54" s="49"/>
      <c r="L54" s="49"/>
      <c r="O54" s="49"/>
      <c r="P54" s="55"/>
      <c r="Q54" s="63"/>
      <c r="T54" s="49"/>
      <c r="Y54" s="66" t="s">
        <v>465</v>
      </c>
      <c r="Z54" s="67"/>
      <c r="AF54" s="67"/>
    </row>
    <row r="55" spans="1:37" x14ac:dyDescent="0.15">
      <c r="A55" s="49"/>
      <c r="B55" s="49"/>
      <c r="F55" s="49"/>
      <c r="G55" s="63"/>
      <c r="K55" s="49"/>
      <c r="L55" s="49"/>
      <c r="O55" s="49"/>
      <c r="P55" s="49"/>
      <c r="Q55" s="63"/>
      <c r="T55" s="49"/>
      <c r="Y55" s="66" t="s">
        <v>466</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467</v>
      </c>
      <c r="Z57" s="67"/>
      <c r="AF57" s="67"/>
    </row>
    <row r="58" spans="1:37" x14ac:dyDescent="0.15">
      <c r="A58" s="49"/>
      <c r="B58" s="49"/>
      <c r="F58" s="49"/>
      <c r="G58" s="63"/>
      <c r="K58" s="49"/>
      <c r="L58" s="49"/>
      <c r="O58" s="49"/>
      <c r="P58" s="49"/>
      <c r="Q58" s="63"/>
      <c r="T58" s="49"/>
      <c r="Y58" s="66" t="s">
        <v>469</v>
      </c>
      <c r="Z58" s="67"/>
      <c r="AF58" s="67"/>
    </row>
    <row r="59" spans="1:37" x14ac:dyDescent="0.15">
      <c r="A59" s="49"/>
      <c r="B59" s="49"/>
      <c r="F59" s="49"/>
      <c r="G59" s="63"/>
      <c r="K59" s="49"/>
      <c r="L59" s="49"/>
      <c r="O59" s="49"/>
      <c r="P59" s="49"/>
      <c r="Q59" s="63"/>
      <c r="T59" s="49"/>
      <c r="Y59" s="66" t="s">
        <v>470</v>
      </c>
      <c r="Z59" s="67"/>
      <c r="AF59" s="67"/>
    </row>
    <row r="60" spans="1:37" x14ac:dyDescent="0.15">
      <c r="A60" s="49"/>
      <c r="B60" s="49"/>
      <c r="F60" s="49"/>
      <c r="G60" s="63"/>
      <c r="K60" s="49"/>
      <c r="L60" s="49"/>
      <c r="O60" s="49"/>
      <c r="P60" s="49"/>
      <c r="Q60" s="63"/>
      <c r="T60" s="49"/>
      <c r="Y60" s="66" t="s">
        <v>368</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225</v>
      </c>
      <c r="Z63" s="67"/>
      <c r="AF63" s="67"/>
    </row>
    <row r="64" spans="1:37" x14ac:dyDescent="0.15">
      <c r="A64" s="49"/>
      <c r="B64" s="49"/>
      <c r="F64" s="49"/>
      <c r="G64" s="63"/>
      <c r="K64" s="49"/>
      <c r="L64" s="49"/>
      <c r="O64" s="49"/>
      <c r="P64" s="49"/>
      <c r="Q64" s="63"/>
      <c r="T64" s="49"/>
      <c r="Y64" s="66" t="s">
        <v>317</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127</v>
      </c>
      <c r="Z66" s="67"/>
      <c r="AF66" s="67"/>
    </row>
    <row r="67" spans="1:32" x14ac:dyDescent="0.15">
      <c r="A67" s="49"/>
      <c r="B67" s="49"/>
      <c r="F67" s="49"/>
      <c r="G67" s="63"/>
      <c r="K67" s="49"/>
      <c r="L67" s="49"/>
      <c r="O67" s="49"/>
      <c r="P67" s="49"/>
      <c r="Q67" s="63"/>
      <c r="T67" s="49"/>
      <c r="Y67" s="66" t="s">
        <v>471</v>
      </c>
      <c r="Z67" s="67"/>
      <c r="AF67" s="67"/>
    </row>
    <row r="68" spans="1:32" x14ac:dyDescent="0.15">
      <c r="A68" s="49"/>
      <c r="B68" s="49"/>
      <c r="F68" s="49"/>
      <c r="G68" s="63"/>
      <c r="K68" s="49"/>
      <c r="L68" s="49"/>
      <c r="O68" s="49"/>
      <c r="P68" s="49"/>
      <c r="Q68" s="63"/>
      <c r="T68" s="49"/>
      <c r="Y68" s="66" t="s">
        <v>300</v>
      </c>
      <c r="Z68" s="67"/>
      <c r="AF68" s="67"/>
    </row>
    <row r="69" spans="1:32" x14ac:dyDescent="0.15">
      <c r="A69" s="49"/>
      <c r="B69" s="49"/>
      <c r="F69" s="49"/>
      <c r="G69" s="63"/>
      <c r="K69" s="49"/>
      <c r="L69" s="49"/>
      <c r="O69" s="49"/>
      <c r="P69" s="49"/>
      <c r="Q69" s="63"/>
      <c r="T69" s="49"/>
      <c r="Y69" s="66" t="s">
        <v>389</v>
      </c>
      <c r="Z69" s="67"/>
      <c r="AF69" s="67"/>
    </row>
    <row r="70" spans="1:32" x14ac:dyDescent="0.15">
      <c r="A70" s="49"/>
      <c r="B70" s="49"/>
      <c r="Y70" s="66" t="s">
        <v>108</v>
      </c>
    </row>
    <row r="71" spans="1:32" x14ac:dyDescent="0.15">
      <c r="Y71" s="66" t="s">
        <v>472</v>
      </c>
    </row>
    <row r="72" spans="1:32" x14ac:dyDescent="0.15">
      <c r="Y72" s="66" t="s">
        <v>473</v>
      </c>
    </row>
    <row r="73" spans="1:32" x14ac:dyDescent="0.15">
      <c r="Y73" s="66" t="s">
        <v>445</v>
      </c>
    </row>
    <row r="74" spans="1:32" x14ac:dyDescent="0.15">
      <c r="Y74" s="66" t="s">
        <v>474</v>
      </c>
    </row>
    <row r="75" spans="1:32" x14ac:dyDescent="0.15">
      <c r="Y75" s="66" t="s">
        <v>363</v>
      </c>
    </row>
    <row r="76" spans="1:32" x14ac:dyDescent="0.15">
      <c r="Y76" s="66" t="s">
        <v>475</v>
      </c>
    </row>
    <row r="77" spans="1:32" x14ac:dyDescent="0.15">
      <c r="Y77" s="66" t="s">
        <v>476</v>
      </c>
    </row>
    <row r="78" spans="1:32" x14ac:dyDescent="0.15">
      <c r="Y78" s="66" t="s">
        <v>457</v>
      </c>
    </row>
    <row r="79" spans="1:32" x14ac:dyDescent="0.15">
      <c r="Y79" s="66" t="s">
        <v>478</v>
      </c>
    </row>
    <row r="80" spans="1:32" x14ac:dyDescent="0.15">
      <c r="Y80" s="66" t="s">
        <v>480</v>
      </c>
    </row>
    <row r="81" spans="25:25" x14ac:dyDescent="0.15">
      <c r="Y81" s="66" t="s">
        <v>93</v>
      </c>
    </row>
    <row r="82" spans="25:25" x14ac:dyDescent="0.15">
      <c r="Y82" s="66" t="s">
        <v>324</v>
      </c>
    </row>
    <row r="83" spans="25:25" x14ac:dyDescent="0.15">
      <c r="Y83" s="66" t="s">
        <v>170</v>
      </c>
    </row>
    <row r="84" spans="25:25" x14ac:dyDescent="0.15">
      <c r="Y84" s="66" t="s">
        <v>481</v>
      </c>
    </row>
    <row r="85" spans="25:25" x14ac:dyDescent="0.15">
      <c r="Y85" s="66" t="s">
        <v>482</v>
      </c>
    </row>
    <row r="86" spans="25:25" x14ac:dyDescent="0.15">
      <c r="Y86" s="66" t="s">
        <v>483</v>
      </c>
    </row>
    <row r="87" spans="25:25" x14ac:dyDescent="0.15">
      <c r="Y87" s="66" t="s">
        <v>484</v>
      </c>
    </row>
    <row r="88" spans="25:25" x14ac:dyDescent="0.15">
      <c r="Y88" s="66" t="s">
        <v>485</v>
      </c>
    </row>
    <row r="89" spans="25:25" x14ac:dyDescent="0.15">
      <c r="Y89" s="66" t="s">
        <v>307</v>
      </c>
    </row>
    <row r="90" spans="25:25" x14ac:dyDescent="0.15">
      <c r="Y90" s="66" t="s">
        <v>486</v>
      </c>
    </row>
    <row r="91" spans="25:25" x14ac:dyDescent="0.15">
      <c r="Y91" s="66" t="s">
        <v>223</v>
      </c>
    </row>
    <row r="92" spans="25:25" x14ac:dyDescent="0.15">
      <c r="Y92" s="66" t="s">
        <v>448</v>
      </c>
    </row>
    <row r="93" spans="25:25" x14ac:dyDescent="0.15">
      <c r="Y93" s="66" t="s">
        <v>488</v>
      </c>
    </row>
    <row r="94" spans="25:25" x14ac:dyDescent="0.15">
      <c r="Y94" s="66" t="s">
        <v>141</v>
      </c>
    </row>
    <row r="95" spans="25:25" x14ac:dyDescent="0.15">
      <c r="Y95" s="66" t="s">
        <v>339</v>
      </c>
    </row>
    <row r="96" spans="25:25" x14ac:dyDescent="0.15">
      <c r="Y96" s="66" t="s">
        <v>66</v>
      </c>
    </row>
    <row r="97" spans="25:25" x14ac:dyDescent="0.15">
      <c r="Y97" s="66" t="s">
        <v>489</v>
      </c>
    </row>
    <row r="98" spans="25:25" x14ac:dyDescent="0.15">
      <c r="Y98" s="66" t="s">
        <v>274</v>
      </c>
    </row>
    <row r="121" spans="25:25" x14ac:dyDescent="0.15">
      <c r="Y121" s="51" t="s">
        <v>255</v>
      </c>
    </row>
    <row r="122" spans="25:25" x14ac:dyDescent="0.15">
      <c r="Y122" s="51" t="s">
        <v>258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a</cp:lastModifiedBy>
  <cp:lastPrinted>2020-08-12T02:01:08Z</cp:lastPrinted>
  <dcterms:created xsi:type="dcterms:W3CDTF">2012-03-13T00:50:25Z</dcterms:created>
  <dcterms:modified xsi:type="dcterms:W3CDTF">2020-09-17T09:13:06Z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2020-06-05T08:32:15Z</vt:filetime>
  </property>
</Properties>
</file>