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80.1\public\移行したもの\予算計理企画共有\企画班\３．政策\5.行政事業レビュー・基金シート\R2 行政事業レビュー\4. 基金\201030 最終公表用\"/>
    </mc:Choice>
  </mc:AlternateContent>
  <bookViews>
    <workbookView xWindow="480" yWindow="120" windowWidth="18315" windowHeight="11655" tabRatio="774" firstSheet="4" activeTab="4"/>
  </bookViews>
  <sheets>
    <sheet name="総括表A（基礎情報）" sheetId="7" state="hidden" r:id="rId1"/>
    <sheet name="総括表B-1" sheetId="5" state="hidden" r:id="rId2"/>
    <sheet name="総括表B-2" sheetId="9" state="hidden" r:id="rId3"/>
    <sheet name="個別表（まち再生基金）" sheetId="10" state="hidden" r:id="rId4"/>
    <sheet name="個別表（明日香村） " sheetId="12" r:id="rId5"/>
  </sheets>
  <definedNames>
    <definedName name="_xlnm._FilterDatabase" localSheetId="3" hidden="1">'個別表（まち再生基金）'!$A$1:$Y$95</definedName>
    <definedName name="_xlnm._FilterDatabase" localSheetId="4" hidden="1">'個別表（明日香村） '!$A$1:$Y$51</definedName>
    <definedName name="_xlnm._FilterDatabase" localSheetId="1" hidden="1">'総括表B-1'!$A$1:$Y$49</definedName>
    <definedName name="_xlnm._FilterDatabase" localSheetId="2" hidden="1">'総括表B-2'!$A$1:$Y$44</definedName>
    <definedName name="_xlnm.Print_Area" localSheetId="3">'個別表（まち再生基金）'!$A$1:$X$106</definedName>
    <definedName name="_xlnm.Print_Area" localSheetId="4">'個別表（明日香村） '!$A$1:$X$62</definedName>
    <definedName name="_xlnm.Print_Area" localSheetId="0">'総括表A（基礎情報）'!$A$1:$R$26</definedName>
    <definedName name="_xlnm.Print_Area" localSheetId="1">'総括表B-1'!$A$1:$X$60</definedName>
    <definedName name="_xlnm.Print_Area" localSheetId="2">'総括表B-2'!$A$1:$X$45</definedName>
  </definedNames>
  <calcPr calcId="162913"/>
</workbook>
</file>

<file path=xl/calcChain.xml><?xml version="1.0" encoding="utf-8"?>
<calcChain xmlns="http://schemas.openxmlformats.org/spreadsheetml/2006/main">
  <c r="Q104" i="10" l="1"/>
  <c r="E104" i="10"/>
  <c r="O18" i="10" l="1"/>
  <c r="P18" i="10"/>
  <c r="P11" i="5" l="1"/>
  <c r="N10" i="5"/>
  <c r="X51" i="12"/>
  <c r="W51" i="12"/>
  <c r="V51" i="12"/>
  <c r="U51" i="12"/>
  <c r="T51" i="12"/>
  <c r="S51" i="12"/>
  <c r="R51" i="12"/>
  <c r="X50" i="12"/>
  <c r="W50" i="12"/>
  <c r="V50" i="12"/>
  <c r="U50" i="12"/>
  <c r="T50" i="12"/>
  <c r="S50" i="12"/>
  <c r="R50" i="12"/>
  <c r="Q50" i="12"/>
  <c r="P50" i="12"/>
  <c r="N50" i="12"/>
  <c r="M50" i="12"/>
  <c r="L50" i="12"/>
  <c r="K50" i="12"/>
  <c r="J50" i="12"/>
  <c r="I50" i="12"/>
  <c r="H50" i="12"/>
  <c r="G50" i="12"/>
  <c r="F50" i="12"/>
  <c r="E50" i="12"/>
  <c r="O63" i="12" s="1"/>
  <c r="O48" i="12"/>
  <c r="O46" i="12"/>
  <c r="O44" i="12"/>
  <c r="O42" i="12"/>
  <c r="O40" i="12"/>
  <c r="O38" i="12"/>
  <c r="O36" i="12"/>
  <c r="O34" i="12"/>
  <c r="O32" i="12"/>
  <c r="O30" i="12"/>
  <c r="O28" i="12"/>
  <c r="O26" i="12"/>
  <c r="O24" i="12"/>
  <c r="O22" i="12"/>
  <c r="O20" i="12"/>
  <c r="O18" i="12"/>
  <c r="O16" i="12"/>
  <c r="O14" i="12"/>
  <c r="O12" i="12"/>
  <c r="O10" i="12"/>
  <c r="Q9" i="12"/>
  <c r="Q51" i="12" s="1"/>
  <c r="O8" i="12"/>
  <c r="O50" i="12" s="1"/>
  <c r="N6" i="7"/>
  <c r="X105" i="10" l="1"/>
  <c r="W105" i="10"/>
  <c r="V105" i="10"/>
  <c r="U105" i="10"/>
  <c r="T105" i="10"/>
  <c r="S105" i="10"/>
  <c r="R105" i="10"/>
  <c r="X104" i="10"/>
  <c r="W104" i="10"/>
  <c r="V104" i="10"/>
  <c r="U104" i="10"/>
  <c r="T104" i="10"/>
  <c r="S104" i="10"/>
  <c r="R104" i="10"/>
  <c r="N104" i="10"/>
  <c r="M104" i="10"/>
  <c r="L104" i="10"/>
  <c r="K104" i="10"/>
  <c r="J104" i="10"/>
  <c r="I104" i="10"/>
  <c r="H104" i="10"/>
  <c r="G104" i="10"/>
  <c r="O117" i="10"/>
  <c r="O102" i="10"/>
  <c r="P102" i="10" s="1"/>
  <c r="P100" i="10"/>
  <c r="O100" i="10"/>
  <c r="F100" i="10"/>
  <c r="O98" i="10"/>
  <c r="P98" i="10" s="1"/>
  <c r="F98" i="10"/>
  <c r="O96" i="10"/>
  <c r="P96" i="10" s="1"/>
  <c r="F96" i="10"/>
  <c r="O94" i="10"/>
  <c r="P94" i="10" s="1"/>
  <c r="F94" i="10"/>
  <c r="Q93" i="10"/>
  <c r="O92" i="10"/>
  <c r="P92" i="10" s="1"/>
  <c r="F92" i="10"/>
  <c r="Q91" i="10"/>
  <c r="O90" i="10"/>
  <c r="P90" i="10" s="1"/>
  <c r="F90" i="10"/>
  <c r="Q89" i="10"/>
  <c r="O88" i="10"/>
  <c r="P88" i="10" s="1"/>
  <c r="F88" i="10"/>
  <c r="Q87" i="10"/>
  <c r="O86" i="10"/>
  <c r="P86" i="10" s="1"/>
  <c r="F86" i="10"/>
  <c r="P84" i="10"/>
  <c r="O84" i="10"/>
  <c r="F84" i="10"/>
  <c r="O82" i="10"/>
  <c r="P82" i="10" s="1"/>
  <c r="F82" i="10"/>
  <c r="Q81" i="10"/>
  <c r="O80" i="10"/>
  <c r="P80" i="10" s="1"/>
  <c r="F80" i="10"/>
  <c r="Q79" i="10"/>
  <c r="O78" i="10"/>
  <c r="P78" i="10" s="1"/>
  <c r="F78" i="10"/>
  <c r="O76" i="10"/>
  <c r="P76" i="10" s="1"/>
  <c r="F76" i="10"/>
  <c r="O74" i="10"/>
  <c r="P74" i="10" s="1"/>
  <c r="F74" i="10"/>
  <c r="Q73" i="10"/>
  <c r="O72" i="10"/>
  <c r="P72" i="10" s="1"/>
  <c r="F72" i="10"/>
  <c r="P70" i="10"/>
  <c r="O70" i="10"/>
  <c r="F70" i="10"/>
  <c r="Q69" i="10"/>
  <c r="P68" i="10"/>
  <c r="O68" i="10"/>
  <c r="F68" i="10"/>
  <c r="O66" i="10"/>
  <c r="P66" i="10" s="1"/>
  <c r="F66" i="10"/>
  <c r="O64" i="10"/>
  <c r="P64" i="10" s="1"/>
  <c r="F64" i="10"/>
  <c r="Q63" i="10"/>
  <c r="O62" i="10"/>
  <c r="P62" i="10" s="1"/>
  <c r="F62" i="10"/>
  <c r="O60" i="10"/>
  <c r="P60" i="10" s="1"/>
  <c r="F60" i="10"/>
  <c r="Q59" i="10"/>
  <c r="O58" i="10"/>
  <c r="P58" i="10" s="1"/>
  <c r="F58" i="10"/>
  <c r="Q57" i="10"/>
  <c r="O56" i="10"/>
  <c r="P56" i="10" s="1"/>
  <c r="F56" i="10"/>
  <c r="Q55" i="10"/>
  <c r="O54" i="10"/>
  <c r="P54" i="10" s="1"/>
  <c r="F54" i="10"/>
  <c r="Q53" i="10"/>
  <c r="O52" i="10"/>
  <c r="P52" i="10" s="1"/>
  <c r="F52" i="10"/>
  <c r="Q51" i="10"/>
  <c r="O50" i="10"/>
  <c r="P50" i="10" s="1"/>
  <c r="F50" i="10"/>
  <c r="P48" i="10"/>
  <c r="O48" i="10"/>
  <c r="F48" i="10"/>
  <c r="Q47" i="10"/>
  <c r="P46" i="10"/>
  <c r="O46" i="10"/>
  <c r="F46" i="10"/>
  <c r="O44" i="10"/>
  <c r="P44" i="10" s="1"/>
  <c r="F44" i="10"/>
  <c r="Q43" i="10"/>
  <c r="O42" i="10"/>
  <c r="P42" i="10" s="1"/>
  <c r="F42" i="10"/>
  <c r="Q41" i="10"/>
  <c r="O40" i="10"/>
  <c r="P40" i="10" s="1"/>
  <c r="F40" i="10"/>
  <c r="O38" i="10"/>
  <c r="P38" i="10" s="1"/>
  <c r="F38" i="10"/>
  <c r="Q37" i="10"/>
  <c r="O36" i="10"/>
  <c r="P36" i="10" s="1"/>
  <c r="F36" i="10"/>
  <c r="Q35" i="10"/>
  <c r="O34" i="10"/>
  <c r="P34" i="10" s="1"/>
  <c r="F34" i="10"/>
  <c r="Q33" i="10"/>
  <c r="O32" i="10"/>
  <c r="P32" i="10" s="1"/>
  <c r="F32" i="10"/>
  <c r="O30" i="10"/>
  <c r="P30" i="10" s="1"/>
  <c r="F30" i="10"/>
  <c r="Q29" i="10"/>
  <c r="O28" i="10"/>
  <c r="P28" i="10" s="1"/>
  <c r="F28" i="10"/>
  <c r="P26" i="10"/>
  <c r="O26" i="10"/>
  <c r="F26" i="10"/>
  <c r="O24" i="10"/>
  <c r="P24" i="10" s="1"/>
  <c r="F24" i="10"/>
  <c r="Q23" i="10"/>
  <c r="O22" i="10"/>
  <c r="P22" i="10" s="1"/>
  <c r="F22" i="10"/>
  <c r="Q21" i="10"/>
  <c r="O20" i="10"/>
  <c r="P20" i="10" s="1"/>
  <c r="F20" i="10"/>
  <c r="F18" i="10"/>
  <c r="F104" i="10" s="1"/>
  <c r="O16" i="10"/>
  <c r="P16" i="10" s="1"/>
  <c r="F16" i="10"/>
  <c r="P14" i="10"/>
  <c r="O14" i="10"/>
  <c r="F14" i="10"/>
  <c r="Q13" i="10"/>
  <c r="P12" i="10"/>
  <c r="O12" i="10"/>
  <c r="F12" i="10"/>
  <c r="O10" i="10"/>
  <c r="P10" i="10" s="1"/>
  <c r="F10" i="10"/>
  <c r="Q9" i="10"/>
  <c r="Q105" i="10" s="1"/>
  <c r="O8" i="10"/>
  <c r="O104" i="10" s="1"/>
  <c r="P104" i="10" s="1"/>
  <c r="F8" i="10"/>
  <c r="P8" i="10" l="1"/>
  <c r="P49" i="5" l="1"/>
  <c r="Q49" i="5"/>
  <c r="R49" i="5"/>
  <c r="S49" i="5"/>
  <c r="T49" i="5"/>
  <c r="U49" i="5"/>
  <c r="V49" i="5"/>
  <c r="W49" i="5"/>
  <c r="D25" i="7" l="1"/>
  <c r="W48" i="5" l="1"/>
  <c r="G48" i="5"/>
  <c r="H48" i="5"/>
  <c r="I48" i="5"/>
  <c r="K48" i="5"/>
  <c r="N46" i="5" l="1"/>
  <c r="N38" i="5"/>
  <c r="N30" i="5"/>
  <c r="N22" i="5"/>
  <c r="N14" i="5"/>
  <c r="V48" i="5"/>
  <c r="U48" i="5"/>
  <c r="T48" i="5"/>
  <c r="S48" i="5"/>
  <c r="R48" i="5"/>
  <c r="Q48" i="5"/>
  <c r="P48" i="5"/>
  <c r="O48" i="5"/>
  <c r="M48" i="5"/>
  <c r="F48" i="5"/>
  <c r="E48" i="5"/>
  <c r="D48" i="5"/>
  <c r="N44" i="5"/>
  <c r="N42" i="5"/>
  <c r="N40" i="5"/>
  <c r="N36" i="5"/>
  <c r="N34" i="5"/>
  <c r="N32" i="5"/>
  <c r="N28" i="5"/>
  <c r="N26" i="5"/>
  <c r="N24" i="5"/>
  <c r="N20" i="5"/>
  <c r="N18" i="5"/>
  <c r="N16" i="5"/>
  <c r="N12" i="5"/>
  <c r="C48" i="5"/>
  <c r="L48" i="5" l="1"/>
  <c r="N62" i="5" s="1"/>
  <c r="N48" i="5" l="1"/>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<sst xmlns="http://schemas.openxmlformats.org/spreadsheetml/2006/main" count="808" uniqueCount="322">
  <si>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</si>
  <si>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</si>
  <si>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</si>
  <si>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</si>
  <si>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</si>
  <si>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</si>
  <si>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</si>
  <si>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</si>
  <si>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</si>
  <si>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</si>
  <si>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</si>
  <si>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</si>
  <si>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</si>
  <si>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</si>
  <si>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</si>
  <si>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</si>
  <si>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Ｈ24</t>
    <phoneticPr fontId="1"/>
  </si>
  <si>
    <t>取崩し型</t>
    <rPh sb="0" eb="2">
      <t>トリクズ</t>
    </rPh>
    <rPh sb="3" eb="4">
      <t>ガタ</t>
    </rPh>
    <phoneticPr fontId="1"/>
  </si>
  <si>
    <t>補助</t>
    <rPh sb="0" eb="2">
      <t>ホジョ</t>
    </rPh>
    <phoneticPr fontId="1"/>
  </si>
  <si>
    <t>計</t>
    <rPh sb="0" eb="1">
      <t>ケイ</t>
    </rPh>
    <phoneticPr fontId="1"/>
  </si>
  <si>
    <t>●●●●●●●基金
（●●●●●●交付金）</t>
    <rPh sb="7" eb="9">
      <t>キキン</t>
    </rPh>
    <rPh sb="17" eb="20">
      <t>コウフキン</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</si>
  <si>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</si>
  <si>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</si>
  <si>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</si>
  <si>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</si>
  <si>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</si>
  <si>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</si>
  <si>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</si>
  <si>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</si>
  <si>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</si>
  <si>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</si>
  <si>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</si>
  <si>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</si>
  <si>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</si>
  <si>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</si>
  <si>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</si>
  <si>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</si>
  <si>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</si>
  <si>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</si>
  <si>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</si>
  <si>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</si>
  <si>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</si>
  <si>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</si>
  <si>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</si>
  <si>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</si>
  <si>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</si>
  <si>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</si>
  <si>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</si>
  <si>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</si>
  <si>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</si>
  <si>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</si>
  <si>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</si>
  <si>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</si>
  <si>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</si>
  <si>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</si>
  <si>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</si>
  <si>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</si>
  <si>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</si>
  <si>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</si>
  <si>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</si>
  <si>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</si>
  <si>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</si>
  <si>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</si>
  <si>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</si>
  <si>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</si>
  <si>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</si>
  <si>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</si>
  <si>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</si>
  <si>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</si>
  <si>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</si>
  <si>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</si>
  <si>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</si>
  <si>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</si>
  <si>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</si>
  <si>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</si>
  <si>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</si>
  <si>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</si>
  <si>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</si>
  <si>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</si>
  <si>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【総括表】令和２年度地方公共団体等保有基金執行状況表（●●省）-----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9" eb="30">
      <t>ショウ</t>
    </rPh>
    <rPh sb="38" eb="39">
      <t>ヒョウ</t>
    </rPh>
    <rPh sb="40" eb="42">
      <t>キソ</t>
    </rPh>
    <rPh sb="42" eb="44">
      <t>ジョウホウ</t>
    </rPh>
    <phoneticPr fontId="1"/>
  </si>
  <si>
    <t>令和元年度</t>
    <rPh sb="0" eb="2">
      <t>レイワ</t>
    </rPh>
    <rPh sb="2" eb="3">
      <t>ガン</t>
    </rPh>
    <rPh sb="3" eb="5">
      <t>ネンド</t>
    </rPh>
    <phoneticPr fontId="1"/>
  </si>
  <si>
    <t>R1年度末</t>
    <rPh sb="2" eb="4">
      <t>ネンド</t>
    </rPh>
    <rPh sb="4" eb="5">
      <t>マツ</t>
    </rPh>
    <phoneticPr fontId="1"/>
  </si>
  <si>
    <t>H30年6月末</t>
    <rPh sb="3" eb="4">
      <t>ネン</t>
    </rPh>
    <rPh sb="5" eb="6">
      <t>ガツ</t>
    </rPh>
    <rPh sb="6" eb="7">
      <t>マツ</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</si>
  <si>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</si>
  <si>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</si>
  <si>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</si>
  <si>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</si>
  <si>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</si>
  <si>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</si>
  <si>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</si>
  <si>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</si>
  <si>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【総括表】令和２年度地方公共団体等保有基金執行状況表（●●省）----- Ｂ‐１表</t>
    <rPh sb="5" eb="7">
      <t>レイワ</t>
    </rPh>
    <rPh sb="8" eb="10">
      <t>ネンド</t>
    </rPh>
    <rPh sb="9" eb="10">
      <t>ド</t>
    </rPh>
    <rPh sb="10" eb="12">
      <t>ヘイネンド</t>
    </rPh>
    <rPh sb="29" eb="30">
      <t>ショウ</t>
    </rPh>
    <phoneticPr fontId="1"/>
  </si>
  <si>
    <t>【総括表】令和２年度地方公共団体等保有基金執行状況表（●●省）----- Ｂ‐２表</t>
    <rPh sb="5" eb="7">
      <t>レイワ</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</si>
  <si>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</si>
  <si>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まちづくりファンド</t>
    <phoneticPr fontId="1"/>
  </si>
  <si>
    <t>無</t>
    <rPh sb="0" eb="1">
      <t>ム</t>
    </rPh>
    <phoneticPr fontId="1"/>
  </si>
  <si>
    <t>H17</t>
  </si>
  <si>
    <t>-</t>
    <phoneticPr fontId="1"/>
  </si>
  <si>
    <t>H28年9月16日</t>
    <rPh sb="3" eb="4">
      <t>ネン</t>
    </rPh>
    <rPh sb="5" eb="6">
      <t>ガツ</t>
    </rPh>
    <rPh sb="8" eb="9">
      <t>ニチ</t>
    </rPh>
    <phoneticPr fontId="1"/>
  </si>
  <si>
    <t>地域の資金等を活用し、当該地域内の一定の区域の価値向上に資するリノベーション等の事業に対し、助成等により支援する民間都市開発推進機構に対して国が必要な助成を行う事業。</t>
    <rPh sb="46" eb="48">
      <t>ジョセイ</t>
    </rPh>
    <rPh sb="48" eb="49">
      <t>トウ</t>
    </rPh>
    <phoneticPr fontId="1"/>
  </si>
  <si>
    <t>誘発係数（民都機構が支援した事業の総事業費を民都機構の支援額で除したもの）</t>
    <phoneticPr fontId="1"/>
  </si>
  <si>
    <t>4.5倍</t>
    <rPh sb="3" eb="4">
      <t>バイ</t>
    </rPh>
    <phoneticPr fontId="1"/>
  </si>
  <si>
    <t>4.6倍</t>
    <rPh sb="3" eb="4">
      <t>バイ</t>
    </rPh>
    <phoneticPr fontId="1"/>
  </si>
  <si>
    <t>まちづくりファンドへの支援件数</t>
    <rPh sb="11" eb="13">
      <t>シエン</t>
    </rPh>
    <rPh sb="13" eb="15">
      <t>ケンスウ</t>
    </rPh>
    <phoneticPr fontId="1"/>
  </si>
  <si>
    <t>2件</t>
    <rPh sb="1" eb="2">
      <t>ケン</t>
    </rPh>
    <phoneticPr fontId="1"/>
  </si>
  <si>
    <t>3件</t>
    <rPh sb="1" eb="2">
      <t>ケン</t>
    </rPh>
    <phoneticPr fontId="1"/>
  </si>
  <si>
    <t>①</t>
  </si>
  <si>
    <t>⑤
まちづくりファンドにおいて、民間まちづくり事業を連鎖的に支援するためなど、複数年度にわたる事業を実施するため。</t>
    <phoneticPr fontId="1"/>
  </si>
  <si>
    <t>都市局まちづくり推進課
都市開発金融支援室
室長　伊藤 大</t>
    <rPh sb="0" eb="2">
      <t>トシ</t>
    </rPh>
    <rPh sb="2" eb="3">
      <t>キョク</t>
    </rPh>
    <rPh sb="8" eb="10">
      <t>スイシン</t>
    </rPh>
    <rPh sb="10" eb="11">
      <t>カ</t>
    </rPh>
    <rPh sb="12" eb="14">
      <t>トシ</t>
    </rPh>
    <rPh sb="14" eb="16">
      <t>カイハツ</t>
    </rPh>
    <rPh sb="16" eb="18">
      <t>キンユウ</t>
    </rPh>
    <rPh sb="18" eb="20">
      <t>シエン</t>
    </rPh>
    <rPh sb="20" eb="21">
      <t>シツ</t>
    </rPh>
    <rPh sb="22" eb="24">
      <t>シツチョウ</t>
    </rPh>
    <rPh sb="25" eb="27">
      <t>イトウ</t>
    </rPh>
    <rPh sb="28" eb="29">
      <t>オオ</t>
    </rPh>
    <phoneticPr fontId="1"/>
  </si>
  <si>
    <t>執行状況を踏まえ適時見直しを実施。
今後とも、基金規模が適切なものとなるよう、民間都市開発推進機構に対して指導管理を実施する。</t>
    <rPh sb="0" eb="2">
      <t>シッコウ</t>
    </rPh>
    <rPh sb="2" eb="4">
      <t>ジョウキョウ</t>
    </rPh>
    <rPh sb="5" eb="6">
      <t>フ</t>
    </rPh>
    <rPh sb="8" eb="10">
      <t>テキジ</t>
    </rPh>
    <rPh sb="10" eb="12">
      <t>ミナオ</t>
    </rPh>
    <rPh sb="14" eb="16">
      <t>ジッシ</t>
    </rPh>
    <rPh sb="18" eb="20">
      <t>コンゴ</t>
    </rPh>
    <rPh sb="23" eb="25">
      <t>キキン</t>
    </rPh>
    <rPh sb="25" eb="27">
      <t>キボ</t>
    </rPh>
    <rPh sb="28" eb="30">
      <t>テキセツ</t>
    </rPh>
    <rPh sb="39" eb="41">
      <t>ミンカン</t>
    </rPh>
    <rPh sb="41" eb="43">
      <t>トシ</t>
    </rPh>
    <rPh sb="43" eb="45">
      <t>カイハツ</t>
    </rPh>
    <rPh sb="45" eb="47">
      <t>スイシン</t>
    </rPh>
    <rPh sb="47" eb="49">
      <t>キコウ</t>
    </rPh>
    <rPh sb="50" eb="51">
      <t>タイ</t>
    </rPh>
    <rPh sb="53" eb="55">
      <t>シドウ</t>
    </rPh>
    <rPh sb="55" eb="57">
      <t>カンリ</t>
    </rPh>
    <rPh sb="58" eb="60">
      <t>ジッシ</t>
    </rPh>
    <phoneticPr fontId="1"/>
  </si>
  <si>
    <t>民間都市開発推進機構ウェブサイト：http://www.minto.or.jp/</t>
    <rPh sb="0" eb="2">
      <t>ミンカン</t>
    </rPh>
    <rPh sb="2" eb="4">
      <t>トシ</t>
    </rPh>
    <rPh sb="4" eb="6">
      <t>カイハツ</t>
    </rPh>
    <rPh sb="6" eb="8">
      <t>スイシン</t>
    </rPh>
    <rPh sb="8" eb="10">
      <t>キコウ</t>
    </rPh>
    <phoneticPr fontId="1"/>
  </si>
  <si>
    <t>岐阜県</t>
    <rPh sb="0" eb="3">
      <t>ギフケン</t>
    </rPh>
    <phoneticPr fontId="1"/>
  </si>
  <si>
    <t>御嵩町ふるさとふれあい振興基金</t>
    <phoneticPr fontId="1"/>
  </si>
  <si>
    <t>町民の創意と工夫により町の活性化及び魅力ある町づくりを推進し、心のふれあいを大切にし、愛郷心の醸成を図る。</t>
  </si>
  <si>
    <t>愛知県</t>
    <rPh sb="0" eb="3">
      <t>アイチケン</t>
    </rPh>
    <phoneticPr fontId="1"/>
  </si>
  <si>
    <t>大口町ふるさとづくり基金</t>
  </si>
  <si>
    <t>自然、歴史、伝統、教育、文化、産業等の分野で個性的な魅力あるまちづくりを永続的な取り組みへ発展させ、ふるさとづくりの推進に資する地域のソフト事業に対する助成行う。</t>
  </si>
  <si>
    <t>長崎県</t>
    <rPh sb="0" eb="2">
      <t>ナガサキ</t>
    </rPh>
    <rPh sb="2" eb="3">
      <t>ケン</t>
    </rPh>
    <phoneticPr fontId="1"/>
  </si>
  <si>
    <t>平戸市ひらど生き活きまちづくり基金</t>
  </si>
  <si>
    <t>まちづくりの主役である市民がそれぞれの個性を結集させ、夢とゆとりをもっていきいきと暮らす活気みなぎるまちを目指し、地域の特性を生かした魅力あるふるさとづくりを推進する。</t>
  </si>
  <si>
    <t>茨城県</t>
    <rPh sb="0" eb="3">
      <t>イバラキケン</t>
    </rPh>
    <phoneticPr fontId="1"/>
  </si>
  <si>
    <t>筑西市地域づくり振興基金</t>
  </si>
  <si>
    <t>魅力的で個性豊かな「筑西」づくりの推進を図る。</t>
  </si>
  <si>
    <t>長野県</t>
    <rPh sb="0" eb="2">
      <t>ナガノ</t>
    </rPh>
    <rPh sb="2" eb="3">
      <t>ケン</t>
    </rPh>
    <phoneticPr fontId="1"/>
  </si>
  <si>
    <t>木曽町地域振興基金</t>
  </si>
  <si>
    <t>新たなまちづくりに向けた住民の自主的な地域づくり活動を推進し、協働によるまちづくりを進める。</t>
  </si>
  <si>
    <t>香川県</t>
    <rPh sb="0" eb="2">
      <t>カガワ</t>
    </rPh>
    <rPh sb="2" eb="3">
      <t>ケン</t>
    </rPh>
    <phoneticPr fontId="1"/>
  </si>
  <si>
    <t>宇多津町まちづくり基金</t>
  </si>
  <si>
    <t>住民による自主的なまちづくり活動を推進・支援することによって、地域の歴史・文化を継承していくとともに、新たな地域のにぎわいを創出し、活力ある地域社会を実現する。</t>
  </si>
  <si>
    <t>宮崎県</t>
    <rPh sb="0" eb="3">
      <t>ミヤザキケン</t>
    </rPh>
    <phoneticPr fontId="1"/>
  </si>
  <si>
    <t>宮崎市市民活動支援基金</t>
  </si>
  <si>
    <t>市民活動団体を財政的に支援することで市民活動の推進を図る。</t>
  </si>
  <si>
    <t>群馬県</t>
    <rPh sb="0" eb="3">
      <t>グンマケン</t>
    </rPh>
    <phoneticPr fontId="1"/>
  </si>
  <si>
    <t>渋川市ふるさと創生基金</t>
  </si>
  <si>
    <t>市民参加のもと、活気にあふれ、自然と歴史の里にふさわしい、個性ある地域づくりを行う。</t>
  </si>
  <si>
    <t>埼玉県</t>
    <rPh sb="0" eb="3">
      <t>サイタマケン</t>
    </rPh>
    <phoneticPr fontId="1"/>
  </si>
  <si>
    <t>川口市西川口駅周辺都市整備基金</t>
  </si>
  <si>
    <t>空き店舗対策や、住民にとって安心・安全な環境を整備するハード事業と、その環境づくりのためのソフト事業を複合的に推進し、多様な主体と協働で推進する次世代の都市づくりモデルを構築する。</t>
  </si>
  <si>
    <t>京都府</t>
    <rPh sb="0" eb="3">
      <t>キョウトフ</t>
    </rPh>
    <phoneticPr fontId="1"/>
  </si>
  <si>
    <t>伊根町活き生きまちづくり応援基金</t>
  </si>
  <si>
    <t>住民による自主的なまちづくり活動を推進・支援することによって、地域の歴史・文化・伝統を継承と、新たな地域のにぎわいの創出による活力ある地域社会の実現をする。</t>
  </si>
  <si>
    <t>福岡県</t>
    <rPh sb="0" eb="3">
      <t>フクオカケン</t>
    </rPh>
    <phoneticPr fontId="1"/>
  </si>
  <si>
    <t>大野城市まちづくりパートナー基金</t>
  </si>
  <si>
    <t>市民と行政が地域の目標や課題を共有して、お互いに協力して解決していくというパートナーシップによるまちづくりを安定的かつ効果的に推進していく。</t>
  </si>
  <si>
    <t>宮崎県</t>
    <rPh sb="0" eb="2">
      <t>ミヤザキ</t>
    </rPh>
    <rPh sb="2" eb="3">
      <t>ケン</t>
    </rPh>
    <phoneticPr fontId="1"/>
  </si>
  <si>
    <t>日向市市民活動支援基金</t>
  </si>
  <si>
    <t>市民活動への財政支援やまちづくりへ市民自身が参画する体制を構築することにより、住民主体のまちづくり活動を推進し、協働のまちづくりを実現する。</t>
  </si>
  <si>
    <t>神奈川県</t>
    <rPh sb="0" eb="4">
      <t>カナガワケン</t>
    </rPh>
    <phoneticPr fontId="1"/>
  </si>
  <si>
    <t>海老名市新まちづくり基金</t>
    <phoneticPr fontId="1"/>
  </si>
  <si>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phoneticPr fontId="1"/>
  </si>
  <si>
    <t>島根県</t>
    <rPh sb="0" eb="3">
      <t>シマネケン</t>
    </rPh>
    <phoneticPr fontId="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</si>
  <si>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</si>
  <si>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</si>
  <si>
    <t>遠賀町地域活性化基金</t>
    <phoneticPr fontId="1"/>
  </si>
  <si>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phoneticPr fontId="1"/>
  </si>
  <si>
    <t>行田市ふるさとづくり基金</t>
  </si>
  <si>
    <t>NPO法人や地域の団体等が実施主体となる自主的な事業に支援し、個性的で豊かなふるさとづくりを行う。</t>
  </si>
  <si>
    <t>千葉県</t>
    <rPh sb="0" eb="3">
      <t>チバケン</t>
    </rPh>
    <phoneticPr fontId="1"/>
  </si>
  <si>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</si>
  <si>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</si>
  <si>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大牟田市まちづくり基金</t>
    <phoneticPr fontId="1"/>
  </si>
  <si>
    <t>市民活動団体等による地域の独自性が発揮される施設の整備等、地域住民等によるまちづくり事業への参画を促し、まちづくりや地域経済活動の活性化の推進を図る。</t>
    <phoneticPr fontId="1"/>
  </si>
  <si>
    <t>茨城県</t>
    <rPh sb="0" eb="2">
      <t>イバラキ</t>
    </rPh>
    <rPh sb="2" eb="3">
      <t>ケン</t>
    </rPh>
    <phoneticPr fontId="1"/>
  </si>
  <si>
    <t>土浦市協働のまちづくり基金</t>
  </si>
  <si>
    <t>市民との協働によって歴史的な街づくりや地域の活性化に寄与する事業資金に充てる。</t>
  </si>
  <si>
    <t>かすみがうら市地域づくり基金</t>
  </si>
  <si>
    <t>住民福祉の向上や教育の推進発展に関する事業をはじめ、地域づくりに資する事業資金に充てる。</t>
  </si>
  <si>
    <t>土岐市まちづくり基金</t>
  </si>
  <si>
    <t>大阪府</t>
    <rPh sb="0" eb="3">
      <t>オオサカフ</t>
    </rPh>
    <phoneticPr fontId="1"/>
  </si>
  <si>
    <t>花と緑のまちづくり基金(枚方市)</t>
    <rPh sb="12" eb="14">
      <t>ヒラカタ</t>
    </rPh>
    <rPh sb="14" eb="15">
      <t>シ</t>
    </rPh>
    <phoneticPr fontId="1"/>
  </si>
  <si>
    <t>多様化する市民の緑化ニーズに対応し、「緑化の推進・支援活動」や「コミュニティの活性化」を目的とする身近な緑の確保を目的とした事業資金に充てる。</t>
  </si>
  <si>
    <t>山形県</t>
    <rPh sb="0" eb="2">
      <t>ヤマガタ</t>
    </rPh>
    <rPh sb="2" eb="3">
      <t>ケン</t>
    </rPh>
    <phoneticPr fontId="1"/>
  </si>
  <si>
    <t>山形市市民活動支援基金</t>
  </si>
  <si>
    <t>市民・事業者・行政の三者が「共創」の精神のもとに手を取り合い、山形市を中心とした地域貢献活動を行う市民活動団体への補助を通じて、地域課題の解決に繋げる。</t>
  </si>
  <si>
    <t>富岡製糸場基金</t>
    <phoneticPr fontId="1"/>
  </si>
  <si>
    <t>富岡製糸場の世界遺産登録を見据え、富岡製糸場の保存活用と製糸場周辺整備支援を行う。</t>
    <phoneticPr fontId="1"/>
  </si>
  <si>
    <t>福井県</t>
    <rPh sb="0" eb="3">
      <t>フクイケン</t>
    </rPh>
    <phoneticPr fontId="1"/>
  </si>
  <si>
    <t>福井市ふるさとづくり基金</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</si>
  <si>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</si>
  <si>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山形県</t>
    <rPh sb="0" eb="3">
      <t>ヤマガタケン</t>
    </rPh>
    <phoneticPr fontId="1"/>
  </si>
  <si>
    <t>米沢市景観まちづくり基金</t>
  </si>
  <si>
    <t>歴史的建造物等の景観資源の保全及びまちなかの修景を推進することにより、住む人が愛着を持ち、訪れる人が喜び満足できるまちなみを形成する。</t>
  </si>
  <si>
    <t>西米良村ふるさと振興基金</t>
  </si>
  <si>
    <t>空き家再生、地域内における総合的な生活支援事業、交流人口拡大に資する事業等に対し助成を行うことで、住民主導型の地域づくりを目指す。</t>
  </si>
  <si>
    <t>石岡市住民参加型まちづくりファンド支援事業基金</t>
  </si>
  <si>
    <t>個人、法人、団体等が行う景観づくり事業や建築物等活用事業を支援することにより、地域の個性や特色を生かしたまちづくりを推進する。</t>
  </si>
  <si>
    <t>朝霞市みどりのまちづくり基金</t>
  </si>
  <si>
    <t>市民等による良好な景観の形成に資する緑化活動や生物多様性の保全に資する緑化事業を支援していくことにより、緑のネットワークを形成する。</t>
  </si>
  <si>
    <t>岐阜県</t>
    <rPh sb="0" eb="2">
      <t>ギフ</t>
    </rPh>
    <rPh sb="2" eb="3">
      <t>ケン</t>
    </rPh>
    <phoneticPr fontId="1"/>
  </si>
  <si>
    <t>八百津町明日のまちづくり基金</t>
  </si>
  <si>
    <t>地域住民等が主体となり行う活性化に寄与する事業を支援することにより、住民と行政との協働による魅力ある地域づくり、まちづくりを一体となって進める。</t>
  </si>
  <si>
    <t>静岡県</t>
    <rPh sb="0" eb="3">
      <t>シズオカケン</t>
    </rPh>
    <phoneticPr fontId="1"/>
  </si>
  <si>
    <t>沼津市ふるさと応援基金</t>
  </si>
  <si>
    <t>民間の自発的な活動や人を繋ぐ交流の場づくり等を支援することにより、新たなコミュニティを創出し、活力ある持続可能なまちづくりを実現する。</t>
  </si>
  <si>
    <t>河内長野市市民公益活動支援基金</t>
  </si>
  <si>
    <t>市民公益活動を支援することにより、市民公益活動の活性化及び協働の促進を図り、もって協働のまちづくりを進める。</t>
  </si>
  <si>
    <t>南丹市かやぶきの里保存基金</t>
    <phoneticPr fontId="1"/>
  </si>
  <si>
    <t>茅葺屋根の修理事業へ助成することにより、美しい日本の原風景・集落景観を残し、自然と共生する地域の魅力が向上し、移住者の増加や地域が活性化する。</t>
    <phoneticPr fontId="1"/>
  </si>
  <si>
    <t>えびの市ぷらいど２１基金</t>
  </si>
  <si>
    <t>市民が誇りと自信をもっていきいきとしたまちづくりを進めるための事業資金に充てる。</t>
  </si>
  <si>
    <t>鳥取県</t>
    <rPh sb="0" eb="2">
      <t>トットリ</t>
    </rPh>
    <rPh sb="2" eb="3">
      <t>ケン</t>
    </rPh>
    <phoneticPr fontId="1"/>
  </si>
  <si>
    <t>智頭町まちづくり振興基金</t>
  </si>
  <si>
    <t>「自分たちのまちは自分で守る」という住民自治や「町の課題解決に向けた自由な発想を実現可能」とする住民主体のまちづくりを促進する。</t>
    <phoneticPr fontId="1"/>
  </si>
  <si>
    <t>和歌山県</t>
    <rPh sb="0" eb="4">
      <t>ワカヤマケン</t>
    </rPh>
    <phoneticPr fontId="1"/>
  </si>
  <si>
    <t>地域振興基金</t>
    <phoneticPr fontId="1"/>
  </si>
  <si>
    <t>広域的な見地から、市町村等と一体となって、緑化の推進に係る活動を支援することで、コミュニティの活性化や花と緑いっぱいのまちづくりを促進し、地域の振興を図る。</t>
    <phoneticPr fontId="1"/>
  </si>
  <si>
    <t>熊本県</t>
    <rPh sb="0" eb="2">
      <t>クマモト</t>
    </rPh>
    <rPh sb="2" eb="3">
      <t>ケン</t>
    </rPh>
    <phoneticPr fontId="1"/>
  </si>
  <si>
    <t>山の都創造ファンド</t>
  </si>
  <si>
    <t>岡山県</t>
    <rPh sb="0" eb="3">
      <t>オカヤマケン</t>
    </rPh>
    <phoneticPr fontId="1"/>
  </si>
  <si>
    <t>津山市鉄道遺産保存活用基金</t>
  </si>
  <si>
    <t>国内第２位の規模を誇る扇形機関車庫や転車台、木造駅舎、静態保存車両など様々な鉄道遺産を有する本市の特性を活かした観光まちづくりを推進する。</t>
    <phoneticPr fontId="1"/>
  </si>
  <si>
    <t>三重県</t>
    <rPh sb="0" eb="3">
      <t>ミエケン</t>
    </rPh>
    <phoneticPr fontId="1"/>
  </si>
  <si>
    <t>志摩市まちづくり基金【CF型】</t>
  </si>
  <si>
    <t>松江市歴史まちづくり基金</t>
  </si>
  <si>
    <t>松江城及び松江のまちの価値を更に高めるため、歴史的資源である歴史的建造物を保全継承し、歴史的まちなみ景観の形成や観光資源として活用する。</t>
    <phoneticPr fontId="1"/>
  </si>
  <si>
    <t>河内長野市ふるさとづくり基金</t>
  </si>
  <si>
    <t>まちづくり事業を行う事業者・団体等を支援することにより、本市（河内長野市）の魅力を高め、地域の活性化を図ることを目的とする。</t>
    <phoneticPr fontId="1"/>
  </si>
  <si>
    <t>小林市まちづくり基金</t>
  </si>
  <si>
    <t>子どもからお年寄りまでみんなが安心して健康で幸せに暮らしていけるまちをめざして、ひとり一人がまちづくりの主体となり、互いに尊重しながら、協働によるまちづくりを推進する。</t>
    <phoneticPr fontId="1"/>
  </si>
  <si>
    <t>大分県</t>
    <rPh sb="0" eb="3">
      <t>オオイタケン</t>
    </rPh>
    <phoneticPr fontId="1"/>
  </si>
  <si>
    <t>杵築市地域活力創出基金</t>
  </si>
  <si>
    <t>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phoneticPr fontId="1"/>
  </si>
  <si>
    <t>上天草市まちづくり事業推進基金【CF型】</t>
  </si>
  <si>
    <t>市民団体等が実施する「活力と個性ある地域づくり事業」「国際交流に関する事業」「人材育成に関する事業」等に助成を行い、地域の特性を活かして住民が自ら考え実行していく「自助自立型のまちづくり」の推進を図る。</t>
    <phoneticPr fontId="1"/>
  </si>
  <si>
    <t>地域活性化施設等整備基金（瑞浪市）</t>
    <rPh sb="13" eb="16">
      <t>ミズナミシ</t>
    </rPh>
    <phoneticPr fontId="2"/>
  </si>
  <si>
    <t>住民等による景観形成・観光振興・地域振興等のまちづくりに資する事業に対して支援を実施することにより、21世紀にふさわしい個性あるまちづくりを推進する。</t>
  </si>
  <si>
    <t>うきは市ふるさと創生基金</t>
  </si>
  <si>
    <t>市民による自主的なまちづくり及び人材育成を助長し、自ら考え自ら行う地域づくりの推進を図る。</t>
  </si>
  <si>
    <t>瀬戸市クラウドファンディング活用事業支援基金</t>
  </si>
  <si>
    <t>まちづくり事業者がＣＦを活用して実施する事業を支援し、市民が中心となる事業を進めやすくする仕組を作る</t>
    <rPh sb="5" eb="7">
      <t>ジギョウ</t>
    </rPh>
    <rPh sb="7" eb="8">
      <t>シャ</t>
    </rPh>
    <rPh sb="12" eb="14">
      <t>カツヨウ</t>
    </rPh>
    <rPh sb="16" eb="18">
      <t>ジッシ</t>
    </rPh>
    <rPh sb="20" eb="22">
      <t>ジギョウ</t>
    </rPh>
    <rPh sb="23" eb="25">
      <t>シエン</t>
    </rPh>
    <rPh sb="27" eb="29">
      <t>シミン</t>
    </rPh>
    <rPh sb="30" eb="32">
      <t>チュウシン</t>
    </rPh>
    <rPh sb="35" eb="37">
      <t>ジギョウ</t>
    </rPh>
    <rPh sb="38" eb="39">
      <t>スス</t>
    </rPh>
    <rPh sb="45" eb="47">
      <t>シクミ</t>
    </rPh>
    <rPh sb="48" eb="49">
      <t>ツク</t>
    </rPh>
    <phoneticPr fontId="1"/>
  </si>
  <si>
    <t>47団体</t>
    <rPh sb="2" eb="4">
      <t>ダンタイ</t>
    </rPh>
    <phoneticPr fontId="1"/>
  </si>
  <si>
    <t>明日香村整備基金</t>
    <rPh sb="0" eb="4">
      <t>アスカムラ</t>
    </rPh>
    <rPh sb="4" eb="6">
      <t>セイビ</t>
    </rPh>
    <rPh sb="6" eb="8">
      <t>キキン</t>
    </rPh>
    <phoneticPr fontId="24"/>
  </si>
  <si>
    <t>有</t>
    <rPh sb="0" eb="1">
      <t>ア</t>
    </rPh>
    <phoneticPr fontId="24"/>
  </si>
  <si>
    <t>S55</t>
  </si>
  <si>
    <t>-</t>
  </si>
  <si>
    <t>運用型</t>
    <rPh sb="0" eb="2">
      <t>ウンヨウ</t>
    </rPh>
    <rPh sb="2" eb="3">
      <t>ガタ</t>
    </rPh>
    <phoneticPr fontId="24"/>
  </si>
  <si>
    <t>補助</t>
    <rPh sb="0" eb="2">
      <t>ホジョ</t>
    </rPh>
    <phoneticPr fontId="24"/>
  </si>
  <si>
    <t>明日香村特別措置法第8条の規定に基づき、明日香村の歴史的風土の保存及び住民生活の安定向上等を図るために行われる事業に対して、支援を行う。</t>
  </si>
  <si>
    <t>令和元年度までに主要観光施設の年間入場者数を1,300千人まで引き上げる</t>
    <rPh sb="0" eb="2">
      <t>レイワ</t>
    </rPh>
    <rPh sb="2" eb="3">
      <t>ガン</t>
    </rPh>
    <rPh sb="3" eb="5">
      <t>ネンド</t>
    </rPh>
    <rPh sb="8" eb="10">
      <t>シュヨウ</t>
    </rPh>
    <rPh sb="10" eb="12">
      <t>カンコウ</t>
    </rPh>
    <rPh sb="12" eb="14">
      <t>シセツ</t>
    </rPh>
    <rPh sb="15" eb="17">
      <t>ネンカン</t>
    </rPh>
    <rPh sb="17" eb="19">
      <t>ニュウジョウ</t>
    </rPh>
    <rPh sb="19" eb="20">
      <t>シャ</t>
    </rPh>
    <rPh sb="20" eb="21">
      <t>スウ</t>
    </rPh>
    <rPh sb="27" eb="29">
      <t>センニン</t>
    </rPh>
    <rPh sb="31" eb="32">
      <t>ヒ</t>
    </rPh>
    <rPh sb="33" eb="34">
      <t>ア</t>
    </rPh>
    <phoneticPr fontId="24"/>
  </si>
  <si>
    <t>1,006千人</t>
    <rPh sb="5" eb="7">
      <t>センニン</t>
    </rPh>
    <phoneticPr fontId="24"/>
  </si>
  <si>
    <t>1,300千人</t>
    <rPh sb="5" eb="7">
      <t>センニン</t>
    </rPh>
    <phoneticPr fontId="24"/>
  </si>
  <si>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24"/>
  </si>
  <si>
    <t>【個別表】令和２年度基金造成団体別基金執行状況表（001明日香村整備基金）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2">
      <t>アスカムラ</t>
    </rPh>
    <rPh sb="32" eb="34">
      <t>セイビ</t>
    </rPh>
    <phoneticPr fontId="24"/>
  </si>
  <si>
    <t>番
号</t>
    <rPh sb="0" eb="1">
      <t>バン</t>
    </rPh>
    <rPh sb="2" eb="3">
      <t>ゴウ</t>
    </rPh>
    <phoneticPr fontId="24"/>
  </si>
  <si>
    <t>基金の造成団体の名称</t>
    <rPh sb="0" eb="2">
      <t>キキン</t>
    </rPh>
    <rPh sb="3" eb="5">
      <t>ゾウセイ</t>
    </rPh>
    <rPh sb="5" eb="7">
      <t>ダンタイ</t>
    </rPh>
    <rPh sb="8" eb="10">
      <t>メイショウ</t>
    </rPh>
    <phoneticPr fontId="24"/>
  </si>
  <si>
    <t>基金の名称</t>
    <rPh sb="0" eb="2">
      <t>キキン</t>
    </rPh>
    <rPh sb="3" eb="5">
      <t>メイショウ</t>
    </rPh>
    <phoneticPr fontId="24"/>
  </si>
  <si>
    <t>事務・事業の概要</t>
    <rPh sb="0" eb="2">
      <t>ジム</t>
    </rPh>
    <rPh sb="3" eb="5">
      <t>ジギョウ</t>
    </rPh>
    <rPh sb="6" eb="8">
      <t>ガイヨウ</t>
    </rPh>
    <phoneticPr fontId="24"/>
  </si>
  <si>
    <t>平成30年度末基金残高
（ａ）</t>
    <rPh sb="0" eb="2">
      <t>ヘイセイ</t>
    </rPh>
    <rPh sb="4" eb="6">
      <t>ネンド</t>
    </rPh>
    <rPh sb="6" eb="7">
      <t>マツ</t>
    </rPh>
    <rPh sb="7" eb="9">
      <t>キキン</t>
    </rPh>
    <rPh sb="9" eb="11">
      <t>ザンダカ</t>
    </rPh>
    <phoneticPr fontId="24"/>
  </si>
  <si>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4"/>
  </si>
  <si>
    <t>令和元年度
国庫返納額
（ｄ）</t>
    <rPh sb="0" eb="2">
      <t>レイワ</t>
    </rPh>
    <rPh sb="2" eb="3">
      <t>ガン</t>
    </rPh>
    <rPh sb="3" eb="5">
      <t>ネンド</t>
    </rPh>
    <rPh sb="8" eb="10">
      <t>ヘンノウ</t>
    </rPh>
    <phoneticPr fontId="24"/>
  </si>
  <si>
    <t>令和元年度末基金残高
(ｅ=ａ+ｂ-ｃ-ｄ)</t>
    <rPh sb="0" eb="2">
      <t>レイワ</t>
    </rPh>
    <rPh sb="2" eb="3">
      <t>ガン</t>
    </rPh>
    <rPh sb="3" eb="5">
      <t>ネンド</t>
    </rPh>
    <rPh sb="5" eb="6">
      <t>マツ</t>
    </rPh>
    <rPh sb="6" eb="8">
      <t>キキン</t>
    </rPh>
    <rPh sb="8" eb="10">
      <t>ザンダカ</t>
    </rPh>
    <phoneticPr fontId="24"/>
  </si>
  <si>
    <t>令和元年度　事業実施決定等</t>
    <rPh sb="0" eb="2">
      <t>レイワ</t>
    </rPh>
    <rPh sb="2" eb="3">
      <t>ガン</t>
    </rPh>
    <rPh sb="3" eb="5">
      <t>ネンド</t>
    </rPh>
    <rPh sb="6" eb="8">
      <t>ジギョウ</t>
    </rPh>
    <rPh sb="8" eb="10">
      <t>ジッシ</t>
    </rPh>
    <rPh sb="10" eb="12">
      <t>ケッテイ</t>
    </rPh>
    <rPh sb="12" eb="13">
      <t>トウ</t>
    </rPh>
    <phoneticPr fontId="24"/>
  </si>
  <si>
    <t>令和元年度末　貸付残高等</t>
    <rPh sb="0" eb="2">
      <t>レイワ</t>
    </rPh>
    <rPh sb="2" eb="3">
      <t>ガン</t>
    </rPh>
    <rPh sb="3" eb="5">
      <t>ネンド</t>
    </rPh>
    <rPh sb="5" eb="6">
      <t>マツ</t>
    </rPh>
    <rPh sb="7" eb="9">
      <t>カシツ</t>
    </rPh>
    <rPh sb="9" eb="11">
      <t>ザンダカ</t>
    </rPh>
    <rPh sb="11" eb="12">
      <t>トウ</t>
    </rPh>
    <phoneticPr fontId="24"/>
  </si>
  <si>
    <t>補助等</t>
    <rPh sb="0" eb="2">
      <t>ホジョ</t>
    </rPh>
    <rPh sb="2" eb="3">
      <t>トウ</t>
    </rPh>
    <phoneticPr fontId="24"/>
  </si>
  <si>
    <t>出資</t>
    <rPh sb="0" eb="2">
      <t>シュッシ</t>
    </rPh>
    <phoneticPr fontId="24"/>
  </si>
  <si>
    <t>貸付</t>
    <rPh sb="0" eb="2">
      <t>カシツ</t>
    </rPh>
    <phoneticPr fontId="24"/>
  </si>
  <si>
    <t>債務保証</t>
    <rPh sb="0" eb="2">
      <t>サイム</t>
    </rPh>
    <rPh sb="2" eb="4">
      <t>ホショウ</t>
    </rPh>
    <phoneticPr fontId="24"/>
  </si>
  <si>
    <t>調査等、
その他</t>
    <rPh sb="0" eb="2">
      <t>チョウサ</t>
    </rPh>
    <rPh sb="2" eb="3">
      <t>トウ</t>
    </rPh>
    <rPh sb="7" eb="8">
      <t>タ</t>
    </rPh>
    <phoneticPr fontId="24"/>
  </si>
  <si>
    <t>収　入（ｂ）</t>
    <rPh sb="0" eb="1">
      <t>オサム</t>
    </rPh>
    <rPh sb="2" eb="3">
      <t>イ</t>
    </rPh>
    <phoneticPr fontId="24"/>
  </si>
  <si>
    <t>支　出（ｃ）</t>
    <rPh sb="0" eb="1">
      <t>シ</t>
    </rPh>
    <rPh sb="2" eb="3">
      <t>デ</t>
    </rPh>
    <phoneticPr fontId="24"/>
  </si>
  <si>
    <t>(補助・補てん、利子助成・補給)</t>
  </si>
  <si>
    <t>うち
国費相当額</t>
    <rPh sb="3" eb="5">
      <t>コクヒ</t>
    </rPh>
    <rPh sb="5" eb="7">
      <t>ソウトウ</t>
    </rPh>
    <rPh sb="7" eb="8">
      <t>ガク</t>
    </rPh>
    <phoneticPr fontId="24"/>
  </si>
  <si>
    <t>うち</t>
  </si>
  <si>
    <t>国費相当額</t>
  </si>
  <si>
    <t>国からの資金交付額</t>
    <rPh sb="0" eb="1">
      <t>クニ</t>
    </rPh>
    <rPh sb="4" eb="6">
      <t>シキン</t>
    </rPh>
    <rPh sb="6" eb="8">
      <t>コウフ</t>
    </rPh>
    <rPh sb="8" eb="9">
      <t>ガク</t>
    </rPh>
    <phoneticPr fontId="24"/>
  </si>
  <si>
    <t>その他</t>
    <rPh sb="2" eb="3">
      <t>タ</t>
    </rPh>
    <phoneticPr fontId="24"/>
  </si>
  <si>
    <t>（件数）</t>
    <rPh sb="1" eb="3">
      <t>ケンスウ</t>
    </rPh>
    <phoneticPr fontId="24"/>
  </si>
  <si>
    <t>当初</t>
    <rPh sb="0" eb="2">
      <t>トウショ</t>
    </rPh>
    <phoneticPr fontId="24"/>
  </si>
  <si>
    <t>補正</t>
    <rPh sb="0" eb="2">
      <t>ホセイ</t>
    </rPh>
    <phoneticPr fontId="24"/>
  </si>
  <si>
    <t>予備費</t>
    <rPh sb="0" eb="3">
      <t>ヨビヒ</t>
    </rPh>
    <phoneticPr fontId="24"/>
  </si>
  <si>
    <t>金額</t>
    <rPh sb="0" eb="2">
      <t>キンガク</t>
    </rPh>
    <phoneticPr fontId="24"/>
  </si>
  <si>
    <t>明日香村整備基金</t>
    <rPh sb="0" eb="3">
      <t>アスカ</t>
    </rPh>
    <rPh sb="3" eb="4">
      <t>ムラ</t>
    </rPh>
    <rPh sb="4" eb="6">
      <t>セイビ</t>
    </rPh>
    <rPh sb="6" eb="8">
      <t>キキン</t>
    </rPh>
    <phoneticPr fontId="24"/>
  </si>
  <si>
    <t>明日香村特別措置法第8条の規定に基づき、明日香村の歴史的風土の保存及び住民生活の安定向上等を図るために行われる事業に対して、支援を行う。</t>
    <phoneticPr fontId="24"/>
  </si>
  <si>
    <t>-</t>
    <phoneticPr fontId="24"/>
  </si>
  <si>
    <t>ＢＢ県</t>
    <rPh sb="2" eb="3">
      <t>ケン</t>
    </rPh>
    <phoneticPr fontId="24"/>
  </si>
  <si>
    <t>●●●●●●●基金</t>
    <rPh sb="7" eb="9">
      <t>キキン</t>
    </rPh>
    <phoneticPr fontId="24"/>
  </si>
  <si>
    <t>ＣＣ県</t>
    <rPh sb="2" eb="3">
      <t>ケン</t>
    </rPh>
    <phoneticPr fontId="24"/>
  </si>
  <si>
    <t>ＤＤ県</t>
    <rPh sb="2" eb="3">
      <t>ケン</t>
    </rPh>
    <phoneticPr fontId="24"/>
  </si>
  <si>
    <t>ＥＥ県</t>
    <rPh sb="2" eb="3">
      <t>ケン</t>
    </rPh>
    <phoneticPr fontId="24"/>
  </si>
  <si>
    <t>ＦＦ県</t>
    <rPh sb="2" eb="3">
      <t>ケン</t>
    </rPh>
    <phoneticPr fontId="24"/>
  </si>
  <si>
    <t>ＧＧ県</t>
    <rPh sb="2" eb="3">
      <t>ケン</t>
    </rPh>
    <phoneticPr fontId="24"/>
  </si>
  <si>
    <t>ＨＨ県</t>
    <rPh sb="2" eb="3">
      <t>ケン</t>
    </rPh>
    <phoneticPr fontId="24"/>
  </si>
  <si>
    <t>ＩＩ県</t>
    <rPh sb="2" eb="3">
      <t>ケン</t>
    </rPh>
    <phoneticPr fontId="24"/>
  </si>
  <si>
    <t>ＪＪ県</t>
    <rPh sb="2" eb="3">
      <t>ケン</t>
    </rPh>
    <phoneticPr fontId="24"/>
  </si>
  <si>
    <t>ＫＫ県</t>
    <rPh sb="2" eb="3">
      <t>ケン</t>
    </rPh>
    <phoneticPr fontId="24"/>
  </si>
  <si>
    <t>ＬＬ県</t>
    <rPh sb="2" eb="3">
      <t>ケン</t>
    </rPh>
    <phoneticPr fontId="24"/>
  </si>
  <si>
    <t>ＭＭ県</t>
    <rPh sb="2" eb="3">
      <t>ケン</t>
    </rPh>
    <phoneticPr fontId="24"/>
  </si>
  <si>
    <t>ＯＯ県</t>
    <rPh sb="2" eb="3">
      <t>ケン</t>
    </rPh>
    <phoneticPr fontId="24"/>
  </si>
  <si>
    <t>ＰＰ県</t>
    <rPh sb="2" eb="3">
      <t>ケン</t>
    </rPh>
    <phoneticPr fontId="24"/>
  </si>
  <si>
    <t>ＱＱ県</t>
    <rPh sb="2" eb="3">
      <t>ケン</t>
    </rPh>
    <phoneticPr fontId="24"/>
  </si>
  <si>
    <t>ＲＲ県</t>
    <rPh sb="2" eb="3">
      <t>ケン</t>
    </rPh>
    <phoneticPr fontId="24"/>
  </si>
  <si>
    <t>ＳＳ県</t>
    <rPh sb="2" eb="3">
      <t>ケン</t>
    </rPh>
    <phoneticPr fontId="24"/>
  </si>
  <si>
    <t>ＴＴ県</t>
    <rPh sb="2" eb="3">
      <t>ケン</t>
    </rPh>
    <phoneticPr fontId="24"/>
  </si>
  <si>
    <t>計</t>
    <rPh sb="0" eb="1">
      <t>ケイ</t>
    </rPh>
    <phoneticPr fontId="24"/>
  </si>
  <si>
    <t>※会計区分を番号で記載</t>
    <rPh sb="1" eb="3">
      <t>カイケイ</t>
    </rPh>
    <rPh sb="3" eb="5">
      <t>クブン</t>
    </rPh>
    <rPh sb="6" eb="8">
      <t>バンゴウ</t>
    </rPh>
    <rPh sb="9" eb="11">
      <t>キサイ</t>
    </rPh>
    <phoneticPr fontId="24"/>
  </si>
  <si>
    <t>①一般会計</t>
    <rPh sb="1" eb="3">
      <t>イッパン</t>
    </rPh>
    <rPh sb="3" eb="5">
      <t>カイケイ</t>
    </rPh>
    <phoneticPr fontId="24"/>
  </si>
  <si>
    <t>⑪森林保険特別会計</t>
    <rPh sb="1" eb="3">
      <t>シンリン</t>
    </rPh>
    <rPh sb="3" eb="5">
      <t>ホケン</t>
    </rPh>
    <rPh sb="5" eb="7">
      <t>トクベツ</t>
    </rPh>
    <rPh sb="7" eb="9">
      <t>カイケイ</t>
    </rPh>
    <phoneticPr fontId="24"/>
  </si>
  <si>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4"/>
  </si>
  <si>
    <t>⑫国有林野事業債務管理特別会計</t>
    <rPh sb="1" eb="5">
      <t>コクユウリンヤ</t>
    </rPh>
    <rPh sb="5" eb="7">
      <t>ジギョウ</t>
    </rPh>
    <rPh sb="7" eb="9">
      <t>サイム</t>
    </rPh>
    <rPh sb="9" eb="11">
      <t>カンリ</t>
    </rPh>
    <rPh sb="11" eb="13">
      <t>トクベツ</t>
    </rPh>
    <rPh sb="13" eb="15">
      <t>カイケイ</t>
    </rPh>
    <phoneticPr fontId="24"/>
  </si>
  <si>
    <t>③地震再保険特別会計</t>
    <rPh sb="1" eb="3">
      <t>ジシン</t>
    </rPh>
    <rPh sb="3" eb="6">
      <t>サイホケン</t>
    </rPh>
    <rPh sb="6" eb="8">
      <t>トクベツ</t>
    </rPh>
    <rPh sb="8" eb="10">
      <t>カイケイ</t>
    </rPh>
    <phoneticPr fontId="24"/>
  </si>
  <si>
    <t>⑬貿易再保険特別会計</t>
    <rPh sb="1" eb="3">
      <t>ボウエキ</t>
    </rPh>
    <rPh sb="3" eb="6">
      <t>サイホケン</t>
    </rPh>
    <rPh sb="6" eb="8">
      <t>トクベツ</t>
    </rPh>
    <rPh sb="8" eb="10">
      <t>カイケイ</t>
    </rPh>
    <phoneticPr fontId="24"/>
  </si>
  <si>
    <t>④国債整理基金特別会計</t>
    <rPh sb="1" eb="3">
      <t>コクサイ</t>
    </rPh>
    <rPh sb="3" eb="5">
      <t>セイリ</t>
    </rPh>
    <rPh sb="5" eb="7">
      <t>キキン</t>
    </rPh>
    <rPh sb="7" eb="9">
      <t>トクベツ</t>
    </rPh>
    <rPh sb="9" eb="11">
      <t>カイケイ</t>
    </rPh>
    <phoneticPr fontId="24"/>
  </si>
  <si>
    <t>⑭特許特別会計</t>
    <rPh sb="1" eb="3">
      <t>トッキョ</t>
    </rPh>
    <rPh sb="3" eb="5">
      <t>トクベツ</t>
    </rPh>
    <rPh sb="5" eb="7">
      <t>カイケイ</t>
    </rPh>
    <phoneticPr fontId="24"/>
  </si>
  <si>
    <t>⑤外国為替資金特別会計</t>
    <rPh sb="1" eb="3">
      <t>ガイコク</t>
    </rPh>
    <rPh sb="3" eb="5">
      <t>カワセ</t>
    </rPh>
    <rPh sb="5" eb="7">
      <t>シキン</t>
    </rPh>
    <rPh sb="7" eb="9">
      <t>トクベツ</t>
    </rPh>
    <rPh sb="9" eb="11">
      <t>カイケイ</t>
    </rPh>
    <phoneticPr fontId="24"/>
  </si>
  <si>
    <t>⑮自動車安全特別会計</t>
    <rPh sb="1" eb="4">
      <t>ジドウシャ</t>
    </rPh>
    <rPh sb="4" eb="6">
      <t>アンゼン</t>
    </rPh>
    <rPh sb="6" eb="8">
      <t>トクベツ</t>
    </rPh>
    <rPh sb="8" eb="10">
      <t>カイケイ</t>
    </rPh>
    <phoneticPr fontId="24"/>
  </si>
  <si>
    <t>⑥財政投融資特別会計</t>
    <rPh sb="1" eb="3">
      <t>ザイセイ</t>
    </rPh>
    <rPh sb="3" eb="6">
      <t>トウユウシ</t>
    </rPh>
    <rPh sb="6" eb="8">
      <t>トクベツ</t>
    </rPh>
    <rPh sb="8" eb="10">
      <t>カイケイ</t>
    </rPh>
    <phoneticPr fontId="24"/>
  </si>
  <si>
    <t>⑯東日本大震災復興特別会計</t>
    <rPh sb="1" eb="2">
      <t>ヒガシ</t>
    </rPh>
    <rPh sb="2" eb="4">
      <t>ニホン</t>
    </rPh>
    <rPh sb="4" eb="7">
      <t>ダイシンサイ</t>
    </rPh>
    <rPh sb="7" eb="9">
      <t>フッコウ</t>
    </rPh>
    <rPh sb="9" eb="11">
      <t>トクベツ</t>
    </rPh>
    <rPh sb="11" eb="13">
      <t>カイケイ</t>
    </rPh>
    <phoneticPr fontId="24"/>
  </si>
  <si>
    <t>⑦エネルギー対策特別会計</t>
    <rPh sb="6" eb="8">
      <t>タイサク</t>
    </rPh>
    <rPh sb="8" eb="10">
      <t>トクベツ</t>
    </rPh>
    <rPh sb="10" eb="12">
      <t>カイケイ</t>
    </rPh>
    <phoneticPr fontId="24"/>
  </si>
  <si>
    <t>⑧労働保険特別会計</t>
    <rPh sb="1" eb="3">
      <t>ロウドウ</t>
    </rPh>
    <rPh sb="3" eb="5">
      <t>ホケン</t>
    </rPh>
    <rPh sb="5" eb="7">
      <t>トクベツ</t>
    </rPh>
    <rPh sb="7" eb="9">
      <t>カイケイ</t>
    </rPh>
    <phoneticPr fontId="24"/>
  </si>
  <si>
    <t>⑨年金特別会計</t>
    <rPh sb="1" eb="3">
      <t>ネンキン</t>
    </rPh>
    <rPh sb="3" eb="5">
      <t>トクベツ</t>
    </rPh>
    <rPh sb="5" eb="7">
      <t>カイケイ</t>
    </rPh>
    <phoneticPr fontId="24"/>
  </si>
  <si>
    <t>⑩食料安定供給特別会計</t>
    <rPh sb="1" eb="3">
      <t>ショクリョウ</t>
    </rPh>
    <rPh sb="3" eb="5">
      <t>アンテイ</t>
    </rPh>
    <rPh sb="5" eb="7">
      <t>キョウキュウ</t>
    </rPh>
    <rPh sb="7" eb="9">
      <t>トクベツ</t>
    </rPh>
    <rPh sb="9" eb="11">
      <t>カイケイ</t>
    </rPh>
    <phoneticPr fontId="24"/>
  </si>
  <si>
    <t>山の都創造を目的に地域住民が自主的かつ主体的に行う公益的なまちづくり活動及び移住者を呼び込む起業家支援や賑わいの再生並びに震災・豪雨からの創造的復興支援を推進する。</t>
    <phoneticPr fontId="1"/>
  </si>
  <si>
    <t>民有地が90％以上を占める伊勢志摩国立公園に市内全域が指定されているため、民間主導による地域の特性（国立公園内）を生かした観光まちづくりや景観まちづくり等を推進する。</t>
    <phoneticPr fontId="1"/>
  </si>
  <si>
    <t>38団体</t>
    <rPh sb="2" eb="4">
      <t>ダンタイ</t>
    </rPh>
    <phoneticPr fontId="24"/>
  </si>
  <si>
    <t>38団体</t>
    <phoneticPr fontId="24"/>
  </si>
  <si>
    <t>明日香村</t>
    <rPh sb="0" eb="3">
      <t>アスカ</t>
    </rPh>
    <rPh sb="3" eb="4">
      <t>ムラ</t>
    </rPh>
    <phoneticPr fontId="24"/>
  </si>
  <si>
    <t>●●県他49団体</t>
    <rPh sb="2" eb="3">
      <t>ケン</t>
    </rPh>
    <rPh sb="3" eb="4">
      <t>ホカ</t>
    </rPh>
    <rPh sb="6" eb="8">
      <t>ダンタイ</t>
    </rPh>
    <phoneticPr fontId="24"/>
  </si>
  <si>
    <t>明日香村整備基金</t>
  </si>
  <si>
    <t>都市局公園緑地・景観課
景観・歴史文化環境整備室長
室長　長谷川 信栄</t>
    <rPh sb="0" eb="2">
      <t>トシ</t>
    </rPh>
    <rPh sb="2" eb="3">
      <t>キョク</t>
    </rPh>
    <rPh sb="3" eb="5">
      <t>コウエン</t>
    </rPh>
    <rPh sb="5" eb="7">
      <t>リョクチ</t>
    </rPh>
    <rPh sb="8" eb="10">
      <t>ケイカン</t>
    </rPh>
    <rPh sb="10" eb="11">
      <t>カ</t>
    </rPh>
    <rPh sb="12" eb="14">
      <t>ケイカン</t>
    </rPh>
    <rPh sb="15" eb="17">
      <t>レキシ</t>
    </rPh>
    <rPh sb="17" eb="19">
      <t>ブンカ</t>
    </rPh>
    <rPh sb="19" eb="21">
      <t>カンキョウ</t>
    </rPh>
    <rPh sb="21" eb="23">
      <t>セイビ</t>
    </rPh>
    <rPh sb="23" eb="24">
      <t>シツ</t>
    </rPh>
    <rPh sb="24" eb="25">
      <t>チョウ</t>
    </rPh>
    <rPh sb="26" eb="28">
      <t>シツチョウ</t>
    </rPh>
    <rPh sb="29" eb="32">
      <t>ハセガワ</t>
    </rPh>
    <rPh sb="33" eb="34">
      <t>シン</t>
    </rPh>
    <rPh sb="34" eb="35">
      <t>エイ</t>
    </rPh>
    <phoneticPr fontId="1"/>
  </si>
  <si>
    <t>明日香村整備基金管理運営要領に基づき、適切に措置されており、今後とも、適切な対応が図られるよう指導監督を実施する。</t>
    <rPh sb="0" eb="4">
      <t>アスカムラ</t>
    </rPh>
    <rPh sb="4" eb="6">
      <t>セイビ</t>
    </rPh>
    <rPh sb="6" eb="8">
      <t>キキン</t>
    </rPh>
    <rPh sb="8" eb="10">
      <t>カンリ</t>
    </rPh>
    <rPh sb="10" eb="12">
      <t>ウンエイ</t>
    </rPh>
    <rPh sb="12" eb="14">
      <t>ヨウリョウ</t>
    </rPh>
    <rPh sb="15" eb="16">
      <t>モト</t>
    </rPh>
    <rPh sb="19" eb="21">
      <t>テキセツ</t>
    </rPh>
    <rPh sb="22" eb="24">
      <t>ソチ</t>
    </rPh>
    <rPh sb="30" eb="32">
      <t>コンゴ</t>
    </rPh>
    <rPh sb="35" eb="37">
      <t>テキセツ</t>
    </rPh>
    <rPh sb="38" eb="40">
      <t>タイオウ</t>
    </rPh>
    <rPh sb="41" eb="42">
      <t>ハカ</t>
    </rPh>
    <rPh sb="47" eb="49">
      <t>シドウ</t>
    </rPh>
    <rPh sb="49" eb="51">
      <t>カントク</t>
    </rPh>
    <rPh sb="52" eb="54">
      <t>ジッシ</t>
    </rPh>
    <phoneticPr fontId="1"/>
  </si>
  <si>
    <t>明日香村ウェブサイト：http://www.asukamura.jp/asuka-ho/asuka-ho.html</t>
    <phoneticPr fontId="1"/>
  </si>
  <si>
    <t>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</si>
</sst>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43" formatCode="_ * #,##0.00_ ;_ * \-#,##0.00_ ;_ * &quot;-&quot;??_ ;_ @_ "/>
    <numFmt numFmtId="176" formatCode="000"/>
    <numFmt numFmtId="177" formatCode="* #,##0;* \-#,##0;* &quot;-&quot;_ ;@\ "/>
    <numFmt numFmtId="178" formatCode="\(#,##0\);\(* \-#,##0\);\(* \ &quot;-&quot;\ \);@\ "/>
    <numFmt numFmtId="179" formatCode="0.0%"/>
    <numFmt numFmtId="180" formatCode="0.00_);[Red]\(0.00\)"/>
    <numFmt numFmtId="181" formatCode="_ * #,##0_ ;_ * \-#,##0_ ;_ * &quot;-&quot;??_ ;_ @_ "/>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color theme="1"/>
      <name val="ＭＳ ゴシック"/>
      <family val="3"/>
    </font>
    <font>
      <sz val="6"/>
      <name val="ＭＳ Ｐゴシック"/>
      <family val="3"/>
      <scheme val="minor"/>
    </font>
    <font>
      <sz val="10"/>
      <color theme="1"/>
      <name val="ＭＳ Ｐゴシック"/>
      <family val="3"/>
      <scheme val="minor"/>
    </font>
    <font>
      <sz val="8"/>
      <color theme="1"/>
      <name val="ＭＳ ゴシック"/>
      <family val="3"/>
    </font>
    <font>
      <sz val="10"/>
      <name val="ＭＳ ゴシック"/>
      <family val="3"/>
      <charset val="128"/>
    </font>
    <font>
      <sz val="11"/>
      <color theme="1"/>
      <name val="ＭＳ Ｐゴシック"/>
      <family val="3"/>
      <scheme val="minor"/>
    </font>
    <font>
      <sz val="8"/>
      <name val="ＭＳ ゴシック"/>
      <family val="3"/>
      <charset val="128"/>
    </font>
    <font>
      <b/>
      <sz val="12"/>
      <color theme="1"/>
      <name val="ＭＳ ゴシック"/>
      <family val="3"/>
    </font>
    <font>
      <sz val="11"/>
      <color theme="1"/>
      <name val="ＭＳ ゴシック"/>
      <family val="3"/>
    </font>
    <font>
      <sz val="11"/>
      <color rgb="FFFF0000"/>
      <name val="ＭＳ ゴシック"/>
      <family val="3"/>
    </font>
    <font>
      <sz val="10"/>
      <color rgb="FFFF0000"/>
      <name val="ＭＳ ゴシック"/>
      <family val="3"/>
    </font>
    <font>
      <sz val="9"/>
      <color theme="1"/>
      <name val="ＭＳ ゴシック"/>
      <family val="3"/>
    </font>
    <font>
      <sz val="7"/>
      <color theme="1"/>
      <name val="ＭＳ Ｐゴシック"/>
      <family val="3"/>
      <scheme val="minor"/>
    </font>
    <font>
      <sz val="9"/>
      <color theme="1"/>
      <name val="ＭＳ Ｐゴシック"/>
      <family val="3"/>
      <scheme val="minor"/>
    </font>
    <font>
      <sz val="8"/>
      <color theme="1"/>
      <name val="ＭＳ Ｐゴシック"/>
      <family val="3"/>
      <scheme val="minor"/>
    </font>
    <font>
      <sz val="9"/>
      <color rgb="FFFF0000"/>
      <name val="ＭＳ Ｐゴシック"/>
      <family val="3"/>
      <scheme val="minor"/>
    </font>
    <font>
      <sz val="9"/>
      <color rgb="FFFF0000"/>
      <name val="ＭＳ ゴシック"/>
      <family val="3"/>
    </font>
    <font>
      <sz val="10"/>
      <name val="ＭＳ 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9" fontId="22"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cellStyleXfs>
  <cellXfs count="46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6" xfId="0"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15" xfId="0" applyNumberFormat="1" applyFont="1" applyBorder="1" applyAlignment="1">
      <alignment horizontal="right" vertical="center"/>
    </xf>
    <xf numFmtId="177" fontId="3" fillId="0" borderId="22"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6"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10" fillId="0" borderId="9" xfId="0"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6" fillId="0" borderId="49" xfId="0" applyFont="1" applyBorder="1" applyAlignment="1">
      <alignment horizontal="center" vertical="center"/>
    </xf>
    <xf numFmtId="0" fontId="10" fillId="0" borderId="48"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0"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5" xfId="0" applyFont="1" applyFill="1" applyBorder="1" applyAlignment="1">
      <alignment horizontal="center" vertical="center" wrapText="1"/>
    </xf>
    <xf numFmtId="0" fontId="19"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0" fontId="3" fillId="0" borderId="52" xfId="0" applyFont="1" applyBorder="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55" xfId="0" applyFont="1" applyBorder="1" applyAlignment="1">
      <alignment horizontal="center" vertical="center"/>
    </xf>
    <xf numFmtId="0" fontId="3" fillId="0" borderId="65" xfId="0" applyFont="1" applyBorder="1">
      <alignment vertical="center"/>
    </xf>
    <xf numFmtId="0" fontId="11" fillId="2" borderId="3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43" fontId="3" fillId="0" borderId="6" xfId="0" applyNumberFormat="1" applyFont="1" applyBorder="1" applyAlignment="1">
      <alignment horizontal="right" vertical="center"/>
    </xf>
    <xf numFmtId="176" fontId="23" fillId="0" borderId="48" xfId="0" applyNumberFormat="1" applyFont="1" applyFill="1" applyBorder="1" applyAlignment="1">
      <alignment horizontal="center" vertical="center"/>
    </xf>
    <xf numFmtId="0" fontId="23" fillId="0" borderId="48" xfId="0" applyFont="1" applyFill="1" applyBorder="1" applyAlignment="1">
      <alignment vertical="center" wrapText="1"/>
    </xf>
    <xf numFmtId="0" fontId="23" fillId="0" borderId="48" xfId="0" applyFont="1" applyFill="1" applyBorder="1" applyAlignment="1">
      <alignment horizontal="center" vertical="center" wrapText="1"/>
    </xf>
    <xf numFmtId="0" fontId="23" fillId="0" borderId="4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48" xfId="0" applyFont="1" applyFill="1" applyBorder="1" applyAlignment="1">
      <alignment horizontal="center" vertical="center"/>
    </xf>
    <xf numFmtId="0" fontId="27" fillId="0" borderId="26" xfId="0" applyFont="1" applyFill="1" applyBorder="1" applyAlignment="1">
      <alignment horizontal="center" vertical="center"/>
    </xf>
    <xf numFmtId="0" fontId="29" fillId="0" borderId="47" xfId="0" applyFont="1" applyFill="1" applyBorder="1" applyAlignment="1">
      <alignment horizontal="left" vertical="center" wrapText="1"/>
    </xf>
    <xf numFmtId="0" fontId="30" fillId="0" borderId="0" xfId="2" applyFont="1" applyAlignment="1">
      <alignment vertical="center"/>
    </xf>
    <xf numFmtId="0" fontId="31" fillId="0" borderId="0" xfId="2" applyFont="1">
      <alignment vertical="center"/>
    </xf>
    <xf numFmtId="0" fontId="32" fillId="0" borderId="0" xfId="2" applyFont="1">
      <alignment vertical="center"/>
    </xf>
    <xf numFmtId="0" fontId="33" fillId="0" borderId="0" xfId="2" applyFont="1">
      <alignment vertical="center"/>
    </xf>
    <xf numFmtId="0" fontId="23" fillId="0" borderId="0" xfId="2" applyFont="1">
      <alignment vertical="center"/>
    </xf>
    <xf numFmtId="0" fontId="34" fillId="5" borderId="23" xfId="2" applyFont="1" applyFill="1" applyBorder="1" applyAlignment="1">
      <alignment horizontal="center" vertical="center"/>
    </xf>
    <xf numFmtId="0" fontId="23" fillId="5" borderId="4" xfId="2" applyFont="1" applyFill="1" applyBorder="1" applyAlignment="1">
      <alignment horizontal="center" vertical="center"/>
    </xf>
    <xf numFmtId="0" fontId="34" fillId="5" borderId="46" xfId="2" applyFont="1" applyFill="1" applyBorder="1" applyAlignment="1">
      <alignment horizontal="left" vertical="center" wrapText="1"/>
    </xf>
    <xf numFmtId="0" fontId="23" fillId="5" borderId="23" xfId="2" applyFont="1" applyFill="1" applyBorder="1" applyAlignment="1">
      <alignment horizontal="left" vertical="center"/>
    </xf>
    <xf numFmtId="0" fontId="28" fillId="5" borderId="32" xfId="2" applyFill="1" applyBorder="1" applyAlignment="1">
      <alignment vertical="center"/>
    </xf>
    <xf numFmtId="0" fontId="36" fillId="5" borderId="27" xfId="2" applyFont="1" applyFill="1" applyBorder="1" applyAlignment="1">
      <alignment horizontal="left" vertical="center" wrapText="1"/>
    </xf>
    <xf numFmtId="0" fontId="36" fillId="5" borderId="32" xfId="2" applyFont="1" applyFill="1" applyBorder="1" applyAlignment="1">
      <alignment horizontal="left" vertical="center" wrapText="1"/>
    </xf>
    <xf numFmtId="0" fontId="36" fillId="5" borderId="54" xfId="2" applyFont="1" applyFill="1" applyBorder="1" applyAlignment="1">
      <alignment horizontal="left" vertical="center" wrapText="1"/>
    </xf>
    <xf numFmtId="0" fontId="37" fillId="5" borderId="30" xfId="2" applyFont="1" applyFill="1" applyBorder="1" applyAlignment="1">
      <alignment horizontal="center" vertical="center" wrapText="1"/>
    </xf>
    <xf numFmtId="0" fontId="36" fillId="5" borderId="35" xfId="2" applyFont="1" applyFill="1" applyBorder="1" applyAlignment="1">
      <alignment horizontal="center" vertical="center"/>
    </xf>
    <xf numFmtId="0" fontId="36" fillId="5" borderId="36" xfId="2" applyFont="1" applyFill="1" applyBorder="1" applyAlignment="1">
      <alignment horizontal="center" vertical="center"/>
    </xf>
    <xf numFmtId="0" fontId="36" fillId="5" borderId="34" xfId="2" applyFont="1" applyFill="1" applyBorder="1" applyAlignment="1">
      <alignment horizontal="center" vertical="center"/>
    </xf>
    <xf numFmtId="0" fontId="36" fillId="5" borderId="37" xfId="2" applyFont="1" applyFill="1" applyBorder="1" applyAlignment="1">
      <alignment horizontal="center" vertical="center"/>
    </xf>
    <xf numFmtId="0" fontId="36" fillId="5" borderId="33" xfId="2" applyFont="1" applyFill="1" applyBorder="1" applyAlignment="1">
      <alignment horizontal="center" vertical="center"/>
    </xf>
    <xf numFmtId="0" fontId="38" fillId="5" borderId="4" xfId="2" applyFont="1" applyFill="1" applyBorder="1" applyAlignment="1">
      <alignment horizontal="center" vertical="center"/>
    </xf>
    <xf numFmtId="0" fontId="23" fillId="5" borderId="6" xfId="2" applyFont="1" applyFill="1" applyBorder="1" applyAlignment="1">
      <alignment horizontal="center" vertical="center"/>
    </xf>
    <xf numFmtId="0" fontId="36" fillId="5" borderId="28"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34" fillId="5" borderId="20" xfId="2" applyFont="1" applyFill="1" applyBorder="1" applyAlignment="1">
      <alignment horizontal="center" vertical="center"/>
    </xf>
    <xf numFmtId="0" fontId="34" fillId="5" borderId="28" xfId="2" applyFont="1" applyFill="1" applyBorder="1" applyAlignment="1">
      <alignment horizontal="center" vertical="center"/>
    </xf>
    <xf numFmtId="0" fontId="34" fillId="5" borderId="15" xfId="2" applyFont="1" applyFill="1" applyBorder="1" applyAlignment="1">
      <alignment horizontal="center" vertical="center"/>
    </xf>
    <xf numFmtId="0" fontId="34" fillId="5" borderId="18" xfId="2" applyFont="1" applyFill="1" applyBorder="1" applyAlignment="1">
      <alignment horizontal="center" vertical="center"/>
    </xf>
    <xf numFmtId="0" fontId="34" fillId="5" borderId="6" xfId="2" applyFont="1" applyFill="1" applyBorder="1" applyAlignment="1">
      <alignment horizontal="center" vertical="center"/>
    </xf>
    <xf numFmtId="0" fontId="34" fillId="5" borderId="22" xfId="2" applyFont="1" applyFill="1" applyBorder="1" applyAlignment="1">
      <alignment horizontal="center" vertical="center"/>
    </xf>
    <xf numFmtId="0" fontId="39" fillId="5" borderId="4" xfId="2" applyFont="1" applyFill="1" applyBorder="1" applyAlignment="1">
      <alignment horizontal="center" vertical="center"/>
    </xf>
    <xf numFmtId="178" fontId="23" fillId="0" borderId="1" xfId="2" applyNumberFormat="1" applyFont="1" applyBorder="1" applyAlignment="1">
      <alignment horizontal="right" vertical="center"/>
    </xf>
    <xf numFmtId="178" fontId="23" fillId="0" borderId="29" xfId="2" applyNumberFormat="1" applyFont="1" applyBorder="1" applyAlignment="1">
      <alignment horizontal="right" vertical="center"/>
    </xf>
    <xf numFmtId="178" fontId="23" fillId="0" borderId="31" xfId="2" applyNumberFormat="1" applyFont="1" applyBorder="1" applyAlignment="1">
      <alignment horizontal="right" vertical="center"/>
    </xf>
    <xf numFmtId="178" fontId="23" fillId="0" borderId="3" xfId="2" applyNumberFormat="1" applyFont="1" applyBorder="1" applyAlignment="1">
      <alignment horizontal="right" vertical="center"/>
    </xf>
    <xf numFmtId="0" fontId="38" fillId="5" borderId="0" xfId="2" applyFont="1" applyFill="1" applyBorder="1" applyAlignment="1">
      <alignment horizontal="center" vertical="center"/>
    </xf>
    <xf numFmtId="41" fontId="23" fillId="0" borderId="6" xfId="2" applyNumberFormat="1" applyFont="1" applyBorder="1" applyAlignment="1">
      <alignment horizontal="right" vertical="center"/>
    </xf>
    <xf numFmtId="41" fontId="23" fillId="0" borderId="28" xfId="2" applyNumberFormat="1" applyFont="1" applyBorder="1" applyAlignment="1">
      <alignment horizontal="right" vertical="center"/>
    </xf>
    <xf numFmtId="41" fontId="23" fillId="0" borderId="15" xfId="2" applyNumberFormat="1" applyFont="1" applyBorder="1" applyAlignment="1">
      <alignment horizontal="right" vertical="center"/>
    </xf>
    <xf numFmtId="41" fontId="23" fillId="0" borderId="22" xfId="2" applyNumberFormat="1" applyFont="1" applyBorder="1" applyAlignment="1">
      <alignment horizontal="right" vertical="center"/>
    </xf>
    <xf numFmtId="0" fontId="39" fillId="5" borderId="0" xfId="2" applyFont="1" applyFill="1" applyBorder="1" applyAlignment="1">
      <alignment horizontal="center" vertical="center"/>
    </xf>
    <xf numFmtId="0" fontId="34" fillId="0" borderId="0" xfId="2" applyFont="1" applyAlignment="1">
      <alignment vertical="center" wrapText="1"/>
    </xf>
    <xf numFmtId="177" fontId="28" fillId="0" borderId="0" xfId="2" applyNumberFormat="1" applyFill="1" applyBorder="1" applyAlignment="1">
      <alignment vertical="center"/>
    </xf>
    <xf numFmtId="177" fontId="23" fillId="0" borderId="2" xfId="2" applyNumberFormat="1" applyFont="1" applyFill="1" applyBorder="1" applyAlignment="1">
      <alignment vertical="center"/>
    </xf>
    <xf numFmtId="178" fontId="23" fillId="0" borderId="1" xfId="0" applyNumberFormat="1" applyFont="1" applyBorder="1" applyAlignment="1">
      <alignment horizontal="right" vertical="center"/>
    </xf>
    <xf numFmtId="178" fontId="23" fillId="0" borderId="29" xfId="0" applyNumberFormat="1" applyFont="1" applyBorder="1" applyAlignment="1">
      <alignment horizontal="right" vertical="center"/>
    </xf>
    <xf numFmtId="178" fontId="23" fillId="0" borderId="31" xfId="0" applyNumberFormat="1" applyFont="1" applyBorder="1" applyAlignment="1">
      <alignment horizontal="right" vertical="center"/>
    </xf>
    <xf numFmtId="178" fontId="23" fillId="0" borderId="3" xfId="0" applyNumberFormat="1" applyFont="1" applyBorder="1" applyAlignment="1">
      <alignment horizontal="right" vertical="center"/>
    </xf>
    <xf numFmtId="41" fontId="23" fillId="0" borderId="6" xfId="0" applyNumberFormat="1" applyFont="1" applyBorder="1" applyAlignment="1">
      <alignment horizontal="right" vertical="center"/>
    </xf>
    <xf numFmtId="41" fontId="23" fillId="0" borderId="28"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22" xfId="0" applyNumberFormat="1" applyFont="1" applyBorder="1" applyAlignment="1">
      <alignment horizontal="right" vertical="center"/>
    </xf>
    <xf numFmtId="0" fontId="23" fillId="0" borderId="48" xfId="0" applyFont="1" applyFill="1" applyBorder="1" applyAlignment="1">
      <alignment horizontal="left" vertical="center" wrapText="1"/>
    </xf>
    <xf numFmtId="0" fontId="40" fillId="0" borderId="47" xfId="0" applyFont="1" applyFill="1" applyBorder="1" applyAlignment="1">
      <alignment horizontal="left" vertical="center" wrapText="1"/>
    </xf>
    <xf numFmtId="0" fontId="27" fillId="0" borderId="7" xfId="0" applyFont="1" applyFill="1" applyBorder="1" applyAlignment="1">
      <alignment horizontal="center" vertical="center"/>
    </xf>
    <xf numFmtId="179" fontId="27" fillId="0" borderId="50" xfId="1" applyNumberFormat="1" applyFont="1" applyFill="1" applyBorder="1" applyAlignment="1">
      <alignment horizontal="center" vertical="center"/>
    </xf>
    <xf numFmtId="0" fontId="27" fillId="0" borderId="52" xfId="0" applyFont="1" applyFill="1" applyBorder="1" applyAlignment="1">
      <alignment horizontal="center" vertical="center"/>
    </xf>
    <xf numFmtId="0" fontId="3" fillId="0" borderId="9" xfId="0" applyFont="1" applyFill="1" applyBorder="1" applyAlignment="1">
      <alignment horizontal="center" vertical="center" wrapText="1"/>
    </xf>
    <xf numFmtId="0" fontId="6" fillId="0" borderId="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3" xfId="0" applyFont="1" applyFill="1" applyBorder="1" applyAlignment="1">
      <alignment horizontal="center" vertical="center"/>
    </xf>
    <xf numFmtId="179" fontId="3" fillId="0" borderId="54" xfId="0" applyNumberFormat="1" applyFont="1" applyFill="1" applyBorder="1" applyAlignment="1">
      <alignment horizontal="center" vertical="center"/>
    </xf>
    <xf numFmtId="0" fontId="4" fillId="0" borderId="44"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9" xfId="0" applyFont="1" applyFill="1" applyBorder="1" applyAlignment="1">
      <alignment horizontal="center" vertical="center"/>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43" fontId="3" fillId="0" borderId="6" xfId="0" applyNumberFormat="1" applyFont="1" applyFill="1" applyBorder="1" applyAlignment="1">
      <alignment horizontal="right" vertical="center"/>
    </xf>
    <xf numFmtId="178" fontId="23" fillId="0" borderId="1" xfId="2" applyNumberFormat="1" applyFont="1" applyFill="1" applyBorder="1" applyAlignment="1">
      <alignment horizontal="right" vertical="center"/>
    </xf>
    <xf numFmtId="178" fontId="23" fillId="0" borderId="29" xfId="2" applyNumberFormat="1" applyFont="1" applyFill="1" applyBorder="1" applyAlignment="1">
      <alignment horizontal="right" vertical="center"/>
    </xf>
    <xf numFmtId="178" fontId="23" fillId="0" borderId="31" xfId="2" applyNumberFormat="1" applyFont="1" applyFill="1" applyBorder="1" applyAlignment="1">
      <alignment horizontal="right" vertical="center"/>
    </xf>
    <xf numFmtId="178" fontId="23" fillId="0" borderId="3" xfId="2" applyNumberFormat="1" applyFont="1" applyFill="1" applyBorder="1" applyAlignment="1">
      <alignment horizontal="right" vertical="center"/>
    </xf>
    <xf numFmtId="41" fontId="23" fillId="0" borderId="6" xfId="2" applyNumberFormat="1" applyFont="1" applyFill="1" applyBorder="1" applyAlignment="1">
      <alignment horizontal="right" vertical="center"/>
    </xf>
    <xf numFmtId="41" fontId="23" fillId="0" borderId="28" xfId="2" applyNumberFormat="1" applyFont="1" applyFill="1" applyBorder="1" applyAlignment="1">
      <alignment horizontal="right" vertical="center"/>
    </xf>
    <xf numFmtId="41" fontId="23" fillId="0" borderId="15" xfId="2" applyNumberFormat="1" applyFont="1" applyFill="1" applyBorder="1" applyAlignment="1">
      <alignment horizontal="right" vertical="center"/>
    </xf>
    <xf numFmtId="41" fontId="23" fillId="0" borderId="22" xfId="2"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41" fontId="23" fillId="4" borderId="31" xfId="0" applyNumberFormat="1" applyFont="1" applyFill="1" applyBorder="1" applyAlignment="1">
      <alignment horizontal="right" vertical="center"/>
    </xf>
    <xf numFmtId="41" fontId="23" fillId="4" borderId="15" xfId="0" applyNumberFormat="1" applyFont="1" applyFill="1" applyBorder="1" applyAlignment="1">
      <alignment horizontal="right" vertical="center"/>
    </xf>
    <xf numFmtId="41" fontId="3" fillId="4" borderId="31" xfId="0" applyNumberFormat="1" applyFon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56" xfId="0" applyNumberFormat="1" applyFont="1" applyFill="1" applyBorder="1" applyAlignment="1">
      <alignment horizontal="center" vertical="center"/>
    </xf>
    <xf numFmtId="41" fontId="3" fillId="0" borderId="57"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23" fillId="0" borderId="44"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41" fontId="23" fillId="0" borderId="19" xfId="0" applyNumberFormat="1" applyFont="1" applyBorder="1" applyAlignment="1">
      <alignment horizontal="right" vertical="center"/>
    </xf>
    <xf numFmtId="41" fontId="23" fillId="0" borderId="18" xfId="0" applyNumberFormat="1" applyFont="1" applyBorder="1" applyAlignment="1">
      <alignment horizontal="righ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176" fontId="23" fillId="0" borderId="8" xfId="0" applyNumberFormat="1" applyFont="1" applyBorder="1" applyAlignment="1">
      <alignment horizontal="center" vertical="center"/>
    </xf>
    <xf numFmtId="176" fontId="23" fillId="0" borderId="10"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1" fontId="0" fillId="4" borderId="15" xfId="0" applyNumberFormat="1" applyFill="1" applyBorder="1" applyAlignment="1">
      <alignment horizontal="righ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23" fillId="0" borderId="44" xfId="0" applyNumberFormat="1" applyFont="1" applyBorder="1" applyAlignment="1">
      <alignment vertical="center"/>
    </xf>
    <xf numFmtId="41" fontId="23" fillId="0" borderId="44"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3" fillId="0" borderId="19" xfId="0" applyNumberFormat="1" applyFont="1" applyFill="1" applyBorder="1" applyAlignment="1">
      <alignment horizontal="center" vertical="center"/>
    </xf>
    <xf numFmtId="41" fontId="23" fillId="0" borderId="18"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3" fillId="0" borderId="1" xfId="0" applyNumberFormat="1" applyFont="1" applyFill="1" applyBorder="1" applyAlignment="1">
      <alignment horizontal="right" vertical="center"/>
    </xf>
    <xf numFmtId="41" fontId="0" fillId="0" borderId="45" xfId="0" applyNumberForma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xf>
    <xf numFmtId="49" fontId="26" fillId="0" borderId="8" xfId="0" applyNumberFormat="1" applyFont="1" applyBorder="1" applyAlignment="1">
      <alignment horizontal="left" vertical="center"/>
    </xf>
    <xf numFmtId="49" fontId="26" fillId="0" borderId="10" xfId="0" applyNumberFormat="1" applyFont="1" applyBorder="1" applyAlignment="1">
      <alignment horizontal="left" vertical="center"/>
    </xf>
    <xf numFmtId="49" fontId="4" fillId="0" borderId="8" xfId="0" applyNumberFormat="1" applyFont="1" applyBorder="1" applyAlignment="1">
      <alignment horizontal="left" vertical="center"/>
    </xf>
    <xf numFmtId="41" fontId="3" fillId="0" borderId="1"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41" fontId="3" fillId="0" borderId="1" xfId="0" applyNumberFormat="1" applyFont="1" applyBorder="1" applyAlignment="1">
      <alignment horizontal="center" vertical="center" wrapText="1"/>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43" fontId="3" fillId="0" borderId="31" xfId="0" applyNumberFormat="1" applyFont="1" applyFill="1" applyBorder="1" applyAlignment="1">
      <alignment horizontal="right" vertical="center"/>
    </xf>
    <xf numFmtId="43" fontId="0" fillId="0" borderId="15" xfId="0" applyNumberFormat="1" applyFill="1" applyBorder="1" applyAlignment="1">
      <alignment horizontal="right" vertical="center"/>
    </xf>
    <xf numFmtId="43" fontId="3" fillId="0" borderId="44" xfId="0" applyNumberFormat="1" applyFont="1" applyFill="1" applyBorder="1" applyAlignment="1">
      <alignment horizontal="right" vertical="center"/>
    </xf>
    <xf numFmtId="43" fontId="0" fillId="0" borderId="20" xfId="0" applyNumberFormat="1" applyFill="1" applyBorder="1" applyAlignment="1">
      <alignment horizontal="right" vertical="center"/>
    </xf>
    <xf numFmtId="43" fontId="3" fillId="0" borderId="19" xfId="0" applyNumberFormat="1" applyFont="1" applyBorder="1" applyAlignment="1">
      <alignment horizontal="right" vertical="center"/>
    </xf>
    <xf numFmtId="43" fontId="0" fillId="0" borderId="18" xfId="0" applyNumberFormat="1" applyBorder="1" applyAlignment="1">
      <alignment horizontal="righ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3" fontId="3" fillId="0" borderId="19" xfId="0" applyNumberFormat="1" applyFont="1" applyFill="1" applyBorder="1" applyAlignment="1">
      <alignment horizontal="right" vertical="center"/>
    </xf>
    <xf numFmtId="43" fontId="3" fillId="0" borderId="18" xfId="0" applyNumberFormat="1" applyFont="1" applyFill="1" applyBorder="1" applyAlignment="1">
      <alignment horizontal="right" vertical="center"/>
    </xf>
    <xf numFmtId="43" fontId="3" fillId="4" borderId="31" xfId="0" applyNumberFormat="1" applyFont="1" applyFill="1" applyBorder="1" applyAlignment="1">
      <alignment horizontal="right" vertical="center"/>
    </xf>
    <xf numFmtId="43" fontId="3" fillId="4" borderId="15" xfId="0" applyNumberFormat="1" applyFont="1" applyFill="1" applyBorder="1" applyAlignment="1">
      <alignment horizontal="right" vertical="center"/>
    </xf>
    <xf numFmtId="43" fontId="3" fillId="0" borderId="19" xfId="0" applyNumberFormat="1" applyFont="1" applyFill="1" applyBorder="1" applyAlignment="1">
      <alignment horizontal="center" vertical="center"/>
    </xf>
    <xf numFmtId="43" fontId="3" fillId="0" borderId="18" xfId="0" applyNumberFormat="1" applyFont="1" applyFill="1" applyBorder="1" applyAlignment="1">
      <alignment horizontal="center" vertical="center"/>
    </xf>
    <xf numFmtId="43" fontId="0" fillId="0" borderId="18"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0" borderId="18" xfId="0" applyNumberFormat="1" applyFont="1" applyBorder="1" applyAlignment="1">
      <alignment horizontal="right" vertical="center"/>
    </xf>
    <xf numFmtId="41" fontId="3" fillId="0" borderId="20" xfId="0" applyNumberFormat="1" applyFont="1" applyBorder="1" applyAlignment="1">
      <alignment horizontal="right" vertical="center"/>
    </xf>
    <xf numFmtId="41" fontId="3" fillId="0" borderId="8" xfId="0" applyNumberFormat="1" applyFont="1" applyBorder="1" applyAlignment="1">
      <alignment vertical="center"/>
    </xf>
    <xf numFmtId="41" fontId="3" fillId="0" borderId="10" xfId="0" applyNumberFormat="1" applyFont="1" applyBorder="1" applyAlignment="1">
      <alignment vertical="center"/>
    </xf>
    <xf numFmtId="43" fontId="3" fillId="0" borderId="20" xfId="0" applyNumberFormat="1" applyFont="1" applyFill="1" applyBorder="1" applyAlignment="1">
      <alignment horizontal="right" vertical="center"/>
    </xf>
    <xf numFmtId="0" fontId="3" fillId="0" borderId="10" xfId="0" applyFont="1" applyBorder="1" applyAlignment="1">
      <alignmen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180" fontId="3" fillId="0" borderId="44" xfId="0" applyNumberFormat="1" applyFont="1" applyBorder="1" applyAlignment="1">
      <alignment horizontal="right" vertical="center"/>
    </xf>
    <xf numFmtId="180" fontId="3" fillId="0" borderId="20" xfId="0" applyNumberFormat="1" applyFont="1" applyBorder="1" applyAlignment="1">
      <alignment horizontal="right" vertical="center"/>
    </xf>
    <xf numFmtId="180" fontId="3" fillId="0" borderId="19" xfId="0" applyNumberFormat="1" applyFont="1" applyBorder="1" applyAlignment="1">
      <alignment horizontal="right" vertical="center"/>
    </xf>
    <xf numFmtId="180" fontId="0" fillId="0" borderId="18" xfId="0" applyNumberFormat="1" applyBorder="1" applyAlignment="1">
      <alignment horizontal="right" vertical="center"/>
    </xf>
    <xf numFmtId="180" fontId="0" fillId="0" borderId="20" xfId="0" applyNumberFormat="1" applyBorder="1" applyAlignment="1">
      <alignment horizontal="right" vertical="center"/>
    </xf>
    <xf numFmtId="0" fontId="3" fillId="0" borderId="8" xfId="0" applyNumberFormat="1" applyFont="1" applyBorder="1" applyAlignment="1">
      <alignment vertical="center" wrapText="1"/>
    </xf>
    <xf numFmtId="0" fontId="3" fillId="0" borderId="10" xfId="0" applyNumberFormat="1" applyFont="1" applyBorder="1" applyAlignment="1">
      <alignmen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23" fillId="5" borderId="8" xfId="2" applyFont="1" applyFill="1" applyBorder="1" applyAlignment="1">
      <alignment horizontal="center" vertical="center" wrapText="1"/>
    </xf>
    <xf numFmtId="0" fontId="23" fillId="5" borderId="9" xfId="2" applyFont="1" applyFill="1" applyBorder="1" applyAlignment="1">
      <alignment horizontal="center" vertical="center"/>
    </xf>
    <xf numFmtId="0" fontId="23" fillId="5" borderId="10" xfId="2" applyFont="1" applyFill="1" applyBorder="1" applyAlignment="1">
      <alignment horizontal="center" vertical="center"/>
    </xf>
    <xf numFmtId="0" fontId="23" fillId="5" borderId="9" xfId="2" applyFont="1" applyFill="1" applyBorder="1" applyAlignment="1">
      <alignment horizontal="center" vertical="center" wrapText="1"/>
    </xf>
    <xf numFmtId="0" fontId="23" fillId="5" borderId="10"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5" fillId="0" borderId="3" xfId="2" applyFont="1" applyBorder="1" applyAlignment="1">
      <alignment horizontal="center" vertical="center"/>
    </xf>
    <xf numFmtId="0" fontId="25" fillId="0" borderId="4" xfId="2" applyFont="1" applyBorder="1" applyAlignment="1">
      <alignment horizontal="center" vertical="center"/>
    </xf>
    <xf numFmtId="0" fontId="25" fillId="0" borderId="5" xfId="2" applyFont="1" applyBorder="1" applyAlignment="1">
      <alignment horizontal="center" vertical="center"/>
    </xf>
    <xf numFmtId="0" fontId="28" fillId="5" borderId="2" xfId="2" applyFill="1" applyBorder="1" applyAlignment="1">
      <alignment horizontal="center" vertical="center"/>
    </xf>
    <xf numFmtId="0" fontId="28" fillId="5" borderId="21" xfId="2" applyFill="1" applyBorder="1" applyAlignment="1">
      <alignment horizontal="center" vertical="center"/>
    </xf>
    <xf numFmtId="0" fontId="28" fillId="5" borderId="25" xfId="2" applyFill="1" applyBorder="1" applyAlignment="1">
      <alignment horizontal="center" vertical="center"/>
    </xf>
    <xf numFmtId="0" fontId="25" fillId="5" borderId="16" xfId="2" applyFont="1" applyFill="1" applyBorder="1" applyAlignment="1">
      <alignment horizontal="center" vertical="center" wrapText="1"/>
    </xf>
    <xf numFmtId="0" fontId="28" fillId="0" borderId="17" xfId="2" applyBorder="1" applyAlignment="1">
      <alignment vertical="center" wrapText="1"/>
    </xf>
    <xf numFmtId="0" fontId="28" fillId="0" borderId="43" xfId="2" applyBorder="1" applyAlignment="1">
      <alignment vertical="center"/>
    </xf>
    <xf numFmtId="0" fontId="23" fillId="5" borderId="16" xfId="2" applyFont="1" applyFill="1" applyBorder="1" applyAlignment="1">
      <alignment horizontal="center" vertical="center" wrapText="1"/>
    </xf>
    <xf numFmtId="0" fontId="23" fillId="5" borderId="17" xfId="2" applyFont="1" applyFill="1" applyBorder="1" applyAlignment="1">
      <alignment horizontal="center" vertical="center" wrapText="1"/>
    </xf>
    <xf numFmtId="0" fontId="23" fillId="5" borderId="18" xfId="2" applyFont="1" applyFill="1" applyBorder="1" applyAlignment="1">
      <alignment horizontal="center" vertical="center" wrapText="1"/>
    </xf>
    <xf numFmtId="0" fontId="35" fillId="5" borderId="4" xfId="2" applyFont="1" applyFill="1" applyBorder="1" applyAlignment="1">
      <alignment vertical="center" wrapText="1"/>
    </xf>
    <xf numFmtId="0" fontId="35" fillId="5" borderId="38" xfId="2" applyFont="1" applyFill="1" applyBorder="1" applyAlignment="1">
      <alignment vertical="center"/>
    </xf>
    <xf numFmtId="0" fontId="34" fillId="5" borderId="16" xfId="2" applyFont="1" applyFill="1" applyBorder="1" applyAlignment="1">
      <alignment horizontal="left" vertical="center" wrapText="1"/>
    </xf>
    <xf numFmtId="0" fontId="28" fillId="0" borderId="17" xfId="2" applyBorder="1" applyAlignment="1">
      <alignment horizontal="left" vertical="center" wrapText="1"/>
    </xf>
    <xf numFmtId="0" fontId="28" fillId="0" borderId="18" xfId="2" applyBorder="1" applyAlignment="1">
      <alignment horizontal="left" vertical="center" wrapText="1"/>
    </xf>
    <xf numFmtId="0" fontId="37" fillId="5" borderId="51" xfId="2" applyFont="1" applyFill="1" applyBorder="1" applyAlignment="1">
      <alignment horizontal="center" vertical="center" wrapText="1"/>
    </xf>
    <xf numFmtId="0" fontId="37" fillId="5" borderId="26" xfId="2" applyFont="1" applyFill="1" applyBorder="1" applyAlignment="1">
      <alignment horizontal="center" vertical="center" wrapText="1"/>
    </xf>
    <xf numFmtId="0" fontId="37" fillId="5" borderId="50" xfId="2" applyFont="1" applyFill="1" applyBorder="1" applyAlignment="1">
      <alignment horizontal="center" vertical="center" wrapText="1"/>
    </xf>
    <xf numFmtId="0" fontId="37" fillId="5" borderId="13"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25" fillId="5" borderId="8" xfId="2" applyFont="1" applyFill="1" applyBorder="1" applyAlignment="1">
      <alignment horizontal="center" vertical="center" wrapText="1"/>
    </xf>
    <xf numFmtId="0" fontId="25" fillId="5" borderId="9" xfId="2" applyFont="1" applyFill="1" applyBorder="1" applyAlignment="1">
      <alignment horizontal="center" vertical="center" wrapText="1"/>
    </xf>
    <xf numFmtId="0" fontId="25" fillId="5" borderId="10" xfId="2" applyFont="1" applyFill="1" applyBorder="1" applyAlignment="1">
      <alignment horizontal="center" vertical="center" wrapText="1"/>
    </xf>
    <xf numFmtId="0" fontId="28" fillId="0" borderId="2" xfId="2" applyBorder="1" applyAlignment="1">
      <alignment horizontal="center" vertical="center"/>
    </xf>
    <xf numFmtId="0" fontId="28" fillId="0" borderId="3" xfId="2" applyBorder="1" applyAlignment="1">
      <alignment horizontal="center" vertical="center"/>
    </xf>
    <xf numFmtId="0" fontId="25" fillId="5" borderId="27" xfId="2" applyFont="1" applyFill="1" applyBorder="1" applyAlignment="1">
      <alignment horizontal="center" vertical="center" wrapText="1"/>
    </xf>
    <xf numFmtId="0" fontId="28" fillId="0" borderId="30" xfId="2" applyBorder="1" applyAlignment="1">
      <alignment vertical="center" wrapText="1"/>
    </xf>
    <xf numFmtId="0" fontId="28" fillId="0" borderId="39" xfId="2" applyBorder="1" applyAlignment="1">
      <alignment vertical="center"/>
    </xf>
    <xf numFmtId="0" fontId="25" fillId="5" borderId="13" xfId="2" applyFont="1" applyFill="1" applyBorder="1" applyAlignment="1">
      <alignment horizontal="center" vertical="center" wrapText="1"/>
    </xf>
    <xf numFmtId="0" fontId="28" fillId="0" borderId="14" xfId="2" applyBorder="1" applyAlignment="1">
      <alignment vertical="center" wrapText="1"/>
    </xf>
    <xf numFmtId="0" fontId="28" fillId="0" borderId="40" xfId="2" applyBorder="1" applyAlignment="1">
      <alignment vertical="center"/>
    </xf>
    <xf numFmtId="0" fontId="25" fillId="5" borderId="24" xfId="2" applyFont="1" applyFill="1" applyBorder="1" applyAlignment="1">
      <alignment horizontal="center" vertical="center" wrapText="1"/>
    </xf>
    <xf numFmtId="0" fontId="28" fillId="0" borderId="5" xfId="2" applyBorder="1" applyAlignment="1">
      <alignment vertical="center"/>
    </xf>
    <xf numFmtId="0" fontId="28" fillId="0" borderId="41" xfId="2" applyBorder="1" applyAlignment="1">
      <alignment vertical="center"/>
    </xf>
    <xf numFmtId="0" fontId="34" fillId="5" borderId="11" xfId="2" applyFont="1" applyFill="1" applyBorder="1" applyAlignment="1">
      <alignment horizontal="center" vertical="center" wrapText="1"/>
    </xf>
    <xf numFmtId="0" fontId="36" fillId="0" borderId="12" xfId="2" applyFont="1" applyBorder="1" applyAlignment="1">
      <alignment vertical="center" wrapText="1"/>
    </xf>
    <xf numFmtId="0" fontId="28" fillId="0" borderId="42" xfId="2" applyBorder="1" applyAlignment="1">
      <alignment vertical="center"/>
    </xf>
    <xf numFmtId="41" fontId="23" fillId="0" borderId="31" xfId="2" applyNumberFormat="1" applyFont="1" applyFill="1" applyBorder="1" applyAlignment="1">
      <alignment horizontal="right" vertical="center"/>
    </xf>
    <xf numFmtId="41" fontId="28" fillId="0" borderId="15" xfId="2" applyNumberFormat="1" applyFill="1" applyBorder="1" applyAlignment="1">
      <alignment horizontal="right" vertical="center"/>
    </xf>
    <xf numFmtId="41" fontId="23" fillId="0" borderId="44" xfId="2" applyNumberFormat="1" applyFont="1" applyBorder="1" applyAlignment="1">
      <alignment horizontal="right" vertical="center"/>
    </xf>
    <xf numFmtId="41" fontId="28" fillId="0" borderId="20" xfId="2" applyNumberFormat="1" applyBorder="1" applyAlignment="1">
      <alignment horizontal="right" vertical="center"/>
    </xf>
    <xf numFmtId="41" fontId="23" fillId="0" borderId="44" xfId="2" applyNumberFormat="1" applyFont="1" applyFill="1" applyBorder="1" applyAlignment="1">
      <alignment horizontal="right" vertical="center"/>
    </xf>
    <xf numFmtId="41" fontId="28" fillId="0" borderId="20" xfId="2" applyNumberFormat="1" applyFill="1" applyBorder="1" applyAlignment="1">
      <alignment horizontal="right" vertical="center"/>
    </xf>
    <xf numFmtId="181" fontId="23" fillId="0" borderId="19" xfId="2" applyNumberFormat="1" applyFont="1" applyBorder="1" applyAlignment="1">
      <alignment horizontal="right" vertical="center"/>
    </xf>
    <xf numFmtId="181" fontId="28" fillId="0" borderId="18" xfId="2" applyNumberFormat="1" applyBorder="1" applyAlignment="1">
      <alignment horizontal="right" vertical="center"/>
    </xf>
    <xf numFmtId="176" fontId="23" fillId="0" borderId="8" xfId="2" applyNumberFormat="1" applyFont="1" applyBorder="1" applyAlignment="1">
      <alignment horizontal="center" vertical="center"/>
    </xf>
    <xf numFmtId="176" fontId="23" fillId="0" borderId="10" xfId="2" applyNumberFormat="1" applyFont="1" applyBorder="1" applyAlignment="1">
      <alignment horizontal="center" vertical="center"/>
    </xf>
    <xf numFmtId="0" fontId="23" fillId="0" borderId="8" xfId="2" applyFont="1" applyBorder="1" applyAlignment="1">
      <alignment horizontal="center" vertical="center"/>
    </xf>
    <xf numFmtId="0" fontId="23" fillId="0" borderId="10" xfId="2" applyFont="1" applyBorder="1" applyAlignment="1">
      <alignment horizontal="center" vertical="center"/>
    </xf>
    <xf numFmtId="0" fontId="23" fillId="0" borderId="8" xfId="2" applyFont="1" applyBorder="1" applyAlignment="1">
      <alignment vertical="center" wrapText="1"/>
    </xf>
    <xf numFmtId="0" fontId="23" fillId="0" borderId="10" xfId="2" applyFont="1" applyBorder="1" applyAlignment="1">
      <alignment vertical="center"/>
    </xf>
    <xf numFmtId="0" fontId="26" fillId="0" borderId="8" xfId="2" applyFont="1" applyBorder="1" applyAlignment="1">
      <alignment horizontal="left" vertical="center"/>
    </xf>
    <xf numFmtId="0" fontId="26" fillId="0" borderId="10" xfId="2" applyFont="1" applyBorder="1" applyAlignment="1">
      <alignment horizontal="left" vertical="center"/>
    </xf>
    <xf numFmtId="41" fontId="23" fillId="0" borderId="20" xfId="2" applyNumberFormat="1" applyFont="1" applyBorder="1" applyAlignment="1">
      <alignment horizontal="right" vertical="center"/>
    </xf>
    <xf numFmtId="41" fontId="23" fillId="0" borderId="19" xfId="2" applyNumberFormat="1" applyFont="1" applyBorder="1" applyAlignment="1">
      <alignment horizontal="right" vertical="center"/>
    </xf>
    <xf numFmtId="41" fontId="28" fillId="0" borderId="18" xfId="2" applyNumberFormat="1" applyBorder="1" applyAlignment="1">
      <alignment horizontal="right" vertical="center"/>
    </xf>
    <xf numFmtId="181" fontId="23" fillId="4" borderId="31" xfId="2" applyNumberFormat="1" applyFont="1" applyFill="1" applyBorder="1" applyAlignment="1">
      <alignment horizontal="right" vertical="center"/>
    </xf>
    <xf numFmtId="181" fontId="23" fillId="4" borderId="15" xfId="2" applyNumberFormat="1" applyFont="1" applyFill="1" applyBorder="1" applyAlignment="1">
      <alignment horizontal="right" vertical="center"/>
    </xf>
    <xf numFmtId="177" fontId="3" fillId="0" borderId="31" xfId="3" applyNumberFormat="1" applyFont="1" applyFill="1" applyBorder="1" applyAlignment="1">
      <alignment horizontal="right" vertical="center" wrapText="1"/>
    </xf>
    <xf numFmtId="177" fontId="6" fillId="0" borderId="15" xfId="3" applyNumberFormat="1" applyFont="1" applyFill="1" applyBorder="1" applyAlignment="1">
      <alignment horizontal="right" vertical="center" wrapText="1"/>
    </xf>
    <xf numFmtId="41" fontId="23" fillId="4" borderId="31" xfId="2" applyNumberFormat="1" applyFont="1" applyFill="1" applyBorder="1" applyAlignment="1">
      <alignment horizontal="right" vertical="center"/>
    </xf>
    <xf numFmtId="41" fontId="23" fillId="4" borderId="15" xfId="2" applyNumberFormat="1" applyFont="1" applyFill="1" applyBorder="1" applyAlignment="1">
      <alignment horizontal="right" vertical="center"/>
    </xf>
    <xf numFmtId="0" fontId="23" fillId="0" borderId="8" xfId="2" applyFont="1" applyBorder="1" applyAlignment="1">
      <alignment horizontal="left" vertical="center" wrapText="1"/>
    </xf>
    <xf numFmtId="0" fontId="23" fillId="0" borderId="10" xfId="2" applyFont="1" applyBorder="1" applyAlignment="1">
      <alignment horizontal="left" vertical="center"/>
    </xf>
    <xf numFmtId="0" fontId="26" fillId="0" borderId="8" xfId="2" applyFont="1" applyBorder="1" applyAlignment="1">
      <alignment horizontal="left" vertical="center" wrapText="1"/>
    </xf>
    <xf numFmtId="0" fontId="4" fillId="0" borderId="10" xfId="2" applyFont="1" applyBorder="1" applyAlignment="1">
      <alignment horizontal="left" vertical="center" wrapText="1"/>
    </xf>
    <xf numFmtId="181" fontId="23" fillId="0" borderId="18" xfId="2" applyNumberFormat="1" applyFont="1" applyBorder="1" applyAlignment="1">
      <alignment horizontal="right" vertical="center"/>
    </xf>
    <xf numFmtId="41" fontId="23" fillId="0" borderId="19" xfId="2" applyNumberFormat="1" applyFont="1" applyFill="1" applyBorder="1" applyAlignment="1">
      <alignment horizontal="center" vertical="center"/>
    </xf>
    <xf numFmtId="41" fontId="23" fillId="0" borderId="18" xfId="2" applyNumberFormat="1" applyFont="1" applyFill="1" applyBorder="1" applyAlignment="1">
      <alignment horizontal="center" vertical="center"/>
    </xf>
    <xf numFmtId="41" fontId="23" fillId="0" borderId="8" xfId="2" applyNumberFormat="1" applyFont="1" applyBorder="1" applyAlignment="1">
      <alignment vertical="center"/>
    </xf>
    <xf numFmtId="41" fontId="23" fillId="0" borderId="10" xfId="2" applyNumberFormat="1" applyFont="1" applyBorder="1" applyAlignment="1">
      <alignment vertical="center"/>
    </xf>
    <xf numFmtId="41" fontId="23" fillId="3" borderId="44" xfId="2" applyNumberFormat="1" applyFont="1" applyFill="1" applyBorder="1" applyAlignment="1">
      <alignment horizontal="right" vertical="center"/>
    </xf>
    <xf numFmtId="41" fontId="23" fillId="3" borderId="20" xfId="2" applyNumberFormat="1" applyFont="1" applyFill="1" applyBorder="1" applyAlignment="1">
      <alignment horizontal="right" vertical="center"/>
    </xf>
    <xf numFmtId="41" fontId="23" fillId="0" borderId="44" xfId="2" applyNumberFormat="1" applyFont="1" applyBorder="1" applyAlignment="1">
      <alignment vertical="center"/>
    </xf>
    <xf numFmtId="41" fontId="28" fillId="0" borderId="20" xfId="2" applyNumberFormat="1" applyBorder="1" applyAlignment="1">
      <alignment vertical="center"/>
    </xf>
    <xf numFmtId="41" fontId="28" fillId="3" borderId="20" xfId="2" applyNumberFormat="1" applyFill="1" applyBorder="1" applyAlignment="1">
      <alignment horizontal="right" vertical="center"/>
    </xf>
    <xf numFmtId="41" fontId="28" fillId="4" borderId="15" xfId="2" applyNumberFormat="1" applyFill="1" applyBorder="1" applyAlignment="1">
      <alignment horizontal="right" vertical="center"/>
    </xf>
    <xf numFmtId="0" fontId="23" fillId="0" borderId="1" xfId="2" applyFont="1" applyBorder="1" applyAlignment="1">
      <alignment horizontal="left" vertical="center"/>
    </xf>
    <xf numFmtId="0" fontId="23" fillId="0" borderId="3" xfId="2" applyFont="1" applyBorder="1" applyAlignment="1">
      <alignment horizontal="left" vertical="center"/>
    </xf>
    <xf numFmtId="0" fontId="23" fillId="0" borderId="6" xfId="2" applyFont="1" applyBorder="1" applyAlignment="1">
      <alignment horizontal="left" vertical="center"/>
    </xf>
    <xf numFmtId="0" fontId="23" fillId="0" borderId="22" xfId="2" applyFont="1" applyBorder="1" applyAlignment="1">
      <alignment horizontal="left" vertical="center"/>
    </xf>
    <xf numFmtId="41" fontId="23" fillId="0" borderId="19" xfId="2" applyNumberFormat="1" applyFont="1" applyFill="1" applyBorder="1" applyAlignment="1">
      <alignment horizontal="right" vertical="center"/>
    </xf>
    <xf numFmtId="41" fontId="28" fillId="0" borderId="18" xfId="2" applyNumberFormat="1" applyFill="1" applyBorder="1" applyAlignment="1">
      <alignment horizontal="right" vertical="center"/>
    </xf>
    <xf numFmtId="41" fontId="23" fillId="0" borderId="1" xfId="2" applyNumberFormat="1" applyFont="1" applyFill="1" applyBorder="1" applyAlignment="1">
      <alignment horizontal="right" vertical="center"/>
    </xf>
    <xf numFmtId="41" fontId="28" fillId="0" borderId="45" xfId="2" applyNumberFormat="1" applyFill="1" applyBorder="1" applyAlignment="1">
      <alignment horizontal="right" vertical="center"/>
    </xf>
  </cellXfs>
  <cellStyles count="4">
    <cellStyle name="パーセント" xfId="1" builtinId="5"/>
    <cellStyle name="桁区切り 2" xfId="3"/>
    <cellStyle name="標準" xfId="0" builtinId="0"/>
    <cellStyle name="標準 2" xfId="2"/>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168275</xdr:rowOff>
    </xdr:from>
    <xdr:to>
      <xdr:col>26</xdr:col>
      <xdr:colOff>256540</xdr:colOff>
      <xdr:row>35</xdr:row>
      <xdr:rowOff>90805</xdr:rowOff>
    </xdr:to>
    <xdr:sp macro="" textlink="">
      <xdr:nvSpPr>
        <xdr:cNvPr id="2" name="等号 1"/>
        <xdr:cNvSpPr/>
      </xdr:nvSpPr>
      <xdr:spPr>
        <a:xfrm>
          <a:off x="0" y="1666875"/>
          <a:ext cx="19792315"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5"/>
  <sheetViews>
    <sheetView view="pageBreakPreview" topLeftCell="D1" zoomScale="69" zoomScaleNormal="100" zoomScaleSheetLayoutView="69" workbookViewId="0"/>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79</v>
      </c>
    </row>
    <row r="2" spans="1:18" s="2" customFormat="1" ht="12.75" customHeight="1" x14ac:dyDescent="0.15">
      <c r="A2" s="187" t="s">
        <v>4</v>
      </c>
      <c r="B2" s="187" t="s">
        <v>30</v>
      </c>
      <c r="C2" s="194" t="s">
        <v>35</v>
      </c>
      <c r="D2" s="187" t="s">
        <v>83</v>
      </c>
      <c r="E2" s="187" t="s">
        <v>68</v>
      </c>
      <c r="F2" s="187" t="s">
        <v>0</v>
      </c>
      <c r="G2" s="187" t="s">
        <v>69</v>
      </c>
      <c r="H2" s="187" t="s">
        <v>44</v>
      </c>
      <c r="I2" s="187" t="s">
        <v>1</v>
      </c>
      <c r="J2" s="187" t="s">
        <v>67</v>
      </c>
      <c r="K2" s="182" t="s">
        <v>28</v>
      </c>
      <c r="L2" s="183"/>
      <c r="M2" s="183"/>
      <c r="N2" s="183"/>
      <c r="O2" s="183"/>
      <c r="P2" s="182" t="s">
        <v>29</v>
      </c>
      <c r="Q2" s="183"/>
      <c r="R2" s="184"/>
    </row>
    <row r="3" spans="1:18" s="2" customFormat="1" ht="24" x14ac:dyDescent="0.15">
      <c r="A3" s="188"/>
      <c r="B3" s="188"/>
      <c r="C3" s="195"/>
      <c r="D3" s="193"/>
      <c r="E3" s="188"/>
      <c r="F3" s="188"/>
      <c r="G3" s="188"/>
      <c r="H3" s="190"/>
      <c r="I3" s="190"/>
      <c r="J3" s="188"/>
      <c r="K3" s="72" t="s">
        <v>27</v>
      </c>
      <c r="L3" s="185" t="s">
        <v>80</v>
      </c>
      <c r="M3" s="192"/>
      <c r="N3" s="192"/>
      <c r="O3" s="58" t="s">
        <v>36</v>
      </c>
      <c r="P3" s="72" t="s">
        <v>25</v>
      </c>
      <c r="Q3" s="185" t="s">
        <v>80</v>
      </c>
      <c r="R3" s="186"/>
    </row>
    <row r="4" spans="1:18" s="2" customFormat="1" ht="24" customHeight="1" thickBot="1" x14ac:dyDescent="0.2">
      <c r="A4" s="189"/>
      <c r="B4" s="189"/>
      <c r="C4" s="196"/>
      <c r="D4" s="191"/>
      <c r="E4" s="189"/>
      <c r="F4" s="189"/>
      <c r="G4" s="189"/>
      <c r="H4" s="191"/>
      <c r="I4" s="191"/>
      <c r="J4" s="189"/>
      <c r="K4" s="73" t="s">
        <v>42</v>
      </c>
      <c r="L4" s="69" t="s">
        <v>21</v>
      </c>
      <c r="M4" s="69" t="s">
        <v>22</v>
      </c>
      <c r="N4" s="69" t="s">
        <v>23</v>
      </c>
      <c r="O4" s="70" t="s">
        <v>70</v>
      </c>
      <c r="P4" s="73" t="s">
        <v>43</v>
      </c>
      <c r="Q4" s="69" t="s">
        <v>26</v>
      </c>
      <c r="R4" s="71" t="s">
        <v>34</v>
      </c>
    </row>
    <row r="5" spans="1:18" s="2" customFormat="1" ht="75" customHeight="1" x14ac:dyDescent="0.15">
      <c r="A5" s="33">
        <v>1</v>
      </c>
      <c r="B5" s="36" t="s">
        <v>94</v>
      </c>
      <c r="C5" s="37" t="s">
        <v>95</v>
      </c>
      <c r="D5" s="37">
        <v>47</v>
      </c>
      <c r="E5" s="34" t="s">
        <v>96</v>
      </c>
      <c r="F5" s="37" t="s">
        <v>97</v>
      </c>
      <c r="G5" s="157" t="s">
        <v>98</v>
      </c>
      <c r="H5" s="158" t="s">
        <v>17</v>
      </c>
      <c r="I5" s="35" t="s">
        <v>18</v>
      </c>
      <c r="J5" s="90" t="s">
        <v>99</v>
      </c>
      <c r="K5" s="91" t="s">
        <v>100</v>
      </c>
      <c r="L5" s="159" t="s">
        <v>101</v>
      </c>
      <c r="M5" s="160" t="s">
        <v>102</v>
      </c>
      <c r="N5" s="161">
        <v>0.97799999999999998</v>
      </c>
      <c r="O5" s="160" t="s">
        <v>102</v>
      </c>
      <c r="P5" s="162" t="s">
        <v>103</v>
      </c>
      <c r="Q5" s="163" t="s">
        <v>104</v>
      </c>
      <c r="R5" s="164" t="s">
        <v>105</v>
      </c>
    </row>
    <row r="6" spans="1:18" s="2" customFormat="1" ht="75" customHeight="1" x14ac:dyDescent="0.15">
      <c r="A6" s="93">
        <v>2</v>
      </c>
      <c r="B6" s="94" t="s">
        <v>231</v>
      </c>
      <c r="C6" s="95" t="s">
        <v>232</v>
      </c>
      <c r="D6" s="95">
        <v>1</v>
      </c>
      <c r="E6" s="96" t="s">
        <v>233</v>
      </c>
      <c r="F6" s="95" t="s">
        <v>234</v>
      </c>
      <c r="G6" s="95" t="s">
        <v>234</v>
      </c>
      <c r="H6" s="97" t="s">
        <v>235</v>
      </c>
      <c r="I6" s="98" t="s">
        <v>236</v>
      </c>
      <c r="J6" s="152" t="s">
        <v>237</v>
      </c>
      <c r="K6" s="153" t="s">
        <v>238</v>
      </c>
      <c r="L6" s="99" t="s">
        <v>239</v>
      </c>
      <c r="M6" s="154" t="s">
        <v>240</v>
      </c>
      <c r="N6" s="155">
        <f>1006/1300</f>
        <v>0.77384615384615385</v>
      </c>
      <c r="O6" s="154" t="s">
        <v>240</v>
      </c>
      <c r="P6" s="100" t="s">
        <v>241</v>
      </c>
      <c r="Q6" s="99" t="s">
        <v>313</v>
      </c>
      <c r="R6" s="156" t="s">
        <v>314</v>
      </c>
    </row>
    <row r="7" spans="1:18" s="2" customFormat="1" ht="38.25" customHeight="1" x14ac:dyDescent="0.15">
      <c r="A7" s="38">
        <v>3</v>
      </c>
      <c r="B7" s="39" t="s">
        <v>20</v>
      </c>
      <c r="C7" s="41" t="s">
        <v>38</v>
      </c>
      <c r="D7" s="41"/>
      <c r="E7" s="40" t="s">
        <v>16</v>
      </c>
      <c r="F7" s="41" t="s">
        <v>81</v>
      </c>
      <c r="G7" s="41" t="s">
        <v>82</v>
      </c>
      <c r="H7" s="42" t="s">
        <v>17</v>
      </c>
      <c r="I7" s="43" t="s">
        <v>18</v>
      </c>
      <c r="J7" s="44"/>
      <c r="K7" s="45"/>
      <c r="L7" s="46"/>
      <c r="M7" s="47"/>
      <c r="N7" s="48"/>
      <c r="O7" s="49"/>
      <c r="P7" s="45"/>
      <c r="Q7" s="46"/>
      <c r="R7" s="75"/>
    </row>
    <row r="8" spans="1:18" s="2" customFormat="1" ht="38.25" customHeight="1" x14ac:dyDescent="0.15">
      <c r="A8" s="38">
        <v>4</v>
      </c>
      <c r="B8" s="39" t="s">
        <v>20</v>
      </c>
      <c r="C8" s="41" t="s">
        <v>37</v>
      </c>
      <c r="D8" s="41"/>
      <c r="E8" s="40" t="s">
        <v>16</v>
      </c>
      <c r="F8" s="41" t="s">
        <v>81</v>
      </c>
      <c r="G8" s="41" t="s">
        <v>82</v>
      </c>
      <c r="H8" s="42" t="s">
        <v>17</v>
      </c>
      <c r="I8" s="43" t="s">
        <v>18</v>
      </c>
      <c r="J8" s="44"/>
      <c r="K8" s="45"/>
      <c r="L8" s="46"/>
      <c r="M8" s="47"/>
      <c r="N8" s="48"/>
      <c r="O8" s="49"/>
      <c r="P8" s="45"/>
      <c r="Q8" s="46"/>
      <c r="R8" s="75"/>
    </row>
    <row r="9" spans="1:18" s="2" customFormat="1" ht="38.25" customHeight="1" x14ac:dyDescent="0.15">
      <c r="A9" s="38">
        <v>5</v>
      </c>
      <c r="B9" s="39" t="s">
        <v>20</v>
      </c>
      <c r="C9" s="41" t="s">
        <v>37</v>
      </c>
      <c r="D9" s="41"/>
      <c r="E9" s="40" t="s">
        <v>16</v>
      </c>
      <c r="F9" s="41" t="s">
        <v>81</v>
      </c>
      <c r="G9" s="41" t="s">
        <v>82</v>
      </c>
      <c r="H9" s="42" t="s">
        <v>17</v>
      </c>
      <c r="I9" s="43" t="s">
        <v>18</v>
      </c>
      <c r="J9" s="44"/>
      <c r="K9" s="45"/>
      <c r="L9" s="46"/>
      <c r="M9" s="47"/>
      <c r="N9" s="48"/>
      <c r="O9" s="49"/>
      <c r="P9" s="45"/>
      <c r="Q9" s="46"/>
      <c r="R9" s="75"/>
    </row>
    <row r="10" spans="1:18" s="2" customFormat="1" ht="38.25" customHeight="1" x14ac:dyDescent="0.15">
      <c r="A10" s="38">
        <v>6</v>
      </c>
      <c r="B10" s="39" t="s">
        <v>20</v>
      </c>
      <c r="C10" s="41" t="s">
        <v>37</v>
      </c>
      <c r="D10" s="41"/>
      <c r="E10" s="40" t="s">
        <v>16</v>
      </c>
      <c r="F10" s="41" t="s">
        <v>81</v>
      </c>
      <c r="G10" s="41" t="s">
        <v>82</v>
      </c>
      <c r="H10" s="42" t="s">
        <v>17</v>
      </c>
      <c r="I10" s="43" t="s">
        <v>18</v>
      </c>
      <c r="J10" s="44"/>
      <c r="K10" s="45"/>
      <c r="L10" s="46"/>
      <c r="M10" s="47"/>
      <c r="N10" s="48"/>
      <c r="O10" s="49"/>
      <c r="P10" s="45"/>
      <c r="Q10" s="46"/>
      <c r="R10" s="75"/>
    </row>
    <row r="11" spans="1:18" s="2" customFormat="1" ht="38.25" customHeight="1" x14ac:dyDescent="0.15">
      <c r="A11" s="38">
        <v>7</v>
      </c>
      <c r="B11" s="39" t="s">
        <v>20</v>
      </c>
      <c r="C11" s="41" t="s">
        <v>37</v>
      </c>
      <c r="D11" s="41"/>
      <c r="E11" s="40" t="s">
        <v>16</v>
      </c>
      <c r="F11" s="41" t="s">
        <v>81</v>
      </c>
      <c r="G11" s="41" t="s">
        <v>82</v>
      </c>
      <c r="H11" s="42" t="s">
        <v>17</v>
      </c>
      <c r="I11" s="43" t="s">
        <v>18</v>
      </c>
      <c r="J11" s="44"/>
      <c r="K11" s="45"/>
      <c r="L11" s="46"/>
      <c r="M11" s="47"/>
      <c r="N11" s="48"/>
      <c r="O11" s="49"/>
      <c r="P11" s="45"/>
      <c r="Q11" s="46"/>
      <c r="R11" s="75"/>
    </row>
    <row r="12" spans="1:18" s="2" customFormat="1" ht="38.25" customHeight="1" x14ac:dyDescent="0.15">
      <c r="A12" s="38">
        <v>8</v>
      </c>
      <c r="B12" s="39" t="s">
        <v>20</v>
      </c>
      <c r="C12" s="41" t="s">
        <v>37</v>
      </c>
      <c r="D12" s="41"/>
      <c r="E12" s="40" t="s">
        <v>16</v>
      </c>
      <c r="F12" s="41" t="s">
        <v>81</v>
      </c>
      <c r="G12" s="41" t="s">
        <v>82</v>
      </c>
      <c r="H12" s="42" t="s">
        <v>17</v>
      </c>
      <c r="I12" s="43" t="s">
        <v>18</v>
      </c>
      <c r="J12" s="44"/>
      <c r="K12" s="45"/>
      <c r="L12" s="46"/>
      <c r="M12" s="47"/>
      <c r="N12" s="48"/>
      <c r="O12" s="49"/>
      <c r="P12" s="45"/>
      <c r="Q12" s="46"/>
      <c r="R12" s="75"/>
    </row>
    <row r="13" spans="1:18" s="2" customFormat="1" ht="38.25" customHeight="1" x14ac:dyDescent="0.15">
      <c r="A13" s="38">
        <v>9</v>
      </c>
      <c r="B13" s="39" t="s">
        <v>20</v>
      </c>
      <c r="C13" s="41" t="s">
        <v>37</v>
      </c>
      <c r="D13" s="41"/>
      <c r="E13" s="40" t="s">
        <v>16</v>
      </c>
      <c r="F13" s="41" t="s">
        <v>81</v>
      </c>
      <c r="G13" s="41" t="s">
        <v>82</v>
      </c>
      <c r="H13" s="42" t="s">
        <v>17</v>
      </c>
      <c r="I13" s="43" t="s">
        <v>18</v>
      </c>
      <c r="J13" s="44"/>
      <c r="K13" s="45"/>
      <c r="L13" s="46"/>
      <c r="M13" s="47"/>
      <c r="N13" s="48"/>
      <c r="O13" s="49"/>
      <c r="P13" s="45"/>
      <c r="Q13" s="46"/>
      <c r="R13" s="75"/>
    </row>
    <row r="14" spans="1:18" s="2" customFormat="1" ht="38.25" customHeight="1" x14ac:dyDescent="0.15">
      <c r="A14" s="38">
        <v>10</v>
      </c>
      <c r="B14" s="39" t="s">
        <v>20</v>
      </c>
      <c r="C14" s="41" t="s">
        <v>37</v>
      </c>
      <c r="D14" s="41"/>
      <c r="E14" s="40" t="s">
        <v>16</v>
      </c>
      <c r="F14" s="41" t="s">
        <v>81</v>
      </c>
      <c r="G14" s="41" t="s">
        <v>82</v>
      </c>
      <c r="H14" s="42" t="s">
        <v>17</v>
      </c>
      <c r="I14" s="43" t="s">
        <v>18</v>
      </c>
      <c r="J14" s="44"/>
      <c r="K14" s="45"/>
      <c r="L14" s="46"/>
      <c r="M14" s="47"/>
      <c r="N14" s="48"/>
      <c r="O14" s="49"/>
      <c r="P14" s="45"/>
      <c r="Q14" s="46"/>
      <c r="R14" s="75"/>
    </row>
    <row r="15" spans="1:18" s="2" customFormat="1" ht="38.25" customHeight="1" x14ac:dyDescent="0.15">
      <c r="A15" s="38">
        <v>11</v>
      </c>
      <c r="B15" s="39" t="s">
        <v>20</v>
      </c>
      <c r="C15" s="41" t="s">
        <v>37</v>
      </c>
      <c r="D15" s="41"/>
      <c r="E15" s="40" t="s">
        <v>16</v>
      </c>
      <c r="F15" s="41" t="s">
        <v>81</v>
      </c>
      <c r="G15" s="41" t="s">
        <v>82</v>
      </c>
      <c r="H15" s="42" t="s">
        <v>17</v>
      </c>
      <c r="I15" s="43" t="s">
        <v>18</v>
      </c>
      <c r="J15" s="44"/>
      <c r="K15" s="45"/>
      <c r="L15" s="46"/>
      <c r="M15" s="47"/>
      <c r="N15" s="48"/>
      <c r="O15" s="49"/>
      <c r="P15" s="45"/>
      <c r="Q15" s="46"/>
      <c r="R15" s="75"/>
    </row>
    <row r="16" spans="1:18" s="2" customFormat="1" ht="38.25" customHeight="1" x14ac:dyDescent="0.15">
      <c r="A16" s="38">
        <v>12</v>
      </c>
      <c r="B16" s="39" t="s">
        <v>20</v>
      </c>
      <c r="C16" s="41" t="s">
        <v>37</v>
      </c>
      <c r="D16" s="41"/>
      <c r="E16" s="40" t="s">
        <v>16</v>
      </c>
      <c r="F16" s="41" t="s">
        <v>81</v>
      </c>
      <c r="G16" s="41" t="s">
        <v>82</v>
      </c>
      <c r="H16" s="42" t="s">
        <v>17</v>
      </c>
      <c r="I16" s="43" t="s">
        <v>18</v>
      </c>
      <c r="J16" s="44"/>
      <c r="K16" s="45"/>
      <c r="L16" s="46"/>
      <c r="M16" s="47"/>
      <c r="N16" s="48"/>
      <c r="O16" s="49"/>
      <c r="P16" s="45"/>
      <c r="Q16" s="46"/>
      <c r="R16" s="75"/>
    </row>
    <row r="17" spans="1:18" s="2" customFormat="1" ht="38.25" customHeight="1" x14ac:dyDescent="0.15">
      <c r="A17" s="38">
        <v>13</v>
      </c>
      <c r="B17" s="39" t="s">
        <v>20</v>
      </c>
      <c r="C17" s="41" t="s">
        <v>37</v>
      </c>
      <c r="D17" s="41"/>
      <c r="E17" s="40" t="s">
        <v>16</v>
      </c>
      <c r="F17" s="41" t="s">
        <v>81</v>
      </c>
      <c r="G17" s="41" t="s">
        <v>82</v>
      </c>
      <c r="H17" s="42" t="s">
        <v>17</v>
      </c>
      <c r="I17" s="43" t="s">
        <v>18</v>
      </c>
      <c r="J17" s="44"/>
      <c r="K17" s="45"/>
      <c r="L17" s="46"/>
      <c r="M17" s="47"/>
      <c r="N17" s="48"/>
      <c r="O17" s="49"/>
      <c r="P17" s="45"/>
      <c r="Q17" s="46"/>
      <c r="R17" s="75"/>
    </row>
    <row r="18" spans="1:18" s="2" customFormat="1" ht="38.25" customHeight="1" x14ac:dyDescent="0.15">
      <c r="A18" s="38">
        <v>14</v>
      </c>
      <c r="B18" s="39" t="s">
        <v>20</v>
      </c>
      <c r="C18" s="41" t="s">
        <v>38</v>
      </c>
      <c r="D18" s="41"/>
      <c r="E18" s="40" t="s">
        <v>16</v>
      </c>
      <c r="F18" s="41" t="s">
        <v>81</v>
      </c>
      <c r="G18" s="41" t="s">
        <v>82</v>
      </c>
      <c r="H18" s="42" t="s">
        <v>17</v>
      </c>
      <c r="I18" s="43" t="s">
        <v>18</v>
      </c>
      <c r="J18" s="44"/>
      <c r="K18" s="45"/>
      <c r="L18" s="46"/>
      <c r="M18" s="47"/>
      <c r="N18" s="48"/>
      <c r="O18" s="49"/>
      <c r="P18" s="45"/>
      <c r="Q18" s="46"/>
      <c r="R18" s="75"/>
    </row>
    <row r="19" spans="1:18" s="2" customFormat="1" ht="38.25" customHeight="1" x14ac:dyDescent="0.15">
      <c r="A19" s="38">
        <v>15</v>
      </c>
      <c r="B19" s="39" t="s">
        <v>20</v>
      </c>
      <c r="C19" s="41" t="s">
        <v>37</v>
      </c>
      <c r="D19" s="41"/>
      <c r="E19" s="40" t="s">
        <v>16</v>
      </c>
      <c r="F19" s="41" t="s">
        <v>81</v>
      </c>
      <c r="G19" s="41" t="s">
        <v>82</v>
      </c>
      <c r="H19" s="42" t="s">
        <v>17</v>
      </c>
      <c r="I19" s="43" t="s">
        <v>18</v>
      </c>
      <c r="J19" s="44"/>
      <c r="K19" s="45"/>
      <c r="L19" s="46"/>
      <c r="M19" s="47"/>
      <c r="N19" s="48"/>
      <c r="O19" s="49"/>
      <c r="P19" s="45"/>
      <c r="Q19" s="46"/>
      <c r="R19" s="75"/>
    </row>
    <row r="20" spans="1:18" s="2" customFormat="1" ht="38.25" customHeight="1" x14ac:dyDescent="0.15">
      <c r="A20" s="38">
        <v>16</v>
      </c>
      <c r="B20" s="39" t="s">
        <v>20</v>
      </c>
      <c r="C20" s="41" t="s">
        <v>37</v>
      </c>
      <c r="D20" s="41"/>
      <c r="E20" s="40" t="s">
        <v>16</v>
      </c>
      <c r="F20" s="41" t="s">
        <v>81</v>
      </c>
      <c r="G20" s="41" t="s">
        <v>82</v>
      </c>
      <c r="H20" s="42" t="s">
        <v>17</v>
      </c>
      <c r="I20" s="43" t="s">
        <v>18</v>
      </c>
      <c r="J20" s="44"/>
      <c r="K20" s="45"/>
      <c r="L20" s="46"/>
      <c r="M20" s="47"/>
      <c r="N20" s="48"/>
      <c r="O20" s="49"/>
      <c r="P20" s="45"/>
      <c r="Q20" s="46"/>
      <c r="R20" s="75"/>
    </row>
    <row r="21" spans="1:18" s="2" customFormat="1" ht="38.25" customHeight="1" x14ac:dyDescent="0.15">
      <c r="A21" s="38">
        <v>17</v>
      </c>
      <c r="B21" s="39" t="s">
        <v>20</v>
      </c>
      <c r="C21" s="41" t="s">
        <v>37</v>
      </c>
      <c r="D21" s="41"/>
      <c r="E21" s="40" t="s">
        <v>16</v>
      </c>
      <c r="F21" s="41" t="s">
        <v>81</v>
      </c>
      <c r="G21" s="41" t="s">
        <v>82</v>
      </c>
      <c r="H21" s="42" t="s">
        <v>17</v>
      </c>
      <c r="I21" s="43" t="s">
        <v>18</v>
      </c>
      <c r="J21" s="44"/>
      <c r="K21" s="45"/>
      <c r="L21" s="46"/>
      <c r="M21" s="47"/>
      <c r="N21" s="48"/>
      <c r="O21" s="49"/>
      <c r="P21" s="45"/>
      <c r="Q21" s="46"/>
      <c r="R21" s="75"/>
    </row>
    <row r="22" spans="1:18" s="2" customFormat="1" ht="38.25" customHeight="1" x14ac:dyDescent="0.15">
      <c r="A22" s="38">
        <v>18</v>
      </c>
      <c r="B22" s="39" t="s">
        <v>20</v>
      </c>
      <c r="C22" s="41" t="s">
        <v>37</v>
      </c>
      <c r="D22" s="41"/>
      <c r="E22" s="40" t="s">
        <v>16</v>
      </c>
      <c r="F22" s="41" t="s">
        <v>81</v>
      </c>
      <c r="G22" s="41" t="s">
        <v>82</v>
      </c>
      <c r="H22" s="42" t="s">
        <v>17</v>
      </c>
      <c r="I22" s="43" t="s">
        <v>18</v>
      </c>
      <c r="J22" s="44"/>
      <c r="K22" s="45"/>
      <c r="L22" s="46"/>
      <c r="M22" s="47"/>
      <c r="N22" s="48"/>
      <c r="O22" s="49"/>
      <c r="P22" s="45"/>
      <c r="Q22" s="46"/>
      <c r="R22" s="75"/>
    </row>
    <row r="23" spans="1:18" s="2" customFormat="1" ht="38.25" customHeight="1" x14ac:dyDescent="0.15">
      <c r="A23" s="38">
        <v>19</v>
      </c>
      <c r="B23" s="39" t="s">
        <v>20</v>
      </c>
      <c r="C23" s="41" t="s">
        <v>37</v>
      </c>
      <c r="D23" s="41"/>
      <c r="E23" s="40" t="s">
        <v>16</v>
      </c>
      <c r="F23" s="41" t="s">
        <v>81</v>
      </c>
      <c r="G23" s="41" t="s">
        <v>82</v>
      </c>
      <c r="H23" s="42" t="s">
        <v>17</v>
      </c>
      <c r="I23" s="43" t="s">
        <v>18</v>
      </c>
      <c r="J23" s="44"/>
      <c r="K23" s="45"/>
      <c r="L23" s="46"/>
      <c r="M23" s="47"/>
      <c r="N23" s="48"/>
      <c r="O23" s="49"/>
      <c r="P23" s="45"/>
      <c r="Q23" s="46"/>
      <c r="R23" s="75"/>
    </row>
    <row r="24" spans="1:18" s="2" customFormat="1" ht="38.25" customHeight="1" x14ac:dyDescent="0.15">
      <c r="A24" s="38">
        <v>20</v>
      </c>
      <c r="B24" s="39" t="s">
        <v>20</v>
      </c>
      <c r="C24" s="41" t="s">
        <v>37</v>
      </c>
      <c r="D24" s="41"/>
      <c r="E24" s="40" t="s">
        <v>16</v>
      </c>
      <c r="F24" s="41" t="s">
        <v>81</v>
      </c>
      <c r="G24" s="41" t="s">
        <v>82</v>
      </c>
      <c r="H24" s="42" t="s">
        <v>17</v>
      </c>
      <c r="I24" s="43" t="s">
        <v>18</v>
      </c>
      <c r="J24" s="44"/>
      <c r="K24" s="45"/>
      <c r="L24" s="46"/>
      <c r="M24" s="47"/>
      <c r="N24" s="48"/>
      <c r="O24" s="49"/>
      <c r="P24" s="45"/>
      <c r="Q24" s="46"/>
      <c r="R24" s="75"/>
    </row>
    <row r="25" spans="1:18" s="2" customFormat="1" ht="38.25" customHeight="1" thickBot="1" x14ac:dyDescent="0.2">
      <c r="A25" s="76"/>
      <c r="B25" s="77" t="s">
        <v>32</v>
      </c>
      <c r="C25" s="77"/>
      <c r="D25" s="77">
        <f>SUM(D5:D24)</f>
        <v>48</v>
      </c>
      <c r="E25" s="78"/>
      <c r="F25" s="77"/>
      <c r="G25" s="77"/>
      <c r="H25" s="79"/>
      <c r="I25" s="80"/>
      <c r="J25" s="81"/>
      <c r="K25" s="82"/>
      <c r="L25" s="83"/>
      <c r="M25" s="84"/>
      <c r="N25" s="85"/>
      <c r="O25" s="86"/>
      <c r="P25" s="82"/>
      <c r="Q25" s="83"/>
      <c r="R25" s="87"/>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2"/>
  <sheetViews>
    <sheetView view="pageBreakPreview" topLeftCell="B17" zoomScale="60" zoomScaleNormal="100" workbookViewId="0">
      <selection activeCell="J40" sqref="J40:J41"/>
    </sheetView>
  </sheetViews>
  <sheetFormatPr defaultColWidth="9" defaultRowHeight="13.5" outlineLevelRow="1" x14ac:dyDescent="0.15"/>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23" width="8" style="1" customWidth="1"/>
    <col min="24" max="24" width="37.625" style="1" customWidth="1"/>
    <col min="25" max="25" width="9" style="50"/>
    <col min="26" max="16384" width="9" style="1"/>
  </cols>
  <sheetData>
    <row r="1" spans="1:25" ht="20.25" customHeight="1" thickBot="1" x14ac:dyDescent="0.2">
      <c r="A1" s="4" t="s">
        <v>91</v>
      </c>
    </row>
    <row r="2" spans="1:25" s="2" customFormat="1" ht="12.75" customHeight="1" x14ac:dyDescent="0.15">
      <c r="A2" s="187" t="s">
        <v>4</v>
      </c>
      <c r="B2" s="187" t="s">
        <v>30</v>
      </c>
      <c r="C2" s="182" t="s">
        <v>85</v>
      </c>
      <c r="D2" s="257"/>
      <c r="E2" s="182" t="s">
        <v>86</v>
      </c>
      <c r="F2" s="263"/>
      <c r="G2" s="263"/>
      <c r="H2" s="263"/>
      <c r="I2" s="263"/>
      <c r="J2" s="263"/>
      <c r="K2" s="263"/>
      <c r="L2" s="263"/>
      <c r="M2" s="266" t="s">
        <v>87</v>
      </c>
      <c r="N2" s="182" t="s">
        <v>88</v>
      </c>
      <c r="O2" s="257"/>
      <c r="P2" s="182" t="s">
        <v>89</v>
      </c>
      <c r="Q2" s="212"/>
      <c r="R2" s="212"/>
      <c r="S2" s="212"/>
      <c r="T2" s="212"/>
      <c r="U2" s="182" t="s">
        <v>90</v>
      </c>
      <c r="V2" s="212"/>
      <c r="W2" s="213"/>
      <c r="X2" s="57" t="s">
        <v>33</v>
      </c>
      <c r="Y2" s="51"/>
    </row>
    <row r="3" spans="1:25" s="2" customFormat="1" ht="12" customHeight="1" x14ac:dyDescent="0.15">
      <c r="A3" s="188"/>
      <c r="B3" s="188"/>
      <c r="C3" s="258"/>
      <c r="D3" s="259"/>
      <c r="E3" s="264"/>
      <c r="F3" s="265"/>
      <c r="G3" s="265"/>
      <c r="H3" s="265"/>
      <c r="I3" s="265"/>
      <c r="J3" s="265"/>
      <c r="K3" s="265"/>
      <c r="L3" s="265"/>
      <c r="M3" s="267"/>
      <c r="N3" s="258"/>
      <c r="O3" s="259"/>
      <c r="P3" s="18" t="s">
        <v>13</v>
      </c>
      <c r="Q3" s="214" t="s">
        <v>3</v>
      </c>
      <c r="R3" s="214" t="s">
        <v>11</v>
      </c>
      <c r="S3" s="217" t="s">
        <v>2</v>
      </c>
      <c r="T3" s="220" t="s">
        <v>15</v>
      </c>
      <c r="U3" s="223" t="s">
        <v>3</v>
      </c>
      <c r="V3" s="217" t="s">
        <v>11</v>
      </c>
      <c r="W3" s="226" t="s">
        <v>2</v>
      </c>
      <c r="X3" s="280" t="s">
        <v>66</v>
      </c>
      <c r="Y3" s="51"/>
    </row>
    <row r="4" spans="1:25" s="2" customFormat="1" ht="13.5" customHeight="1" x14ac:dyDescent="0.15">
      <c r="A4" s="188"/>
      <c r="B4" s="188"/>
      <c r="C4" s="24"/>
      <c r="D4" s="23"/>
      <c r="E4" s="8" t="s">
        <v>8</v>
      </c>
      <c r="F4" s="9"/>
      <c r="G4" s="9"/>
      <c r="H4" s="9"/>
      <c r="I4" s="9"/>
      <c r="J4" s="9"/>
      <c r="K4" s="9"/>
      <c r="L4" s="271" t="s">
        <v>9</v>
      </c>
      <c r="M4" s="267"/>
      <c r="N4" s="24"/>
      <c r="O4" s="23"/>
      <c r="P4" s="229" t="s">
        <v>12</v>
      </c>
      <c r="Q4" s="215"/>
      <c r="R4" s="215"/>
      <c r="S4" s="218"/>
      <c r="T4" s="221"/>
      <c r="U4" s="224"/>
      <c r="V4" s="218"/>
      <c r="W4" s="227"/>
      <c r="X4" s="281"/>
      <c r="Y4" s="51"/>
    </row>
    <row r="5" spans="1:25" s="2" customFormat="1" ht="12" customHeight="1" x14ac:dyDescent="0.15">
      <c r="A5" s="188"/>
      <c r="B5" s="188"/>
      <c r="C5" s="24"/>
      <c r="D5" s="260" t="s">
        <v>6</v>
      </c>
      <c r="E5" s="24"/>
      <c r="F5" s="6" t="s">
        <v>5</v>
      </c>
      <c r="G5" s="59"/>
      <c r="H5" s="59"/>
      <c r="I5" s="59"/>
      <c r="J5" s="59"/>
      <c r="K5" s="60"/>
      <c r="L5" s="272"/>
      <c r="M5" s="267"/>
      <c r="N5" s="24"/>
      <c r="O5" s="260" t="s">
        <v>6</v>
      </c>
      <c r="P5" s="230"/>
      <c r="Q5" s="216"/>
      <c r="R5" s="216"/>
      <c r="S5" s="219"/>
      <c r="T5" s="222"/>
      <c r="U5" s="225"/>
      <c r="V5" s="219"/>
      <c r="W5" s="228"/>
      <c r="X5" s="281"/>
      <c r="Y5" s="51"/>
    </row>
    <row r="6" spans="1:25" s="2" customFormat="1" ht="12" customHeight="1" x14ac:dyDescent="0.15">
      <c r="A6" s="188"/>
      <c r="B6" s="188"/>
      <c r="C6" s="24"/>
      <c r="D6" s="261"/>
      <c r="E6" s="24"/>
      <c r="F6" s="22" t="s">
        <v>7</v>
      </c>
      <c r="G6" s="199" t="s">
        <v>63</v>
      </c>
      <c r="H6" s="200"/>
      <c r="I6" s="200"/>
      <c r="J6" s="201"/>
      <c r="K6" s="269" t="s">
        <v>41</v>
      </c>
      <c r="L6" s="272"/>
      <c r="M6" s="267"/>
      <c r="N6" s="24"/>
      <c r="O6" s="261"/>
      <c r="P6" s="13" t="s">
        <v>14</v>
      </c>
      <c r="Q6" s="14" t="s">
        <v>14</v>
      </c>
      <c r="R6" s="14" t="s">
        <v>14</v>
      </c>
      <c r="S6" s="15" t="s">
        <v>14</v>
      </c>
      <c r="T6" s="16" t="s">
        <v>14</v>
      </c>
      <c r="U6" s="20" t="s">
        <v>14</v>
      </c>
      <c r="V6" s="15" t="s">
        <v>14</v>
      </c>
      <c r="W6" s="16" t="s">
        <v>14</v>
      </c>
      <c r="X6" s="281"/>
      <c r="Y6" s="52" t="s">
        <v>14</v>
      </c>
    </row>
    <row r="7" spans="1:25" s="2" customFormat="1" ht="12.75" customHeight="1" thickBot="1" x14ac:dyDescent="0.2">
      <c r="A7" s="189"/>
      <c r="B7" s="189"/>
      <c r="C7" s="5"/>
      <c r="D7" s="262"/>
      <c r="E7" s="5"/>
      <c r="F7" s="7"/>
      <c r="G7" s="63" t="s">
        <v>39</v>
      </c>
      <c r="H7" s="63" t="s">
        <v>40</v>
      </c>
      <c r="I7" s="63" t="s">
        <v>45</v>
      </c>
      <c r="J7" s="64" t="s">
        <v>65</v>
      </c>
      <c r="K7" s="270"/>
      <c r="L7" s="273"/>
      <c r="M7" s="268"/>
      <c r="N7" s="5"/>
      <c r="O7" s="262"/>
      <c r="P7" s="10" t="s">
        <v>10</v>
      </c>
      <c r="Q7" s="11" t="s">
        <v>10</v>
      </c>
      <c r="R7" s="11" t="s">
        <v>10</v>
      </c>
      <c r="S7" s="12" t="s">
        <v>10</v>
      </c>
      <c r="T7" s="17" t="s">
        <v>10</v>
      </c>
      <c r="U7" s="19" t="s">
        <v>10</v>
      </c>
      <c r="V7" s="12" t="s">
        <v>10</v>
      </c>
      <c r="W7" s="21" t="s">
        <v>10</v>
      </c>
      <c r="X7" s="282"/>
      <c r="Y7" s="53" t="s">
        <v>10</v>
      </c>
    </row>
    <row r="8" spans="1:25" s="2" customFormat="1" ht="21.95" customHeight="1" x14ac:dyDescent="0.15">
      <c r="A8" s="248">
        <v>1</v>
      </c>
      <c r="B8" s="250" t="s">
        <v>94</v>
      </c>
      <c r="C8" s="239">
        <v>51.0993073</v>
      </c>
      <c r="D8" s="233">
        <v>51.0993073</v>
      </c>
      <c r="E8" s="239">
        <v>3.3890499999999997E-2</v>
      </c>
      <c r="F8" s="204">
        <v>3.3890499999999997E-2</v>
      </c>
      <c r="G8" s="204">
        <v>0</v>
      </c>
      <c r="H8" s="204">
        <v>0</v>
      </c>
      <c r="I8" s="204">
        <v>0</v>
      </c>
      <c r="J8" s="197" t="s">
        <v>106</v>
      </c>
      <c r="K8" s="204">
        <v>3.3890499999999997E-2</v>
      </c>
      <c r="L8" s="208">
        <v>9.1037115999999969</v>
      </c>
      <c r="M8" s="246">
        <v>0</v>
      </c>
      <c r="N8" s="231">
        <v>42.029486200000001</v>
      </c>
      <c r="O8" s="233">
        <v>42.029486200000001</v>
      </c>
      <c r="P8" s="29">
        <v>56</v>
      </c>
      <c r="Q8" s="30">
        <v>0</v>
      </c>
      <c r="R8" s="30">
        <v>0</v>
      </c>
      <c r="S8" s="31">
        <v>0</v>
      </c>
      <c r="T8" s="30">
        <v>0</v>
      </c>
      <c r="U8" s="29">
        <v>0</v>
      </c>
      <c r="V8" s="31">
        <v>0</v>
      </c>
      <c r="W8" s="32">
        <v>0</v>
      </c>
      <c r="X8" s="283" t="s">
        <v>107</v>
      </c>
      <c r="Y8" s="54" t="s">
        <v>14</v>
      </c>
    </row>
    <row r="9" spans="1:25" s="2" customFormat="1" ht="21.95" customHeight="1" thickBot="1" x14ac:dyDescent="0.2">
      <c r="A9" s="249"/>
      <c r="B9" s="251"/>
      <c r="C9" s="240"/>
      <c r="D9" s="234"/>
      <c r="E9" s="240"/>
      <c r="F9" s="245"/>
      <c r="G9" s="245"/>
      <c r="H9" s="245"/>
      <c r="I9" s="245"/>
      <c r="J9" s="198"/>
      <c r="K9" s="205"/>
      <c r="L9" s="209"/>
      <c r="M9" s="247"/>
      <c r="N9" s="232"/>
      <c r="O9" s="234"/>
      <c r="P9" s="65">
        <v>9.1037116000000005</v>
      </c>
      <c r="Q9" s="66">
        <v>0</v>
      </c>
      <c r="R9" s="66">
        <v>0</v>
      </c>
      <c r="S9" s="67">
        <v>0</v>
      </c>
      <c r="T9" s="66">
        <v>0</v>
      </c>
      <c r="U9" s="65">
        <v>0</v>
      </c>
      <c r="V9" s="67">
        <v>0</v>
      </c>
      <c r="W9" s="68">
        <v>0</v>
      </c>
      <c r="X9" s="284"/>
      <c r="Y9" s="55" t="s">
        <v>10</v>
      </c>
    </row>
    <row r="10" spans="1:25" s="2" customFormat="1" ht="21.95" customHeight="1" x14ac:dyDescent="0.15">
      <c r="A10" s="241">
        <v>2</v>
      </c>
      <c r="B10" s="243" t="s">
        <v>317</v>
      </c>
      <c r="C10" s="253">
        <v>3209.2339999999999</v>
      </c>
      <c r="D10" s="237">
        <v>2484.5680000000002</v>
      </c>
      <c r="E10" s="253">
        <v>35.015999999999998</v>
      </c>
      <c r="F10" s="202">
        <v>27.109000000000002</v>
      </c>
      <c r="G10" s="202">
        <v>0</v>
      </c>
      <c r="H10" s="202">
        <v>0</v>
      </c>
      <c r="I10" s="202">
        <v>0</v>
      </c>
      <c r="J10" s="202" t="s">
        <v>273</v>
      </c>
      <c r="K10" s="202">
        <v>27.109000000000002</v>
      </c>
      <c r="L10" s="255">
        <v>37.012</v>
      </c>
      <c r="M10" s="252">
        <v>0</v>
      </c>
      <c r="N10" s="235">
        <f>+(+C10+E10)-(L10+M10)</f>
        <v>3207.2379999999998</v>
      </c>
      <c r="O10" s="237">
        <v>2483.0230000000001</v>
      </c>
      <c r="P10" s="144">
        <v>7</v>
      </c>
      <c r="Q10" s="145">
        <v>0</v>
      </c>
      <c r="R10" s="145">
        <v>0</v>
      </c>
      <c r="S10" s="146">
        <v>0</v>
      </c>
      <c r="T10" s="145">
        <v>0</v>
      </c>
      <c r="U10" s="144">
        <v>0</v>
      </c>
      <c r="V10" s="146">
        <v>0</v>
      </c>
      <c r="W10" s="147">
        <v>0</v>
      </c>
      <c r="X10" s="285" t="s">
        <v>321</v>
      </c>
      <c r="Y10" s="54" t="s">
        <v>14</v>
      </c>
    </row>
    <row r="11" spans="1:25" s="2" customFormat="1" ht="21.95" customHeight="1" thickBot="1" x14ac:dyDescent="0.2">
      <c r="A11" s="242"/>
      <c r="B11" s="244"/>
      <c r="C11" s="254"/>
      <c r="D11" s="238"/>
      <c r="E11" s="254"/>
      <c r="F11" s="203"/>
      <c r="G11" s="203"/>
      <c r="H11" s="203"/>
      <c r="I11" s="203"/>
      <c r="J11" s="203"/>
      <c r="K11" s="203"/>
      <c r="L11" s="256"/>
      <c r="M11" s="247"/>
      <c r="N11" s="236"/>
      <c r="O11" s="238"/>
      <c r="P11" s="148">
        <f>L10</f>
        <v>37.012</v>
      </c>
      <c r="Q11" s="149">
        <v>0</v>
      </c>
      <c r="R11" s="149">
        <v>0</v>
      </c>
      <c r="S11" s="150">
        <v>0</v>
      </c>
      <c r="T11" s="149">
        <v>0</v>
      </c>
      <c r="U11" s="148">
        <v>0</v>
      </c>
      <c r="V11" s="150">
        <v>0</v>
      </c>
      <c r="W11" s="151">
        <v>0</v>
      </c>
      <c r="X11" s="286"/>
      <c r="Y11" s="55" t="s">
        <v>10</v>
      </c>
    </row>
    <row r="12" spans="1:25" s="2" customFormat="1" ht="21.95" customHeight="1" x14ac:dyDescent="0.15">
      <c r="A12" s="248">
        <v>3</v>
      </c>
      <c r="B12" s="250" t="s">
        <v>20</v>
      </c>
      <c r="C12" s="239"/>
      <c r="D12" s="233"/>
      <c r="E12" s="239"/>
      <c r="F12" s="204"/>
      <c r="G12" s="204"/>
      <c r="H12" s="204"/>
      <c r="I12" s="204"/>
      <c r="J12" s="197"/>
      <c r="K12" s="204"/>
      <c r="L12" s="206"/>
      <c r="M12" s="246"/>
      <c r="N12" s="231">
        <f>+(+C12+E12)-(L12+M12)</f>
        <v>0</v>
      </c>
      <c r="O12" s="233"/>
      <c r="P12" s="29">
        <v>0</v>
      </c>
      <c r="Q12" s="30">
        <v>0</v>
      </c>
      <c r="R12" s="30">
        <v>0</v>
      </c>
      <c r="S12" s="31">
        <v>0</v>
      </c>
      <c r="T12" s="30">
        <v>0</v>
      </c>
      <c r="U12" s="29">
        <v>0</v>
      </c>
      <c r="V12" s="31">
        <v>0</v>
      </c>
      <c r="W12" s="32">
        <v>0</v>
      </c>
      <c r="X12" s="287"/>
      <c r="Y12" s="54" t="s">
        <v>14</v>
      </c>
    </row>
    <row r="13" spans="1:25" s="2" customFormat="1" ht="21.95" customHeight="1" thickBot="1" x14ac:dyDescent="0.2">
      <c r="A13" s="249"/>
      <c r="B13" s="251"/>
      <c r="C13" s="240"/>
      <c r="D13" s="234"/>
      <c r="E13" s="240"/>
      <c r="F13" s="245"/>
      <c r="G13" s="205"/>
      <c r="H13" s="205"/>
      <c r="I13" s="205"/>
      <c r="J13" s="198"/>
      <c r="K13" s="205"/>
      <c r="L13" s="207"/>
      <c r="M13" s="247"/>
      <c r="N13" s="232"/>
      <c r="O13" s="234"/>
      <c r="P13" s="65">
        <v>0</v>
      </c>
      <c r="Q13" s="66">
        <v>0</v>
      </c>
      <c r="R13" s="66">
        <v>0</v>
      </c>
      <c r="S13" s="67">
        <v>0</v>
      </c>
      <c r="T13" s="66">
        <v>0</v>
      </c>
      <c r="U13" s="65">
        <v>0</v>
      </c>
      <c r="V13" s="67">
        <v>0</v>
      </c>
      <c r="W13" s="68">
        <v>0</v>
      </c>
      <c r="X13" s="284"/>
      <c r="Y13" s="55" t="s">
        <v>10</v>
      </c>
    </row>
    <row r="14" spans="1:25" s="2" customFormat="1" ht="21.95" customHeight="1" x14ac:dyDescent="0.15">
      <c r="A14" s="248">
        <v>4</v>
      </c>
      <c r="B14" s="250" t="s">
        <v>20</v>
      </c>
      <c r="C14" s="239"/>
      <c r="D14" s="233"/>
      <c r="E14" s="239"/>
      <c r="F14" s="204"/>
      <c r="G14" s="204"/>
      <c r="H14" s="204"/>
      <c r="I14" s="204"/>
      <c r="J14" s="197"/>
      <c r="K14" s="204"/>
      <c r="L14" s="206"/>
      <c r="M14" s="246"/>
      <c r="N14" s="231">
        <f>+(+C14+E14)-(L14+M14)</f>
        <v>0</v>
      </c>
      <c r="O14" s="233"/>
      <c r="P14" s="29">
        <v>0</v>
      </c>
      <c r="Q14" s="30">
        <v>0</v>
      </c>
      <c r="R14" s="30">
        <v>0</v>
      </c>
      <c r="S14" s="31">
        <v>0</v>
      </c>
      <c r="T14" s="30">
        <v>0</v>
      </c>
      <c r="U14" s="29">
        <v>0</v>
      </c>
      <c r="V14" s="31">
        <v>0</v>
      </c>
      <c r="W14" s="32">
        <v>0</v>
      </c>
      <c r="X14" s="287"/>
      <c r="Y14" s="54" t="s">
        <v>14</v>
      </c>
    </row>
    <row r="15" spans="1:25" s="2" customFormat="1" ht="21.95" customHeight="1" thickBot="1" x14ac:dyDescent="0.2">
      <c r="A15" s="249"/>
      <c r="B15" s="251"/>
      <c r="C15" s="240"/>
      <c r="D15" s="234"/>
      <c r="E15" s="240"/>
      <c r="F15" s="245"/>
      <c r="G15" s="205"/>
      <c r="H15" s="205"/>
      <c r="I15" s="205"/>
      <c r="J15" s="198"/>
      <c r="K15" s="205"/>
      <c r="L15" s="207"/>
      <c r="M15" s="247"/>
      <c r="N15" s="232"/>
      <c r="O15" s="234"/>
      <c r="P15" s="65">
        <v>0</v>
      </c>
      <c r="Q15" s="66">
        <v>0</v>
      </c>
      <c r="R15" s="66">
        <v>0</v>
      </c>
      <c r="S15" s="67">
        <v>0</v>
      </c>
      <c r="T15" s="66">
        <v>0</v>
      </c>
      <c r="U15" s="65">
        <v>0</v>
      </c>
      <c r="V15" s="67">
        <v>0</v>
      </c>
      <c r="W15" s="68">
        <v>0</v>
      </c>
      <c r="X15" s="284"/>
      <c r="Y15" s="55" t="s">
        <v>10</v>
      </c>
    </row>
    <row r="16" spans="1:25" s="2" customFormat="1" ht="21.95" customHeight="1" x14ac:dyDescent="0.15">
      <c r="A16" s="248">
        <v>5</v>
      </c>
      <c r="B16" s="250" t="s">
        <v>20</v>
      </c>
      <c r="C16" s="239"/>
      <c r="D16" s="233"/>
      <c r="E16" s="239"/>
      <c r="F16" s="204"/>
      <c r="G16" s="204"/>
      <c r="H16" s="204"/>
      <c r="I16" s="204"/>
      <c r="J16" s="197"/>
      <c r="K16" s="204"/>
      <c r="L16" s="206"/>
      <c r="M16" s="246"/>
      <c r="N16" s="231">
        <f>+(+C16+E16)-(L16+M16)</f>
        <v>0</v>
      </c>
      <c r="O16" s="233"/>
      <c r="P16" s="29">
        <v>0</v>
      </c>
      <c r="Q16" s="30">
        <v>0</v>
      </c>
      <c r="R16" s="30">
        <v>0</v>
      </c>
      <c r="S16" s="31">
        <v>0</v>
      </c>
      <c r="T16" s="30">
        <v>0</v>
      </c>
      <c r="U16" s="29">
        <v>0</v>
      </c>
      <c r="V16" s="31">
        <v>0</v>
      </c>
      <c r="W16" s="32">
        <v>0</v>
      </c>
      <c r="X16" s="287"/>
      <c r="Y16" s="54" t="s">
        <v>14</v>
      </c>
    </row>
    <row r="17" spans="1:25" s="2" customFormat="1" ht="21.95" customHeight="1" thickBot="1" x14ac:dyDescent="0.2">
      <c r="A17" s="249"/>
      <c r="B17" s="251"/>
      <c r="C17" s="240"/>
      <c r="D17" s="234"/>
      <c r="E17" s="240"/>
      <c r="F17" s="245"/>
      <c r="G17" s="205"/>
      <c r="H17" s="205"/>
      <c r="I17" s="205"/>
      <c r="J17" s="198"/>
      <c r="K17" s="205"/>
      <c r="L17" s="207"/>
      <c r="M17" s="247"/>
      <c r="N17" s="232"/>
      <c r="O17" s="234"/>
      <c r="P17" s="65">
        <v>0</v>
      </c>
      <c r="Q17" s="66">
        <v>0</v>
      </c>
      <c r="R17" s="66">
        <v>0</v>
      </c>
      <c r="S17" s="67">
        <v>0</v>
      </c>
      <c r="T17" s="66">
        <v>0</v>
      </c>
      <c r="U17" s="65">
        <v>0</v>
      </c>
      <c r="V17" s="67">
        <v>0</v>
      </c>
      <c r="W17" s="68">
        <v>0</v>
      </c>
      <c r="X17" s="284"/>
      <c r="Y17" s="55" t="s">
        <v>10</v>
      </c>
    </row>
    <row r="18" spans="1:25" s="2" customFormat="1" ht="21.95" customHeight="1" x14ac:dyDescent="0.15">
      <c r="A18" s="248">
        <v>6</v>
      </c>
      <c r="B18" s="250" t="s">
        <v>20</v>
      </c>
      <c r="C18" s="239"/>
      <c r="D18" s="233"/>
      <c r="E18" s="239"/>
      <c r="F18" s="204"/>
      <c r="G18" s="204"/>
      <c r="H18" s="204"/>
      <c r="I18" s="204"/>
      <c r="J18" s="197"/>
      <c r="K18" s="204"/>
      <c r="L18" s="206"/>
      <c r="M18" s="246"/>
      <c r="N18" s="231">
        <f>+(+C18+E18)-(L18+M18)</f>
        <v>0</v>
      </c>
      <c r="O18" s="233"/>
      <c r="P18" s="29">
        <v>0</v>
      </c>
      <c r="Q18" s="30">
        <v>0</v>
      </c>
      <c r="R18" s="30">
        <v>0</v>
      </c>
      <c r="S18" s="31">
        <v>0</v>
      </c>
      <c r="T18" s="30">
        <v>0</v>
      </c>
      <c r="U18" s="29">
        <v>0</v>
      </c>
      <c r="V18" s="31">
        <v>0</v>
      </c>
      <c r="W18" s="32">
        <v>0</v>
      </c>
      <c r="X18" s="287"/>
      <c r="Y18" s="54" t="s">
        <v>14</v>
      </c>
    </row>
    <row r="19" spans="1:25" s="2" customFormat="1" ht="21.95" customHeight="1" thickBot="1" x14ac:dyDescent="0.2">
      <c r="A19" s="249"/>
      <c r="B19" s="251"/>
      <c r="C19" s="240"/>
      <c r="D19" s="234"/>
      <c r="E19" s="240"/>
      <c r="F19" s="245"/>
      <c r="G19" s="205"/>
      <c r="H19" s="205"/>
      <c r="I19" s="205"/>
      <c r="J19" s="198"/>
      <c r="K19" s="205"/>
      <c r="L19" s="207"/>
      <c r="M19" s="247"/>
      <c r="N19" s="232"/>
      <c r="O19" s="234"/>
      <c r="P19" s="65">
        <v>0</v>
      </c>
      <c r="Q19" s="66">
        <v>0</v>
      </c>
      <c r="R19" s="66">
        <v>0</v>
      </c>
      <c r="S19" s="67">
        <v>0</v>
      </c>
      <c r="T19" s="66">
        <v>0</v>
      </c>
      <c r="U19" s="65">
        <v>0</v>
      </c>
      <c r="V19" s="67">
        <v>0</v>
      </c>
      <c r="W19" s="68">
        <v>0</v>
      </c>
      <c r="X19" s="284"/>
      <c r="Y19" s="55" t="s">
        <v>10</v>
      </c>
    </row>
    <row r="20" spans="1:25" s="2" customFormat="1" ht="21.95" customHeight="1" x14ac:dyDescent="0.15">
      <c r="A20" s="248">
        <v>7</v>
      </c>
      <c r="B20" s="250" t="s">
        <v>20</v>
      </c>
      <c r="C20" s="239"/>
      <c r="D20" s="233"/>
      <c r="E20" s="239"/>
      <c r="F20" s="204"/>
      <c r="G20" s="204"/>
      <c r="H20" s="204"/>
      <c r="I20" s="204"/>
      <c r="J20" s="197"/>
      <c r="K20" s="204"/>
      <c r="L20" s="206"/>
      <c r="M20" s="246"/>
      <c r="N20" s="231">
        <f>+(+C20+E20)-(L20+M20)</f>
        <v>0</v>
      </c>
      <c r="O20" s="233"/>
      <c r="P20" s="29">
        <v>0</v>
      </c>
      <c r="Q20" s="30">
        <v>0</v>
      </c>
      <c r="R20" s="30">
        <v>0</v>
      </c>
      <c r="S20" s="31">
        <v>0</v>
      </c>
      <c r="T20" s="30">
        <v>0</v>
      </c>
      <c r="U20" s="29">
        <v>0</v>
      </c>
      <c r="V20" s="31">
        <v>0</v>
      </c>
      <c r="W20" s="32">
        <v>0</v>
      </c>
      <c r="X20" s="287"/>
      <c r="Y20" s="54" t="s">
        <v>14</v>
      </c>
    </row>
    <row r="21" spans="1:25" s="2" customFormat="1" ht="21.95" customHeight="1" thickBot="1" x14ac:dyDescent="0.2">
      <c r="A21" s="249"/>
      <c r="B21" s="251"/>
      <c r="C21" s="240"/>
      <c r="D21" s="234"/>
      <c r="E21" s="240"/>
      <c r="F21" s="245"/>
      <c r="G21" s="205"/>
      <c r="H21" s="205"/>
      <c r="I21" s="205"/>
      <c r="J21" s="198"/>
      <c r="K21" s="205"/>
      <c r="L21" s="207"/>
      <c r="M21" s="247"/>
      <c r="N21" s="232"/>
      <c r="O21" s="234"/>
      <c r="P21" s="65">
        <v>0</v>
      </c>
      <c r="Q21" s="66">
        <v>0</v>
      </c>
      <c r="R21" s="66">
        <v>0</v>
      </c>
      <c r="S21" s="67">
        <v>0</v>
      </c>
      <c r="T21" s="66">
        <v>0</v>
      </c>
      <c r="U21" s="65">
        <v>0</v>
      </c>
      <c r="V21" s="67">
        <v>0</v>
      </c>
      <c r="W21" s="68">
        <v>0</v>
      </c>
      <c r="X21" s="284"/>
      <c r="Y21" s="55" t="s">
        <v>10</v>
      </c>
    </row>
    <row r="22" spans="1:25" s="2" customFormat="1" ht="21.95" customHeight="1" x14ac:dyDescent="0.15">
      <c r="A22" s="248">
        <v>8</v>
      </c>
      <c r="B22" s="250" t="s">
        <v>20</v>
      </c>
      <c r="C22" s="239"/>
      <c r="D22" s="233"/>
      <c r="E22" s="239"/>
      <c r="F22" s="204"/>
      <c r="G22" s="204"/>
      <c r="H22" s="204"/>
      <c r="I22" s="204"/>
      <c r="J22" s="197"/>
      <c r="K22" s="204"/>
      <c r="L22" s="206"/>
      <c r="M22" s="246"/>
      <c r="N22" s="231">
        <f>+(+C22+E22)-(L22+M22)</f>
        <v>0</v>
      </c>
      <c r="O22" s="233"/>
      <c r="P22" s="29">
        <v>0</v>
      </c>
      <c r="Q22" s="30">
        <v>0</v>
      </c>
      <c r="R22" s="30">
        <v>0</v>
      </c>
      <c r="S22" s="31">
        <v>0</v>
      </c>
      <c r="T22" s="30">
        <v>0</v>
      </c>
      <c r="U22" s="29">
        <v>0</v>
      </c>
      <c r="V22" s="31">
        <v>0</v>
      </c>
      <c r="W22" s="32">
        <v>0</v>
      </c>
      <c r="X22" s="287"/>
      <c r="Y22" s="54" t="s">
        <v>14</v>
      </c>
    </row>
    <row r="23" spans="1:25" s="2" customFormat="1" ht="21.95" customHeight="1" thickBot="1" x14ac:dyDescent="0.2">
      <c r="A23" s="249"/>
      <c r="B23" s="251"/>
      <c r="C23" s="240"/>
      <c r="D23" s="234"/>
      <c r="E23" s="240"/>
      <c r="F23" s="245"/>
      <c r="G23" s="205"/>
      <c r="H23" s="205"/>
      <c r="I23" s="205"/>
      <c r="J23" s="198"/>
      <c r="K23" s="205"/>
      <c r="L23" s="207"/>
      <c r="M23" s="247"/>
      <c r="N23" s="232"/>
      <c r="O23" s="234"/>
      <c r="P23" s="65">
        <v>0</v>
      </c>
      <c r="Q23" s="66">
        <v>0</v>
      </c>
      <c r="R23" s="66">
        <v>0</v>
      </c>
      <c r="S23" s="67">
        <v>0</v>
      </c>
      <c r="T23" s="66">
        <v>0</v>
      </c>
      <c r="U23" s="65">
        <v>0</v>
      </c>
      <c r="V23" s="67">
        <v>0</v>
      </c>
      <c r="W23" s="68">
        <v>0</v>
      </c>
      <c r="X23" s="284"/>
      <c r="Y23" s="55" t="s">
        <v>10</v>
      </c>
    </row>
    <row r="24" spans="1:25" s="2" customFormat="1" ht="21.95" customHeight="1" x14ac:dyDescent="0.15">
      <c r="A24" s="248">
        <v>9</v>
      </c>
      <c r="B24" s="250" t="s">
        <v>20</v>
      </c>
      <c r="C24" s="239"/>
      <c r="D24" s="233"/>
      <c r="E24" s="239"/>
      <c r="F24" s="204"/>
      <c r="G24" s="204"/>
      <c r="H24" s="204"/>
      <c r="I24" s="204"/>
      <c r="J24" s="197"/>
      <c r="K24" s="204"/>
      <c r="L24" s="206"/>
      <c r="M24" s="246"/>
      <c r="N24" s="231">
        <f>+(+C24+E24)-(L24+M24)</f>
        <v>0</v>
      </c>
      <c r="O24" s="233"/>
      <c r="P24" s="29">
        <v>0</v>
      </c>
      <c r="Q24" s="30">
        <v>0</v>
      </c>
      <c r="R24" s="30">
        <v>0</v>
      </c>
      <c r="S24" s="31">
        <v>0</v>
      </c>
      <c r="T24" s="30">
        <v>0</v>
      </c>
      <c r="U24" s="29">
        <v>0</v>
      </c>
      <c r="V24" s="31">
        <v>0</v>
      </c>
      <c r="W24" s="32">
        <v>0</v>
      </c>
      <c r="X24" s="287"/>
      <c r="Y24" s="54" t="s">
        <v>14</v>
      </c>
    </row>
    <row r="25" spans="1:25" s="2" customFormat="1" ht="21.95" customHeight="1" thickBot="1" x14ac:dyDescent="0.2">
      <c r="A25" s="249"/>
      <c r="B25" s="251"/>
      <c r="C25" s="240"/>
      <c r="D25" s="234"/>
      <c r="E25" s="240"/>
      <c r="F25" s="245"/>
      <c r="G25" s="205"/>
      <c r="H25" s="205"/>
      <c r="I25" s="205"/>
      <c r="J25" s="198"/>
      <c r="K25" s="205"/>
      <c r="L25" s="207"/>
      <c r="M25" s="247"/>
      <c r="N25" s="232"/>
      <c r="O25" s="234"/>
      <c r="P25" s="65">
        <v>0</v>
      </c>
      <c r="Q25" s="66">
        <v>0</v>
      </c>
      <c r="R25" s="66">
        <v>0</v>
      </c>
      <c r="S25" s="67">
        <v>0</v>
      </c>
      <c r="T25" s="66">
        <v>0</v>
      </c>
      <c r="U25" s="65">
        <v>0</v>
      </c>
      <c r="V25" s="67">
        <v>0</v>
      </c>
      <c r="W25" s="68">
        <v>0</v>
      </c>
      <c r="X25" s="284"/>
      <c r="Y25" s="55" t="s">
        <v>10</v>
      </c>
    </row>
    <row r="26" spans="1:25" s="2" customFormat="1" ht="21.95" customHeight="1" x14ac:dyDescent="0.15">
      <c r="A26" s="248">
        <v>10</v>
      </c>
      <c r="B26" s="250" t="s">
        <v>20</v>
      </c>
      <c r="C26" s="239"/>
      <c r="D26" s="233"/>
      <c r="E26" s="239"/>
      <c r="F26" s="204"/>
      <c r="G26" s="204"/>
      <c r="H26" s="204"/>
      <c r="I26" s="204"/>
      <c r="J26" s="197"/>
      <c r="K26" s="204"/>
      <c r="L26" s="206"/>
      <c r="M26" s="246"/>
      <c r="N26" s="231">
        <f>+(+C26+E26)-(L26+M26)</f>
        <v>0</v>
      </c>
      <c r="O26" s="233"/>
      <c r="P26" s="29">
        <v>0</v>
      </c>
      <c r="Q26" s="30">
        <v>0</v>
      </c>
      <c r="R26" s="30">
        <v>0</v>
      </c>
      <c r="S26" s="31">
        <v>0</v>
      </c>
      <c r="T26" s="30">
        <v>0</v>
      </c>
      <c r="U26" s="29">
        <v>0</v>
      </c>
      <c r="V26" s="31">
        <v>0</v>
      </c>
      <c r="W26" s="32">
        <v>0</v>
      </c>
      <c r="X26" s="287"/>
      <c r="Y26" s="54" t="s">
        <v>14</v>
      </c>
    </row>
    <row r="27" spans="1:25" s="2" customFormat="1" ht="21.95" customHeight="1" thickBot="1" x14ac:dyDescent="0.2">
      <c r="A27" s="249"/>
      <c r="B27" s="251"/>
      <c r="C27" s="240"/>
      <c r="D27" s="234"/>
      <c r="E27" s="240"/>
      <c r="F27" s="245"/>
      <c r="G27" s="205"/>
      <c r="H27" s="205"/>
      <c r="I27" s="205"/>
      <c r="J27" s="198"/>
      <c r="K27" s="205"/>
      <c r="L27" s="207"/>
      <c r="M27" s="247"/>
      <c r="N27" s="232"/>
      <c r="O27" s="234"/>
      <c r="P27" s="65">
        <v>0</v>
      </c>
      <c r="Q27" s="66">
        <v>0</v>
      </c>
      <c r="R27" s="66">
        <v>0</v>
      </c>
      <c r="S27" s="67">
        <v>0</v>
      </c>
      <c r="T27" s="66">
        <v>0</v>
      </c>
      <c r="U27" s="65">
        <v>0</v>
      </c>
      <c r="V27" s="67">
        <v>0</v>
      </c>
      <c r="W27" s="68">
        <v>0</v>
      </c>
      <c r="X27" s="284"/>
      <c r="Y27" s="55" t="s">
        <v>10</v>
      </c>
    </row>
    <row r="28" spans="1:25" s="2" customFormat="1" ht="21.95" customHeight="1" x14ac:dyDescent="0.15">
      <c r="A28" s="248">
        <v>11</v>
      </c>
      <c r="B28" s="250" t="s">
        <v>20</v>
      </c>
      <c r="C28" s="239"/>
      <c r="D28" s="233"/>
      <c r="E28" s="239"/>
      <c r="F28" s="204"/>
      <c r="G28" s="204"/>
      <c r="H28" s="204"/>
      <c r="I28" s="204"/>
      <c r="J28" s="197"/>
      <c r="K28" s="204"/>
      <c r="L28" s="206"/>
      <c r="M28" s="246"/>
      <c r="N28" s="231">
        <f>+(+C28+E28)-(L28+M28)</f>
        <v>0</v>
      </c>
      <c r="O28" s="233"/>
      <c r="P28" s="29">
        <v>0</v>
      </c>
      <c r="Q28" s="30">
        <v>0</v>
      </c>
      <c r="R28" s="30">
        <v>0</v>
      </c>
      <c r="S28" s="31">
        <v>0</v>
      </c>
      <c r="T28" s="30">
        <v>0</v>
      </c>
      <c r="U28" s="29">
        <v>0</v>
      </c>
      <c r="V28" s="31">
        <v>0</v>
      </c>
      <c r="W28" s="32">
        <v>0</v>
      </c>
      <c r="X28" s="287"/>
      <c r="Y28" s="54" t="s">
        <v>14</v>
      </c>
    </row>
    <row r="29" spans="1:25" s="2" customFormat="1" ht="21.95" customHeight="1" thickBot="1" x14ac:dyDescent="0.2">
      <c r="A29" s="249"/>
      <c r="B29" s="251"/>
      <c r="C29" s="240"/>
      <c r="D29" s="234"/>
      <c r="E29" s="240"/>
      <c r="F29" s="245"/>
      <c r="G29" s="205"/>
      <c r="H29" s="205"/>
      <c r="I29" s="205"/>
      <c r="J29" s="198"/>
      <c r="K29" s="205"/>
      <c r="L29" s="207"/>
      <c r="M29" s="247"/>
      <c r="N29" s="232"/>
      <c r="O29" s="234"/>
      <c r="P29" s="65">
        <v>0</v>
      </c>
      <c r="Q29" s="66">
        <v>0</v>
      </c>
      <c r="R29" s="66">
        <v>0</v>
      </c>
      <c r="S29" s="67">
        <v>0</v>
      </c>
      <c r="T29" s="66">
        <v>0</v>
      </c>
      <c r="U29" s="65">
        <v>0</v>
      </c>
      <c r="V29" s="67">
        <v>0</v>
      </c>
      <c r="W29" s="68">
        <v>0</v>
      </c>
      <c r="X29" s="284"/>
      <c r="Y29" s="55" t="s">
        <v>10</v>
      </c>
    </row>
    <row r="30" spans="1:25" s="2" customFormat="1" ht="21.95" hidden="1" customHeight="1" outlineLevel="1" x14ac:dyDescent="0.15">
      <c r="A30" s="248">
        <v>12</v>
      </c>
      <c r="B30" s="250" t="s">
        <v>20</v>
      </c>
      <c r="C30" s="239"/>
      <c r="D30" s="233"/>
      <c r="E30" s="239"/>
      <c r="F30" s="204"/>
      <c r="G30" s="204"/>
      <c r="H30" s="204"/>
      <c r="I30" s="204"/>
      <c r="J30" s="197"/>
      <c r="K30" s="204"/>
      <c r="L30" s="206"/>
      <c r="M30" s="246"/>
      <c r="N30" s="231">
        <f>+(+C30+E30)-(L30+M30)</f>
        <v>0</v>
      </c>
      <c r="O30" s="233"/>
      <c r="P30" s="29">
        <v>0</v>
      </c>
      <c r="Q30" s="30">
        <v>0</v>
      </c>
      <c r="R30" s="30">
        <v>0</v>
      </c>
      <c r="S30" s="31">
        <v>0</v>
      </c>
      <c r="T30" s="30">
        <v>0</v>
      </c>
      <c r="U30" s="29">
        <v>0</v>
      </c>
      <c r="V30" s="31">
        <v>0</v>
      </c>
      <c r="W30" s="32">
        <v>0</v>
      </c>
      <c r="X30" s="287"/>
      <c r="Y30" s="54" t="s">
        <v>14</v>
      </c>
    </row>
    <row r="31" spans="1:25" s="2" customFormat="1" ht="21.95" hidden="1" customHeight="1" outlineLevel="1" thickBot="1" x14ac:dyDescent="0.2">
      <c r="A31" s="249"/>
      <c r="B31" s="251"/>
      <c r="C31" s="240"/>
      <c r="D31" s="234"/>
      <c r="E31" s="240"/>
      <c r="F31" s="245"/>
      <c r="G31" s="205"/>
      <c r="H31" s="205"/>
      <c r="I31" s="205"/>
      <c r="J31" s="198"/>
      <c r="K31" s="205"/>
      <c r="L31" s="207"/>
      <c r="M31" s="247"/>
      <c r="N31" s="232"/>
      <c r="O31" s="234"/>
      <c r="P31" s="25">
        <v>0</v>
      </c>
      <c r="Q31" s="26">
        <v>0</v>
      </c>
      <c r="R31" s="26">
        <v>0</v>
      </c>
      <c r="S31" s="27">
        <v>0</v>
      </c>
      <c r="T31" s="26">
        <v>0</v>
      </c>
      <c r="U31" s="25">
        <v>0</v>
      </c>
      <c r="V31" s="27">
        <v>0</v>
      </c>
      <c r="W31" s="28">
        <v>0</v>
      </c>
      <c r="X31" s="284"/>
      <c r="Y31" s="55" t="s">
        <v>10</v>
      </c>
    </row>
    <row r="32" spans="1:25" s="2" customFormat="1" ht="21.95" hidden="1" customHeight="1" outlineLevel="1" x14ac:dyDescent="0.15">
      <c r="A32" s="248">
        <v>13</v>
      </c>
      <c r="B32" s="250" t="s">
        <v>20</v>
      </c>
      <c r="C32" s="239"/>
      <c r="D32" s="233"/>
      <c r="E32" s="239"/>
      <c r="F32" s="204"/>
      <c r="G32" s="204"/>
      <c r="H32" s="204"/>
      <c r="I32" s="204"/>
      <c r="J32" s="197"/>
      <c r="K32" s="204"/>
      <c r="L32" s="206"/>
      <c r="M32" s="246"/>
      <c r="N32" s="231">
        <f>+(+C32+E32)-(L32+M32)</f>
        <v>0</v>
      </c>
      <c r="O32" s="233"/>
      <c r="P32" s="29">
        <v>0</v>
      </c>
      <c r="Q32" s="30">
        <v>0</v>
      </c>
      <c r="R32" s="30">
        <v>0</v>
      </c>
      <c r="S32" s="31">
        <v>0</v>
      </c>
      <c r="T32" s="30">
        <v>0</v>
      </c>
      <c r="U32" s="29">
        <v>0</v>
      </c>
      <c r="V32" s="31">
        <v>0</v>
      </c>
      <c r="W32" s="32">
        <v>0</v>
      </c>
      <c r="X32" s="287"/>
      <c r="Y32" s="54" t="s">
        <v>14</v>
      </c>
    </row>
    <row r="33" spans="1:25" s="2" customFormat="1" ht="21.95" hidden="1" customHeight="1" outlineLevel="1" thickBot="1" x14ac:dyDescent="0.2">
      <c r="A33" s="249"/>
      <c r="B33" s="251"/>
      <c r="C33" s="240"/>
      <c r="D33" s="234"/>
      <c r="E33" s="240"/>
      <c r="F33" s="245"/>
      <c r="G33" s="205"/>
      <c r="H33" s="205"/>
      <c r="I33" s="205"/>
      <c r="J33" s="198"/>
      <c r="K33" s="205"/>
      <c r="L33" s="207"/>
      <c r="M33" s="247"/>
      <c r="N33" s="232"/>
      <c r="O33" s="234"/>
      <c r="P33" s="25">
        <v>0</v>
      </c>
      <c r="Q33" s="26">
        <v>0</v>
      </c>
      <c r="R33" s="26">
        <v>0</v>
      </c>
      <c r="S33" s="27">
        <v>0</v>
      </c>
      <c r="T33" s="26">
        <v>0</v>
      </c>
      <c r="U33" s="25">
        <v>0</v>
      </c>
      <c r="V33" s="27">
        <v>0</v>
      </c>
      <c r="W33" s="28">
        <v>0</v>
      </c>
      <c r="X33" s="284"/>
      <c r="Y33" s="55" t="s">
        <v>10</v>
      </c>
    </row>
    <row r="34" spans="1:25" s="2" customFormat="1" ht="21.95" hidden="1" customHeight="1" outlineLevel="1" x14ac:dyDescent="0.15">
      <c r="A34" s="248">
        <v>14</v>
      </c>
      <c r="B34" s="250" t="s">
        <v>20</v>
      </c>
      <c r="C34" s="239"/>
      <c r="D34" s="233"/>
      <c r="E34" s="239"/>
      <c r="F34" s="204"/>
      <c r="G34" s="204"/>
      <c r="H34" s="204"/>
      <c r="I34" s="204"/>
      <c r="J34" s="197"/>
      <c r="K34" s="204"/>
      <c r="L34" s="206"/>
      <c r="M34" s="246"/>
      <c r="N34" s="231">
        <f>+(+C34+E34)-(L34+M34)</f>
        <v>0</v>
      </c>
      <c r="O34" s="233"/>
      <c r="P34" s="29">
        <v>0</v>
      </c>
      <c r="Q34" s="30">
        <v>0</v>
      </c>
      <c r="R34" s="30">
        <v>0</v>
      </c>
      <c r="S34" s="31">
        <v>0</v>
      </c>
      <c r="T34" s="30">
        <v>0</v>
      </c>
      <c r="U34" s="29">
        <v>0</v>
      </c>
      <c r="V34" s="31">
        <v>0</v>
      </c>
      <c r="W34" s="32">
        <v>0</v>
      </c>
      <c r="X34" s="287"/>
      <c r="Y34" s="54" t="s">
        <v>14</v>
      </c>
    </row>
    <row r="35" spans="1:25" s="2" customFormat="1" ht="21.95" hidden="1" customHeight="1" outlineLevel="1" thickBot="1" x14ac:dyDescent="0.2">
      <c r="A35" s="249"/>
      <c r="B35" s="251"/>
      <c r="C35" s="240"/>
      <c r="D35" s="234"/>
      <c r="E35" s="240"/>
      <c r="F35" s="245"/>
      <c r="G35" s="205"/>
      <c r="H35" s="205"/>
      <c r="I35" s="205"/>
      <c r="J35" s="198"/>
      <c r="K35" s="205"/>
      <c r="L35" s="207"/>
      <c r="M35" s="247"/>
      <c r="N35" s="232"/>
      <c r="O35" s="234"/>
      <c r="P35" s="25">
        <v>0</v>
      </c>
      <c r="Q35" s="26">
        <v>0</v>
      </c>
      <c r="R35" s="26">
        <v>0</v>
      </c>
      <c r="S35" s="27">
        <v>0</v>
      </c>
      <c r="T35" s="26">
        <v>0</v>
      </c>
      <c r="U35" s="25">
        <v>0</v>
      </c>
      <c r="V35" s="27">
        <v>0</v>
      </c>
      <c r="W35" s="28">
        <v>0</v>
      </c>
      <c r="X35" s="284"/>
      <c r="Y35" s="55" t="s">
        <v>10</v>
      </c>
    </row>
    <row r="36" spans="1:25" s="2" customFormat="1" ht="21.95" hidden="1" customHeight="1" outlineLevel="1" x14ac:dyDescent="0.15">
      <c r="A36" s="248">
        <v>15</v>
      </c>
      <c r="B36" s="250" t="s">
        <v>20</v>
      </c>
      <c r="C36" s="239"/>
      <c r="D36" s="233"/>
      <c r="E36" s="239"/>
      <c r="F36" s="204"/>
      <c r="G36" s="204"/>
      <c r="H36" s="204"/>
      <c r="I36" s="204"/>
      <c r="J36" s="197"/>
      <c r="K36" s="204"/>
      <c r="L36" s="206"/>
      <c r="M36" s="246"/>
      <c r="N36" s="231">
        <f>+(+C36+E36)-(L36+M36)</f>
        <v>0</v>
      </c>
      <c r="O36" s="233"/>
      <c r="P36" s="29">
        <v>0</v>
      </c>
      <c r="Q36" s="30">
        <v>0</v>
      </c>
      <c r="R36" s="30">
        <v>0</v>
      </c>
      <c r="S36" s="31">
        <v>0</v>
      </c>
      <c r="T36" s="30">
        <v>0</v>
      </c>
      <c r="U36" s="29">
        <v>0</v>
      </c>
      <c r="V36" s="31">
        <v>0</v>
      </c>
      <c r="W36" s="32">
        <v>0</v>
      </c>
      <c r="X36" s="287"/>
      <c r="Y36" s="54" t="s">
        <v>14</v>
      </c>
    </row>
    <row r="37" spans="1:25" s="2" customFormat="1" ht="21.95" hidden="1" customHeight="1" outlineLevel="1" thickBot="1" x14ac:dyDescent="0.2">
      <c r="A37" s="249"/>
      <c r="B37" s="251"/>
      <c r="C37" s="240"/>
      <c r="D37" s="234"/>
      <c r="E37" s="240"/>
      <c r="F37" s="245"/>
      <c r="G37" s="205"/>
      <c r="H37" s="205"/>
      <c r="I37" s="205"/>
      <c r="J37" s="198"/>
      <c r="K37" s="205"/>
      <c r="L37" s="207"/>
      <c r="M37" s="247"/>
      <c r="N37" s="232"/>
      <c r="O37" s="234"/>
      <c r="P37" s="25">
        <v>0</v>
      </c>
      <c r="Q37" s="26">
        <v>0</v>
      </c>
      <c r="R37" s="26">
        <v>0</v>
      </c>
      <c r="S37" s="27">
        <v>0</v>
      </c>
      <c r="T37" s="26">
        <v>0</v>
      </c>
      <c r="U37" s="25">
        <v>0</v>
      </c>
      <c r="V37" s="27">
        <v>0</v>
      </c>
      <c r="W37" s="28">
        <v>0</v>
      </c>
      <c r="X37" s="284"/>
      <c r="Y37" s="55" t="s">
        <v>10</v>
      </c>
    </row>
    <row r="38" spans="1:25" s="2" customFormat="1" ht="21.95" hidden="1" customHeight="1" outlineLevel="1" x14ac:dyDescent="0.15">
      <c r="A38" s="248">
        <v>16</v>
      </c>
      <c r="B38" s="250" t="s">
        <v>20</v>
      </c>
      <c r="C38" s="239"/>
      <c r="D38" s="233"/>
      <c r="E38" s="239"/>
      <c r="F38" s="204"/>
      <c r="G38" s="204"/>
      <c r="H38" s="204"/>
      <c r="I38" s="204"/>
      <c r="J38" s="197"/>
      <c r="K38" s="204"/>
      <c r="L38" s="206"/>
      <c r="M38" s="246"/>
      <c r="N38" s="231">
        <f>+(+C38+E38)-(L38+M38)</f>
        <v>0</v>
      </c>
      <c r="O38" s="233"/>
      <c r="P38" s="29">
        <v>0</v>
      </c>
      <c r="Q38" s="30">
        <v>0</v>
      </c>
      <c r="R38" s="30">
        <v>0</v>
      </c>
      <c r="S38" s="31">
        <v>0</v>
      </c>
      <c r="T38" s="30">
        <v>0</v>
      </c>
      <c r="U38" s="29">
        <v>0</v>
      </c>
      <c r="V38" s="31">
        <v>0</v>
      </c>
      <c r="W38" s="32">
        <v>0</v>
      </c>
      <c r="X38" s="287"/>
      <c r="Y38" s="54" t="s">
        <v>14</v>
      </c>
    </row>
    <row r="39" spans="1:25" s="2" customFormat="1" ht="21.95" hidden="1" customHeight="1" outlineLevel="1" thickBot="1" x14ac:dyDescent="0.2">
      <c r="A39" s="249"/>
      <c r="B39" s="251"/>
      <c r="C39" s="240"/>
      <c r="D39" s="234"/>
      <c r="E39" s="240"/>
      <c r="F39" s="245"/>
      <c r="G39" s="205"/>
      <c r="H39" s="205"/>
      <c r="I39" s="205"/>
      <c r="J39" s="198"/>
      <c r="K39" s="205"/>
      <c r="L39" s="207"/>
      <c r="M39" s="247"/>
      <c r="N39" s="232"/>
      <c r="O39" s="234"/>
      <c r="P39" s="25">
        <v>0</v>
      </c>
      <c r="Q39" s="26">
        <v>0</v>
      </c>
      <c r="R39" s="26">
        <v>0</v>
      </c>
      <c r="S39" s="27">
        <v>0</v>
      </c>
      <c r="T39" s="26">
        <v>0</v>
      </c>
      <c r="U39" s="25">
        <v>0</v>
      </c>
      <c r="V39" s="27">
        <v>0</v>
      </c>
      <c r="W39" s="28">
        <v>0</v>
      </c>
      <c r="X39" s="284"/>
      <c r="Y39" s="55" t="s">
        <v>10</v>
      </c>
    </row>
    <row r="40" spans="1:25" s="2" customFormat="1" ht="21.95" customHeight="1" collapsed="1" x14ac:dyDescent="0.15">
      <c r="A40" s="248">
        <v>17</v>
      </c>
      <c r="B40" s="250" t="s">
        <v>20</v>
      </c>
      <c r="C40" s="239"/>
      <c r="D40" s="233"/>
      <c r="E40" s="239"/>
      <c r="F40" s="204"/>
      <c r="G40" s="204"/>
      <c r="H40" s="204"/>
      <c r="I40" s="204"/>
      <c r="J40" s="197"/>
      <c r="K40" s="204"/>
      <c r="L40" s="206"/>
      <c r="M40" s="246"/>
      <c r="N40" s="231">
        <f>+(+C40+E40)-(L40+M40)</f>
        <v>0</v>
      </c>
      <c r="O40" s="233"/>
      <c r="P40" s="29">
        <v>0</v>
      </c>
      <c r="Q40" s="30">
        <v>0</v>
      </c>
      <c r="R40" s="30">
        <v>0</v>
      </c>
      <c r="S40" s="31">
        <v>0</v>
      </c>
      <c r="T40" s="30">
        <v>0</v>
      </c>
      <c r="U40" s="29">
        <v>0</v>
      </c>
      <c r="V40" s="31">
        <v>0</v>
      </c>
      <c r="W40" s="32">
        <v>0</v>
      </c>
      <c r="X40" s="287"/>
      <c r="Y40" s="54" t="s">
        <v>14</v>
      </c>
    </row>
    <row r="41" spans="1:25" s="2" customFormat="1" ht="21.95" customHeight="1" thickBot="1" x14ac:dyDescent="0.2">
      <c r="A41" s="249"/>
      <c r="B41" s="251"/>
      <c r="C41" s="240"/>
      <c r="D41" s="234"/>
      <c r="E41" s="240"/>
      <c r="F41" s="245"/>
      <c r="G41" s="205"/>
      <c r="H41" s="205"/>
      <c r="I41" s="205"/>
      <c r="J41" s="198"/>
      <c r="K41" s="205"/>
      <c r="L41" s="207"/>
      <c r="M41" s="247"/>
      <c r="N41" s="232"/>
      <c r="O41" s="234"/>
      <c r="P41" s="65">
        <v>0</v>
      </c>
      <c r="Q41" s="66">
        <v>0</v>
      </c>
      <c r="R41" s="66">
        <v>0</v>
      </c>
      <c r="S41" s="67">
        <v>0</v>
      </c>
      <c r="T41" s="66">
        <v>0</v>
      </c>
      <c r="U41" s="65">
        <v>0</v>
      </c>
      <c r="V41" s="67">
        <v>0</v>
      </c>
      <c r="W41" s="68">
        <v>0</v>
      </c>
      <c r="X41" s="284"/>
      <c r="Y41" s="55" t="s">
        <v>10</v>
      </c>
    </row>
    <row r="42" spans="1:25" s="2" customFormat="1" ht="21.95" customHeight="1" x14ac:dyDescent="0.15">
      <c r="A42" s="248">
        <v>18</v>
      </c>
      <c r="B42" s="250" t="s">
        <v>20</v>
      </c>
      <c r="C42" s="239"/>
      <c r="D42" s="233"/>
      <c r="E42" s="239"/>
      <c r="F42" s="204"/>
      <c r="G42" s="204"/>
      <c r="H42" s="204"/>
      <c r="I42" s="204"/>
      <c r="J42" s="197"/>
      <c r="K42" s="204"/>
      <c r="L42" s="206"/>
      <c r="M42" s="246"/>
      <c r="N42" s="231">
        <f>+(+C42+E42)-(L42+M42)</f>
        <v>0</v>
      </c>
      <c r="O42" s="233"/>
      <c r="P42" s="29">
        <v>0</v>
      </c>
      <c r="Q42" s="30">
        <v>0</v>
      </c>
      <c r="R42" s="30">
        <v>0</v>
      </c>
      <c r="S42" s="31">
        <v>0</v>
      </c>
      <c r="T42" s="30">
        <v>0</v>
      </c>
      <c r="U42" s="29">
        <v>0</v>
      </c>
      <c r="V42" s="31">
        <v>0</v>
      </c>
      <c r="W42" s="32">
        <v>0</v>
      </c>
      <c r="X42" s="287"/>
      <c r="Y42" s="54" t="s">
        <v>14</v>
      </c>
    </row>
    <row r="43" spans="1:25" s="2" customFormat="1" ht="21.95" customHeight="1" thickBot="1" x14ac:dyDescent="0.2">
      <c r="A43" s="249"/>
      <c r="B43" s="251"/>
      <c r="C43" s="240"/>
      <c r="D43" s="234"/>
      <c r="E43" s="240"/>
      <c r="F43" s="245"/>
      <c r="G43" s="205"/>
      <c r="H43" s="205"/>
      <c r="I43" s="205"/>
      <c r="J43" s="198"/>
      <c r="K43" s="205"/>
      <c r="L43" s="207"/>
      <c r="M43" s="247"/>
      <c r="N43" s="232"/>
      <c r="O43" s="234"/>
      <c r="P43" s="65">
        <v>0</v>
      </c>
      <c r="Q43" s="66">
        <v>0</v>
      </c>
      <c r="R43" s="66">
        <v>0</v>
      </c>
      <c r="S43" s="67">
        <v>0</v>
      </c>
      <c r="T43" s="66">
        <v>0</v>
      </c>
      <c r="U43" s="65">
        <v>0</v>
      </c>
      <c r="V43" s="67">
        <v>0</v>
      </c>
      <c r="W43" s="68">
        <v>0</v>
      </c>
      <c r="X43" s="284"/>
      <c r="Y43" s="55" t="s">
        <v>10</v>
      </c>
    </row>
    <row r="44" spans="1:25" s="2" customFormat="1" ht="21.95" customHeight="1" x14ac:dyDescent="0.15">
      <c r="A44" s="248">
        <v>19</v>
      </c>
      <c r="B44" s="250" t="s">
        <v>20</v>
      </c>
      <c r="C44" s="239"/>
      <c r="D44" s="233"/>
      <c r="E44" s="239"/>
      <c r="F44" s="204"/>
      <c r="G44" s="204"/>
      <c r="H44" s="204"/>
      <c r="I44" s="204"/>
      <c r="J44" s="197"/>
      <c r="K44" s="204"/>
      <c r="L44" s="206"/>
      <c r="M44" s="246"/>
      <c r="N44" s="231">
        <f>+(+C44+E44)-(L44+M44)</f>
        <v>0</v>
      </c>
      <c r="O44" s="233"/>
      <c r="P44" s="29">
        <v>0</v>
      </c>
      <c r="Q44" s="30">
        <v>0</v>
      </c>
      <c r="R44" s="30">
        <v>0</v>
      </c>
      <c r="S44" s="31">
        <v>0</v>
      </c>
      <c r="T44" s="30">
        <v>0</v>
      </c>
      <c r="U44" s="29">
        <v>0</v>
      </c>
      <c r="V44" s="31">
        <v>0</v>
      </c>
      <c r="W44" s="32">
        <v>0</v>
      </c>
      <c r="X44" s="287"/>
      <c r="Y44" s="54" t="s">
        <v>14</v>
      </c>
    </row>
    <row r="45" spans="1:25" s="2" customFormat="1" ht="21.95" customHeight="1" thickBot="1" x14ac:dyDescent="0.2">
      <c r="A45" s="249"/>
      <c r="B45" s="251"/>
      <c r="C45" s="240"/>
      <c r="D45" s="234"/>
      <c r="E45" s="240"/>
      <c r="F45" s="245"/>
      <c r="G45" s="205"/>
      <c r="H45" s="205"/>
      <c r="I45" s="205"/>
      <c r="J45" s="198"/>
      <c r="K45" s="205"/>
      <c r="L45" s="207"/>
      <c r="M45" s="247"/>
      <c r="N45" s="232"/>
      <c r="O45" s="234"/>
      <c r="P45" s="65">
        <v>0</v>
      </c>
      <c r="Q45" s="66">
        <v>0</v>
      </c>
      <c r="R45" s="66">
        <v>0</v>
      </c>
      <c r="S45" s="67">
        <v>0</v>
      </c>
      <c r="T45" s="66">
        <v>0</v>
      </c>
      <c r="U45" s="65">
        <v>0</v>
      </c>
      <c r="V45" s="67">
        <v>0</v>
      </c>
      <c r="W45" s="68">
        <v>0</v>
      </c>
      <c r="X45" s="284"/>
      <c r="Y45" s="55" t="s">
        <v>10</v>
      </c>
    </row>
    <row r="46" spans="1:25" s="2" customFormat="1" ht="21.95" customHeight="1" x14ac:dyDescent="0.15">
      <c r="A46" s="248">
        <v>20</v>
      </c>
      <c r="B46" s="250" t="s">
        <v>20</v>
      </c>
      <c r="C46" s="239"/>
      <c r="D46" s="233"/>
      <c r="E46" s="239"/>
      <c r="F46" s="204"/>
      <c r="G46" s="204"/>
      <c r="H46" s="204"/>
      <c r="I46" s="204"/>
      <c r="J46" s="197"/>
      <c r="K46" s="204"/>
      <c r="L46" s="206"/>
      <c r="M46" s="246"/>
      <c r="N46" s="231">
        <f>+(+C46+E46)-(L46+M46)</f>
        <v>0</v>
      </c>
      <c r="O46" s="233"/>
      <c r="P46" s="29">
        <v>0</v>
      </c>
      <c r="Q46" s="30">
        <v>0</v>
      </c>
      <c r="R46" s="30">
        <v>0</v>
      </c>
      <c r="S46" s="31">
        <v>0</v>
      </c>
      <c r="T46" s="30">
        <v>0</v>
      </c>
      <c r="U46" s="29">
        <v>0</v>
      </c>
      <c r="V46" s="31">
        <v>0</v>
      </c>
      <c r="W46" s="32">
        <v>0</v>
      </c>
      <c r="X46" s="287"/>
      <c r="Y46" s="54" t="s">
        <v>14</v>
      </c>
    </row>
    <row r="47" spans="1:25" s="2" customFormat="1" ht="21.95" customHeight="1" thickBot="1" x14ac:dyDescent="0.2">
      <c r="A47" s="249"/>
      <c r="B47" s="251"/>
      <c r="C47" s="240"/>
      <c r="D47" s="234"/>
      <c r="E47" s="240"/>
      <c r="F47" s="245"/>
      <c r="G47" s="205"/>
      <c r="H47" s="205"/>
      <c r="I47" s="205"/>
      <c r="J47" s="198"/>
      <c r="K47" s="205"/>
      <c r="L47" s="207"/>
      <c r="M47" s="247"/>
      <c r="N47" s="232"/>
      <c r="O47" s="234"/>
      <c r="P47" s="65">
        <v>0</v>
      </c>
      <c r="Q47" s="66">
        <v>0</v>
      </c>
      <c r="R47" s="66">
        <v>0</v>
      </c>
      <c r="S47" s="67">
        <v>0</v>
      </c>
      <c r="T47" s="66">
        <v>0</v>
      </c>
      <c r="U47" s="65">
        <v>0</v>
      </c>
      <c r="V47" s="67">
        <v>0</v>
      </c>
      <c r="W47" s="68">
        <v>0</v>
      </c>
      <c r="X47" s="284"/>
      <c r="Y47" s="55" t="s">
        <v>10</v>
      </c>
    </row>
    <row r="48" spans="1:25" s="3" customFormat="1" ht="21.95" customHeight="1" x14ac:dyDescent="0.15">
      <c r="A48" s="248"/>
      <c r="B48" s="278" t="s">
        <v>24</v>
      </c>
      <c r="C48" s="231">
        <f>SUM(C8:C47)</f>
        <v>3260.3333072999999</v>
      </c>
      <c r="D48" s="274">
        <f t="shared" ref="D48:F48" si="0">SUM(D8:D47)</f>
        <v>2535.6673073000002</v>
      </c>
      <c r="E48" s="231">
        <f t="shared" si="0"/>
        <v>35.049890499999997</v>
      </c>
      <c r="F48" s="208">
        <f t="shared" si="0"/>
        <v>27.1428905</v>
      </c>
      <c r="G48" s="208">
        <f t="shared" ref="G48:K48" si="1">SUM(G8:G47)</f>
        <v>0</v>
      </c>
      <c r="H48" s="208">
        <f t="shared" si="1"/>
        <v>0</v>
      </c>
      <c r="I48" s="208">
        <f t="shared" si="1"/>
        <v>0</v>
      </c>
      <c r="J48" s="210"/>
      <c r="K48" s="208">
        <f t="shared" si="1"/>
        <v>27.1428905</v>
      </c>
      <c r="L48" s="208">
        <f t="shared" ref="L48" si="2">SUM(L8:L47)</f>
        <v>46.115711599999997</v>
      </c>
      <c r="M48" s="276">
        <f t="shared" ref="M48:N48" si="3">SUM(M8:M47)</f>
        <v>0</v>
      </c>
      <c r="N48" s="231">
        <f t="shared" si="3"/>
        <v>3249.2674861999999</v>
      </c>
      <c r="O48" s="274">
        <f>SUM(O8:O47)</f>
        <v>2525.0524862000002</v>
      </c>
      <c r="P48" s="165">
        <f t="shared" ref="P48:W48" si="4">SUMIF($Y$8:$Y$47,$Y$6,P8:P47)</f>
        <v>63</v>
      </c>
      <c r="Q48" s="166">
        <f t="shared" si="4"/>
        <v>0</v>
      </c>
      <c r="R48" s="166">
        <f t="shared" si="4"/>
        <v>0</v>
      </c>
      <c r="S48" s="167">
        <f t="shared" si="4"/>
        <v>0</v>
      </c>
      <c r="T48" s="166">
        <f t="shared" si="4"/>
        <v>0</v>
      </c>
      <c r="U48" s="165">
        <f t="shared" si="4"/>
        <v>0</v>
      </c>
      <c r="V48" s="167">
        <f t="shared" si="4"/>
        <v>0</v>
      </c>
      <c r="W48" s="168">
        <f t="shared" si="4"/>
        <v>0</v>
      </c>
      <c r="X48" s="287"/>
      <c r="Y48" s="54" t="s">
        <v>14</v>
      </c>
    </row>
    <row r="49" spans="1:25" s="3" customFormat="1" ht="21.95" customHeight="1" thickBot="1" x14ac:dyDescent="0.2">
      <c r="A49" s="249"/>
      <c r="B49" s="279"/>
      <c r="C49" s="232"/>
      <c r="D49" s="275"/>
      <c r="E49" s="232"/>
      <c r="F49" s="209"/>
      <c r="G49" s="209"/>
      <c r="H49" s="209"/>
      <c r="I49" s="209"/>
      <c r="J49" s="211"/>
      <c r="K49" s="209"/>
      <c r="L49" s="209"/>
      <c r="M49" s="277"/>
      <c r="N49" s="232"/>
      <c r="O49" s="275"/>
      <c r="P49" s="169">
        <f t="shared" ref="P49:W49" si="5">SUMIF($Y$8:$Y$47,$Y$7,P8:P47)</f>
        <v>46.115711599999997</v>
      </c>
      <c r="Q49" s="170">
        <f t="shared" si="5"/>
        <v>0</v>
      </c>
      <c r="R49" s="170">
        <f t="shared" si="5"/>
        <v>0</v>
      </c>
      <c r="S49" s="171">
        <f t="shared" si="5"/>
        <v>0</v>
      </c>
      <c r="T49" s="170">
        <f t="shared" si="5"/>
        <v>0</v>
      </c>
      <c r="U49" s="169">
        <f t="shared" si="5"/>
        <v>0</v>
      </c>
      <c r="V49" s="171">
        <f t="shared" si="5"/>
        <v>0</v>
      </c>
      <c r="W49" s="172">
        <f t="shared" si="5"/>
        <v>0</v>
      </c>
      <c r="X49" s="284"/>
      <c r="Y49" s="55" t="s">
        <v>10</v>
      </c>
    </row>
    <row r="50" spans="1:25" x14ac:dyDescent="0.15">
      <c r="A50" s="1" t="s">
        <v>46</v>
      </c>
    </row>
    <row r="51" spans="1:25" x14ac:dyDescent="0.15">
      <c r="B51" s="1" t="s">
        <v>47</v>
      </c>
      <c r="E51" s="1" t="s">
        <v>71</v>
      </c>
      <c r="N51" s="62"/>
    </row>
    <row r="52" spans="1:25" x14ac:dyDescent="0.15">
      <c r="B52" s="1" t="s">
        <v>48</v>
      </c>
      <c r="E52" s="1" t="s">
        <v>72</v>
      </c>
    </row>
    <row r="53" spans="1:25" x14ac:dyDescent="0.15">
      <c r="B53" s="1" t="s">
        <v>49</v>
      </c>
      <c r="E53" s="1" t="s">
        <v>73</v>
      </c>
    </row>
    <row r="54" spans="1:25" x14ac:dyDescent="0.15">
      <c r="B54" s="1" t="s">
        <v>50</v>
      </c>
      <c r="E54" s="1" t="s">
        <v>74</v>
      </c>
    </row>
    <row r="55" spans="1:25" x14ac:dyDescent="0.15">
      <c r="B55" s="1" t="s">
        <v>51</v>
      </c>
      <c r="E55" s="1" t="s">
        <v>75</v>
      </c>
    </row>
    <row r="56" spans="1:25" x14ac:dyDescent="0.15">
      <c r="B56" s="1" t="s">
        <v>52</v>
      </c>
    </row>
    <row r="57" spans="1:25" x14ac:dyDescent="0.15">
      <c r="B57" s="1" t="s">
        <v>53</v>
      </c>
    </row>
    <row r="58" spans="1:25" x14ac:dyDescent="0.15">
      <c r="B58" s="1" t="s">
        <v>54</v>
      </c>
    </row>
    <row r="59" spans="1:25" x14ac:dyDescent="0.15">
      <c r="B59" s="1" t="s">
        <v>55</v>
      </c>
    </row>
    <row r="60" spans="1:25" x14ac:dyDescent="0.15">
      <c r="B60" s="1" t="s">
        <v>56</v>
      </c>
    </row>
    <row r="61" spans="1:25" ht="14.25" thickBot="1" x14ac:dyDescent="0.2"/>
    <row r="62" spans="1:25" x14ac:dyDescent="0.15">
      <c r="N62" s="61">
        <f>+(+$C$48+$E$48)-($L$48+$M$48)</f>
        <v>3249.2674861999999</v>
      </c>
    </row>
  </sheetData>
  <mergeCells count="358">
    <mergeCell ref="X40:X41"/>
    <mergeCell ref="X42:X43"/>
    <mergeCell ref="X44:X45"/>
    <mergeCell ref="X46:X47"/>
    <mergeCell ref="X48:X49"/>
    <mergeCell ref="X20:X21"/>
    <mergeCell ref="X22:X23"/>
    <mergeCell ref="X24:X25"/>
    <mergeCell ref="X26:X27"/>
    <mergeCell ref="X28:X29"/>
    <mergeCell ref="X30:X31"/>
    <mergeCell ref="X32:X33"/>
    <mergeCell ref="X34:X35"/>
    <mergeCell ref="X36:X37"/>
    <mergeCell ref="X3:X7"/>
    <mergeCell ref="X8:X9"/>
    <mergeCell ref="X10:X11"/>
    <mergeCell ref="X12:X13"/>
    <mergeCell ref="X14:X15"/>
    <mergeCell ref="X16:X17"/>
    <mergeCell ref="X18:X19"/>
    <mergeCell ref="N48:N49"/>
    <mergeCell ref="O48:O49"/>
    <mergeCell ref="O44:O45"/>
    <mergeCell ref="O46:O47"/>
    <mergeCell ref="N40:N41"/>
    <mergeCell ref="O40:O41"/>
    <mergeCell ref="N42:N43"/>
    <mergeCell ref="O42:O43"/>
    <mergeCell ref="N36:N37"/>
    <mergeCell ref="O36:O37"/>
    <mergeCell ref="N38:N39"/>
    <mergeCell ref="O38:O39"/>
    <mergeCell ref="N32:N33"/>
    <mergeCell ref="O32:O33"/>
    <mergeCell ref="N34:N35"/>
    <mergeCell ref="O34:O35"/>
    <mergeCell ref="X38:X39"/>
    <mergeCell ref="C48:C49"/>
    <mergeCell ref="D48:D49"/>
    <mergeCell ref="E48:E49"/>
    <mergeCell ref="F48:F49"/>
    <mergeCell ref="L48:L49"/>
    <mergeCell ref="M48:M49"/>
    <mergeCell ref="A48:A49"/>
    <mergeCell ref="B48:B49"/>
    <mergeCell ref="N44:N45"/>
    <mergeCell ref="C44:C45"/>
    <mergeCell ref="D44:D45"/>
    <mergeCell ref="E44:E45"/>
    <mergeCell ref="A46:A47"/>
    <mergeCell ref="B46:B47"/>
    <mergeCell ref="F44:F45"/>
    <mergeCell ref="M44:M45"/>
    <mergeCell ref="A44:A45"/>
    <mergeCell ref="B44:B45"/>
    <mergeCell ref="F46:F47"/>
    <mergeCell ref="M46:M47"/>
    <mergeCell ref="N46:N47"/>
    <mergeCell ref="C46:C47"/>
    <mergeCell ref="D46:D47"/>
    <mergeCell ref="E46:E47"/>
    <mergeCell ref="C40:C41"/>
    <mergeCell ref="D40:D41"/>
    <mergeCell ref="E40:E41"/>
    <mergeCell ref="A42:A43"/>
    <mergeCell ref="B42:B43"/>
    <mergeCell ref="F40:F41"/>
    <mergeCell ref="M40:M41"/>
    <mergeCell ref="A40:A41"/>
    <mergeCell ref="B40:B41"/>
    <mergeCell ref="F42:F43"/>
    <mergeCell ref="M42:M43"/>
    <mergeCell ref="C42:C43"/>
    <mergeCell ref="D42:D43"/>
    <mergeCell ref="E42:E43"/>
    <mergeCell ref="G40:G41"/>
    <mergeCell ref="G42:G43"/>
    <mergeCell ref="H40:H41"/>
    <mergeCell ref="K40:K41"/>
    <mergeCell ref="H42:H43"/>
    <mergeCell ref="K42:K43"/>
    <mergeCell ref="I40:I41"/>
    <mergeCell ref="I42:I43"/>
    <mergeCell ref="L42:L43"/>
    <mergeCell ref="L40:L41"/>
    <mergeCell ref="C36:C37"/>
    <mergeCell ref="D36:D37"/>
    <mergeCell ref="E36:E37"/>
    <mergeCell ref="A38:A39"/>
    <mergeCell ref="B38:B39"/>
    <mergeCell ref="F36:F37"/>
    <mergeCell ref="M36:M37"/>
    <mergeCell ref="A36:A37"/>
    <mergeCell ref="B36:B37"/>
    <mergeCell ref="F38:F39"/>
    <mergeCell ref="M38:M39"/>
    <mergeCell ref="C38:C39"/>
    <mergeCell ref="D38:D39"/>
    <mergeCell ref="E38:E39"/>
    <mergeCell ref="G36:G37"/>
    <mergeCell ref="G38:G39"/>
    <mergeCell ref="H36:H37"/>
    <mergeCell ref="K36:K37"/>
    <mergeCell ref="H38:H39"/>
    <mergeCell ref="K38:K39"/>
    <mergeCell ref="I36:I37"/>
    <mergeCell ref="I38:I39"/>
    <mergeCell ref="L36:L37"/>
    <mergeCell ref="L38:L39"/>
    <mergeCell ref="A34:A35"/>
    <mergeCell ref="B34:B35"/>
    <mergeCell ref="F32:F33"/>
    <mergeCell ref="M32:M33"/>
    <mergeCell ref="A32:A33"/>
    <mergeCell ref="B32:B33"/>
    <mergeCell ref="F34:F35"/>
    <mergeCell ref="M34:M35"/>
    <mergeCell ref="C34:C35"/>
    <mergeCell ref="D34:D35"/>
    <mergeCell ref="E34:E35"/>
    <mergeCell ref="G32:G33"/>
    <mergeCell ref="G34:G35"/>
    <mergeCell ref="H34:H35"/>
    <mergeCell ref="K34:K35"/>
    <mergeCell ref="I34:I35"/>
    <mergeCell ref="L34:L35"/>
    <mergeCell ref="J34:J35"/>
    <mergeCell ref="O30:O31"/>
    <mergeCell ref="C30:C31"/>
    <mergeCell ref="D30:D31"/>
    <mergeCell ref="E30:E31"/>
    <mergeCell ref="G28:G29"/>
    <mergeCell ref="G30:G31"/>
    <mergeCell ref="C32:C33"/>
    <mergeCell ref="D32:D33"/>
    <mergeCell ref="E32:E33"/>
    <mergeCell ref="H32:H33"/>
    <mergeCell ref="K32:K33"/>
    <mergeCell ref="I32:I33"/>
    <mergeCell ref="L32:L33"/>
    <mergeCell ref="J32:J33"/>
    <mergeCell ref="A30:A31"/>
    <mergeCell ref="B30:B31"/>
    <mergeCell ref="F28:F29"/>
    <mergeCell ref="M28:M29"/>
    <mergeCell ref="A28:A29"/>
    <mergeCell ref="B28:B29"/>
    <mergeCell ref="F30:F31"/>
    <mergeCell ref="M30:M31"/>
    <mergeCell ref="N30:N31"/>
    <mergeCell ref="H30:H31"/>
    <mergeCell ref="K30:K31"/>
    <mergeCell ref="I30:I31"/>
    <mergeCell ref="L30:L31"/>
    <mergeCell ref="J30:J31"/>
    <mergeCell ref="O26:O27"/>
    <mergeCell ref="C26:C27"/>
    <mergeCell ref="D26:D27"/>
    <mergeCell ref="E26:E27"/>
    <mergeCell ref="G24:G25"/>
    <mergeCell ref="G26:G27"/>
    <mergeCell ref="N28:N29"/>
    <mergeCell ref="O28:O29"/>
    <mergeCell ref="C28:C29"/>
    <mergeCell ref="D28:D29"/>
    <mergeCell ref="E28:E29"/>
    <mergeCell ref="H28:H29"/>
    <mergeCell ref="K28:K29"/>
    <mergeCell ref="I28:I29"/>
    <mergeCell ref="J28:J29"/>
    <mergeCell ref="A26:A27"/>
    <mergeCell ref="B26:B27"/>
    <mergeCell ref="F24:F25"/>
    <mergeCell ref="M24:M25"/>
    <mergeCell ref="A24:A25"/>
    <mergeCell ref="B24:B25"/>
    <mergeCell ref="F26:F27"/>
    <mergeCell ref="M26:M27"/>
    <mergeCell ref="N26:N27"/>
    <mergeCell ref="H26:H27"/>
    <mergeCell ref="K26:K27"/>
    <mergeCell ref="I26:I27"/>
    <mergeCell ref="J26:J27"/>
    <mergeCell ref="O22:O23"/>
    <mergeCell ref="C22:C23"/>
    <mergeCell ref="D22:D23"/>
    <mergeCell ref="E22:E23"/>
    <mergeCell ref="G20:G21"/>
    <mergeCell ref="G22:G23"/>
    <mergeCell ref="N24:N25"/>
    <mergeCell ref="O24:O25"/>
    <mergeCell ref="C24:C25"/>
    <mergeCell ref="D24:D25"/>
    <mergeCell ref="E24:E25"/>
    <mergeCell ref="H24:H25"/>
    <mergeCell ref="K24:K25"/>
    <mergeCell ref="I24:I25"/>
    <mergeCell ref="J24:J25"/>
    <mergeCell ref="A22:A23"/>
    <mergeCell ref="B22:B23"/>
    <mergeCell ref="F20:F21"/>
    <mergeCell ref="M20:M21"/>
    <mergeCell ref="A20:A21"/>
    <mergeCell ref="B20:B21"/>
    <mergeCell ref="F22:F23"/>
    <mergeCell ref="M22:M23"/>
    <mergeCell ref="N22:N23"/>
    <mergeCell ref="H22:H23"/>
    <mergeCell ref="K22:K23"/>
    <mergeCell ref="O18:O19"/>
    <mergeCell ref="C18:C19"/>
    <mergeCell ref="D18:D19"/>
    <mergeCell ref="E18:E19"/>
    <mergeCell ref="G16:G17"/>
    <mergeCell ref="G18:G19"/>
    <mergeCell ref="N20:N21"/>
    <mergeCell ref="O20:O21"/>
    <mergeCell ref="C20:C21"/>
    <mergeCell ref="D20:D21"/>
    <mergeCell ref="E20:E21"/>
    <mergeCell ref="C16:C17"/>
    <mergeCell ref="D16:D17"/>
    <mergeCell ref="E16:E17"/>
    <mergeCell ref="O16:O17"/>
    <mergeCell ref="N18:N19"/>
    <mergeCell ref="A18:A19"/>
    <mergeCell ref="B18:B19"/>
    <mergeCell ref="F16:F17"/>
    <mergeCell ref="M16:M17"/>
    <mergeCell ref="A16:A17"/>
    <mergeCell ref="B16:B17"/>
    <mergeCell ref="F18:F19"/>
    <mergeCell ref="M18:M19"/>
    <mergeCell ref="C12:C13"/>
    <mergeCell ref="D12:D13"/>
    <mergeCell ref="E12:E13"/>
    <mergeCell ref="A14:A15"/>
    <mergeCell ref="B14:B15"/>
    <mergeCell ref="F12:F13"/>
    <mergeCell ref="M12:M13"/>
    <mergeCell ref="A12:A13"/>
    <mergeCell ref="B12:B13"/>
    <mergeCell ref="F14:F15"/>
    <mergeCell ref="M14:M15"/>
    <mergeCell ref="C14:C15"/>
    <mergeCell ref="D14:D15"/>
    <mergeCell ref="E14:E15"/>
    <mergeCell ref="G12:G13"/>
    <mergeCell ref="G14:G15"/>
    <mergeCell ref="A2:A7"/>
    <mergeCell ref="B2:B7"/>
    <mergeCell ref="N2:O3"/>
    <mergeCell ref="D5:D7"/>
    <mergeCell ref="O5:O7"/>
    <mergeCell ref="C2:D3"/>
    <mergeCell ref="E2:L3"/>
    <mergeCell ref="M2:M7"/>
    <mergeCell ref="K6:K7"/>
    <mergeCell ref="L4:L7"/>
    <mergeCell ref="C8:C9"/>
    <mergeCell ref="D8:D9"/>
    <mergeCell ref="E8:E9"/>
    <mergeCell ref="A10:A11"/>
    <mergeCell ref="B10:B11"/>
    <mergeCell ref="F8:F9"/>
    <mergeCell ref="L8:L9"/>
    <mergeCell ref="M8:M9"/>
    <mergeCell ref="A8:A9"/>
    <mergeCell ref="B8:B9"/>
    <mergeCell ref="F10:F11"/>
    <mergeCell ref="M10:M11"/>
    <mergeCell ref="C10:C11"/>
    <mergeCell ref="L10:L11"/>
    <mergeCell ref="D10:D11"/>
    <mergeCell ref="E10:E11"/>
    <mergeCell ref="G8:G9"/>
    <mergeCell ref="G10:G11"/>
    <mergeCell ref="H8:H9"/>
    <mergeCell ref="K8:K9"/>
    <mergeCell ref="H10:H11"/>
    <mergeCell ref="K10:K11"/>
    <mergeCell ref="I8:I9"/>
    <mergeCell ref="I10:I11"/>
    <mergeCell ref="G44:G45"/>
    <mergeCell ref="G46:G47"/>
    <mergeCell ref="G48:G49"/>
    <mergeCell ref="P2:T2"/>
    <mergeCell ref="U2:W2"/>
    <mergeCell ref="Q3:Q5"/>
    <mergeCell ref="R3:R5"/>
    <mergeCell ref="S3:S5"/>
    <mergeCell ref="T3:T5"/>
    <mergeCell ref="U3:U5"/>
    <mergeCell ref="V3:V5"/>
    <mergeCell ref="W3:W5"/>
    <mergeCell ref="P4:P5"/>
    <mergeCell ref="N8:N9"/>
    <mergeCell ref="O8:O9"/>
    <mergeCell ref="N10:N11"/>
    <mergeCell ref="O10:O11"/>
    <mergeCell ref="N12:N13"/>
    <mergeCell ref="O12:O13"/>
    <mergeCell ref="N14:N15"/>
    <mergeCell ref="O14:O15"/>
    <mergeCell ref="N16:N17"/>
    <mergeCell ref="K12:K13"/>
    <mergeCell ref="H14:H15"/>
    <mergeCell ref="K14:K15"/>
    <mergeCell ref="H16:H17"/>
    <mergeCell ref="K16:K17"/>
    <mergeCell ref="H18:H19"/>
    <mergeCell ref="K18:K19"/>
    <mergeCell ref="H20:H21"/>
    <mergeCell ref="K20:K21"/>
    <mergeCell ref="I12:I13"/>
    <mergeCell ref="I14:I15"/>
    <mergeCell ref="I16:I17"/>
    <mergeCell ref="I18:I19"/>
    <mergeCell ref="I20:I21"/>
    <mergeCell ref="L44:L45"/>
    <mergeCell ref="L46:L47"/>
    <mergeCell ref="H44:H45"/>
    <mergeCell ref="K44:K45"/>
    <mergeCell ref="H46:H47"/>
    <mergeCell ref="K46:K47"/>
    <mergeCell ref="H48:H49"/>
    <mergeCell ref="K48:K49"/>
    <mergeCell ref="J42:J43"/>
    <mergeCell ref="J44:J45"/>
    <mergeCell ref="J46:J47"/>
    <mergeCell ref="J48:J49"/>
    <mergeCell ref="I44:I45"/>
    <mergeCell ref="I46:I47"/>
    <mergeCell ref="I48:I49"/>
    <mergeCell ref="L12:L13"/>
    <mergeCell ref="L14:L15"/>
    <mergeCell ref="L16:L17"/>
    <mergeCell ref="L18:L19"/>
    <mergeCell ref="L20:L21"/>
    <mergeCell ref="L22:L23"/>
    <mergeCell ref="L24:L25"/>
    <mergeCell ref="L26:L27"/>
    <mergeCell ref="L28:L29"/>
    <mergeCell ref="J36:J37"/>
    <mergeCell ref="J38:J39"/>
    <mergeCell ref="J40:J41"/>
    <mergeCell ref="G6:J6"/>
    <mergeCell ref="J8:J9"/>
    <mergeCell ref="J10:J11"/>
    <mergeCell ref="J12:J13"/>
    <mergeCell ref="J14:J15"/>
    <mergeCell ref="J16:J17"/>
    <mergeCell ref="J18:J19"/>
    <mergeCell ref="J20:J21"/>
    <mergeCell ref="J22:J23"/>
    <mergeCell ref="H12:H13"/>
    <mergeCell ref="I22:I23"/>
  </mergeCells>
  <phoneticPr fontId="1"/>
  <pageMargins left="0.51181102362204722" right="0.31496062992125984" top="0.55118110236220474" bottom="0.55118110236220474" header="0.31496062992125984" footer="0.31496062992125984"/>
  <pageSetup paperSize="9" scale="5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6"/>
  <sheetViews>
    <sheetView view="pageBreakPreview" zoomScale="85" zoomScaleNormal="100" zoomScaleSheetLayoutView="85" workbookViewId="0"/>
  </sheetViews>
  <sheetFormatPr defaultColWidth="9" defaultRowHeight="13.5" outlineLevelRow="1" x14ac:dyDescent="0.15"/>
  <cols>
    <col min="1" max="1" width="4.125" style="1" customWidth="1"/>
    <col min="2" max="2" width="22.625" style="1" customWidth="1"/>
    <col min="3" max="15" width="9" style="1" customWidth="1"/>
    <col min="16" max="23" width="8" style="1" customWidth="1"/>
    <col min="24" max="24" width="37.625" style="1" customWidth="1"/>
    <col min="25" max="25" width="9" style="50"/>
    <col min="26" max="16384" width="9" style="1"/>
  </cols>
  <sheetData>
    <row r="1" spans="1:25" ht="20.25" customHeight="1" thickBot="1" x14ac:dyDescent="0.2">
      <c r="A1" s="4" t="s">
        <v>92</v>
      </c>
    </row>
    <row r="2" spans="1:25" s="2" customFormat="1" ht="12.75" customHeight="1" x14ac:dyDescent="0.15">
      <c r="A2" s="187" t="s">
        <v>4</v>
      </c>
      <c r="B2" s="187" t="s">
        <v>30</v>
      </c>
      <c r="C2" s="298" t="s">
        <v>76</v>
      </c>
      <c r="D2" s="299"/>
      <c r="E2" s="299"/>
      <c r="F2" s="300"/>
      <c r="G2" s="307" t="s">
        <v>77</v>
      </c>
      <c r="H2" s="308"/>
      <c r="I2" s="308"/>
      <c r="J2" s="308"/>
      <c r="K2" s="308"/>
      <c r="L2" s="308"/>
      <c r="M2" s="308"/>
      <c r="N2" s="308"/>
      <c r="O2" s="308"/>
      <c r="P2" s="308"/>
      <c r="Q2" s="308"/>
      <c r="R2" s="308"/>
      <c r="S2" s="309"/>
      <c r="T2" s="316" t="s">
        <v>78</v>
      </c>
      <c r="U2" s="316"/>
      <c r="V2" s="316"/>
      <c r="W2" s="316"/>
      <c r="X2" s="317"/>
      <c r="Y2" s="51"/>
    </row>
    <row r="3" spans="1:25" s="2" customFormat="1" ht="12" customHeight="1" x14ac:dyDescent="0.15">
      <c r="A3" s="188"/>
      <c r="B3" s="188"/>
      <c r="C3" s="301"/>
      <c r="D3" s="302"/>
      <c r="E3" s="302"/>
      <c r="F3" s="303"/>
      <c r="G3" s="310"/>
      <c r="H3" s="311"/>
      <c r="I3" s="311"/>
      <c r="J3" s="311"/>
      <c r="K3" s="311"/>
      <c r="L3" s="311"/>
      <c r="M3" s="311"/>
      <c r="N3" s="311"/>
      <c r="O3" s="311"/>
      <c r="P3" s="311"/>
      <c r="Q3" s="311"/>
      <c r="R3" s="311"/>
      <c r="S3" s="312"/>
      <c r="T3" s="318"/>
      <c r="U3" s="318"/>
      <c r="V3" s="318"/>
      <c r="W3" s="318"/>
      <c r="X3" s="319"/>
      <c r="Y3" s="51"/>
    </row>
    <row r="4" spans="1:25" s="2" customFormat="1" ht="13.5" customHeight="1" thickBot="1" x14ac:dyDescent="0.2">
      <c r="A4" s="188"/>
      <c r="B4" s="188"/>
      <c r="C4" s="304"/>
      <c r="D4" s="305"/>
      <c r="E4" s="305"/>
      <c r="F4" s="306"/>
      <c r="G4" s="313"/>
      <c r="H4" s="314"/>
      <c r="I4" s="314"/>
      <c r="J4" s="314"/>
      <c r="K4" s="314"/>
      <c r="L4" s="314"/>
      <c r="M4" s="314"/>
      <c r="N4" s="314"/>
      <c r="O4" s="314"/>
      <c r="P4" s="314"/>
      <c r="Q4" s="314"/>
      <c r="R4" s="314"/>
      <c r="S4" s="315"/>
      <c r="T4" s="320"/>
      <c r="U4" s="320"/>
      <c r="V4" s="320"/>
      <c r="W4" s="320"/>
      <c r="X4" s="321"/>
      <c r="Y4" s="51"/>
    </row>
    <row r="5" spans="1:25" s="2" customFormat="1" ht="21.95" customHeight="1" x14ac:dyDescent="0.15">
      <c r="A5" s="248">
        <v>1</v>
      </c>
      <c r="B5" s="250" t="s">
        <v>94</v>
      </c>
      <c r="C5" s="328" t="s">
        <v>108</v>
      </c>
      <c r="D5" s="289"/>
      <c r="E5" s="289"/>
      <c r="F5" s="290"/>
      <c r="G5" s="329" t="s">
        <v>109</v>
      </c>
      <c r="H5" s="330"/>
      <c r="I5" s="330"/>
      <c r="J5" s="330"/>
      <c r="K5" s="330"/>
      <c r="L5" s="330"/>
      <c r="M5" s="330"/>
      <c r="N5" s="330"/>
      <c r="O5" s="330"/>
      <c r="P5" s="330"/>
      <c r="Q5" s="330"/>
      <c r="R5" s="330"/>
      <c r="S5" s="331"/>
      <c r="T5" s="322" t="s">
        <v>110</v>
      </c>
      <c r="U5" s="323"/>
      <c r="V5" s="323"/>
      <c r="W5" s="323"/>
      <c r="X5" s="324"/>
      <c r="Y5" s="54"/>
    </row>
    <row r="6" spans="1:25" s="2" customFormat="1" ht="21.95" customHeight="1" thickBot="1" x14ac:dyDescent="0.2">
      <c r="A6" s="249"/>
      <c r="B6" s="251"/>
      <c r="C6" s="291"/>
      <c r="D6" s="292"/>
      <c r="E6" s="292"/>
      <c r="F6" s="293"/>
      <c r="G6" s="332"/>
      <c r="H6" s="333"/>
      <c r="I6" s="333"/>
      <c r="J6" s="333"/>
      <c r="K6" s="333"/>
      <c r="L6" s="333"/>
      <c r="M6" s="333"/>
      <c r="N6" s="333"/>
      <c r="O6" s="333"/>
      <c r="P6" s="333"/>
      <c r="Q6" s="333"/>
      <c r="R6" s="333"/>
      <c r="S6" s="334"/>
      <c r="T6" s="325"/>
      <c r="U6" s="326"/>
      <c r="V6" s="326"/>
      <c r="W6" s="326"/>
      <c r="X6" s="327"/>
      <c r="Y6" s="55"/>
    </row>
    <row r="7" spans="1:25" s="2" customFormat="1" ht="21.95" customHeight="1" x14ac:dyDescent="0.15">
      <c r="A7" s="241">
        <v>2</v>
      </c>
      <c r="B7" s="243" t="s">
        <v>317</v>
      </c>
      <c r="C7" s="328" t="s">
        <v>318</v>
      </c>
      <c r="D7" s="289"/>
      <c r="E7" s="289"/>
      <c r="F7" s="290"/>
      <c r="G7" s="329" t="s">
        <v>319</v>
      </c>
      <c r="H7" s="330"/>
      <c r="I7" s="330"/>
      <c r="J7" s="330"/>
      <c r="K7" s="330"/>
      <c r="L7" s="330"/>
      <c r="M7" s="330"/>
      <c r="N7" s="330"/>
      <c r="O7" s="330"/>
      <c r="P7" s="330"/>
      <c r="Q7" s="330"/>
      <c r="R7" s="330"/>
      <c r="S7" s="331"/>
      <c r="T7" s="322" t="s">
        <v>320</v>
      </c>
      <c r="U7" s="323"/>
      <c r="V7" s="323"/>
      <c r="W7" s="323"/>
      <c r="X7" s="324"/>
      <c r="Y7" s="54"/>
    </row>
    <row r="8" spans="1:25" s="2" customFormat="1" ht="21.95" customHeight="1" thickBot="1" x14ac:dyDescent="0.2">
      <c r="A8" s="242"/>
      <c r="B8" s="244"/>
      <c r="C8" s="291"/>
      <c r="D8" s="292"/>
      <c r="E8" s="292"/>
      <c r="F8" s="293"/>
      <c r="G8" s="332"/>
      <c r="H8" s="333"/>
      <c r="I8" s="333"/>
      <c r="J8" s="333"/>
      <c r="K8" s="333"/>
      <c r="L8" s="333"/>
      <c r="M8" s="333"/>
      <c r="N8" s="333"/>
      <c r="O8" s="333"/>
      <c r="P8" s="333"/>
      <c r="Q8" s="333"/>
      <c r="R8" s="333"/>
      <c r="S8" s="334"/>
      <c r="T8" s="325"/>
      <c r="U8" s="326"/>
      <c r="V8" s="326"/>
      <c r="W8" s="326"/>
      <c r="X8" s="327"/>
      <c r="Y8" s="55"/>
    </row>
    <row r="9" spans="1:25" s="2" customFormat="1" ht="21.95" customHeight="1" x14ac:dyDescent="0.15">
      <c r="A9" s="248">
        <v>3</v>
      </c>
      <c r="B9" s="250" t="s">
        <v>20</v>
      </c>
      <c r="C9" s="288"/>
      <c r="D9" s="289"/>
      <c r="E9" s="289"/>
      <c r="F9" s="290"/>
      <c r="G9" s="294"/>
      <c r="H9" s="212"/>
      <c r="I9" s="212"/>
      <c r="J9" s="212"/>
      <c r="K9" s="212"/>
      <c r="L9" s="212"/>
      <c r="M9" s="212"/>
      <c r="N9" s="212"/>
      <c r="O9" s="212"/>
      <c r="P9" s="212"/>
      <c r="Q9" s="212"/>
      <c r="R9" s="212"/>
      <c r="S9" s="213"/>
      <c r="T9" s="294"/>
      <c r="U9" s="212"/>
      <c r="V9" s="212"/>
      <c r="W9" s="212"/>
      <c r="X9" s="213"/>
      <c r="Y9" s="54"/>
    </row>
    <row r="10" spans="1:25" s="2" customFormat="1" ht="21.95" customHeight="1" thickBot="1" x14ac:dyDescent="0.2">
      <c r="A10" s="249"/>
      <c r="B10" s="251"/>
      <c r="C10" s="291"/>
      <c r="D10" s="292"/>
      <c r="E10" s="292"/>
      <c r="F10" s="293"/>
      <c r="G10" s="295"/>
      <c r="H10" s="296"/>
      <c r="I10" s="296"/>
      <c r="J10" s="296"/>
      <c r="K10" s="296"/>
      <c r="L10" s="296"/>
      <c r="M10" s="296"/>
      <c r="N10" s="296"/>
      <c r="O10" s="296"/>
      <c r="P10" s="296"/>
      <c r="Q10" s="296"/>
      <c r="R10" s="296"/>
      <c r="S10" s="297"/>
      <c r="T10" s="295"/>
      <c r="U10" s="296"/>
      <c r="V10" s="296"/>
      <c r="W10" s="296"/>
      <c r="X10" s="297"/>
      <c r="Y10" s="55"/>
    </row>
    <row r="11" spans="1:25" s="2" customFormat="1" ht="21.95" customHeight="1" x14ac:dyDescent="0.15">
      <c r="A11" s="248">
        <v>4</v>
      </c>
      <c r="B11" s="250" t="s">
        <v>20</v>
      </c>
      <c r="C11" s="288"/>
      <c r="D11" s="289"/>
      <c r="E11" s="289"/>
      <c r="F11" s="290"/>
      <c r="G11" s="294"/>
      <c r="H11" s="212"/>
      <c r="I11" s="212"/>
      <c r="J11" s="212"/>
      <c r="K11" s="212"/>
      <c r="L11" s="212"/>
      <c r="M11" s="212"/>
      <c r="N11" s="212"/>
      <c r="O11" s="212"/>
      <c r="P11" s="212"/>
      <c r="Q11" s="212"/>
      <c r="R11" s="212"/>
      <c r="S11" s="213"/>
      <c r="T11" s="294"/>
      <c r="U11" s="212"/>
      <c r="V11" s="212"/>
      <c r="W11" s="212"/>
      <c r="X11" s="213"/>
      <c r="Y11" s="54"/>
    </row>
    <row r="12" spans="1:25" s="2" customFormat="1" ht="21.95" customHeight="1" thickBot="1" x14ac:dyDescent="0.2">
      <c r="A12" s="249"/>
      <c r="B12" s="251"/>
      <c r="C12" s="291"/>
      <c r="D12" s="292"/>
      <c r="E12" s="292"/>
      <c r="F12" s="293"/>
      <c r="G12" s="295"/>
      <c r="H12" s="296"/>
      <c r="I12" s="296"/>
      <c r="J12" s="296"/>
      <c r="K12" s="296"/>
      <c r="L12" s="296"/>
      <c r="M12" s="296"/>
      <c r="N12" s="296"/>
      <c r="O12" s="296"/>
      <c r="P12" s="296"/>
      <c r="Q12" s="296"/>
      <c r="R12" s="296"/>
      <c r="S12" s="297"/>
      <c r="T12" s="295"/>
      <c r="U12" s="296"/>
      <c r="V12" s="296"/>
      <c r="W12" s="296"/>
      <c r="X12" s="297"/>
      <c r="Y12" s="55"/>
    </row>
    <row r="13" spans="1:25" s="2" customFormat="1" ht="21.95" customHeight="1" x14ac:dyDescent="0.15">
      <c r="A13" s="248">
        <v>5</v>
      </c>
      <c r="B13" s="250" t="s">
        <v>20</v>
      </c>
      <c r="C13" s="288"/>
      <c r="D13" s="289"/>
      <c r="E13" s="289"/>
      <c r="F13" s="290"/>
      <c r="G13" s="294"/>
      <c r="H13" s="212"/>
      <c r="I13" s="212"/>
      <c r="J13" s="212"/>
      <c r="K13" s="212"/>
      <c r="L13" s="212"/>
      <c r="M13" s="212"/>
      <c r="N13" s="212"/>
      <c r="O13" s="212"/>
      <c r="P13" s="212"/>
      <c r="Q13" s="212"/>
      <c r="R13" s="212"/>
      <c r="S13" s="213"/>
      <c r="T13" s="294"/>
      <c r="U13" s="212"/>
      <c r="V13" s="212"/>
      <c r="W13" s="212"/>
      <c r="X13" s="213"/>
      <c r="Y13" s="54"/>
    </row>
    <row r="14" spans="1:25" s="2" customFormat="1" ht="21.95" customHeight="1" thickBot="1" x14ac:dyDescent="0.2">
      <c r="A14" s="249"/>
      <c r="B14" s="251"/>
      <c r="C14" s="291"/>
      <c r="D14" s="292"/>
      <c r="E14" s="292"/>
      <c r="F14" s="293"/>
      <c r="G14" s="295"/>
      <c r="H14" s="296"/>
      <c r="I14" s="296"/>
      <c r="J14" s="296"/>
      <c r="K14" s="296"/>
      <c r="L14" s="296"/>
      <c r="M14" s="296"/>
      <c r="N14" s="296"/>
      <c r="O14" s="296"/>
      <c r="P14" s="296"/>
      <c r="Q14" s="296"/>
      <c r="R14" s="296"/>
      <c r="S14" s="297"/>
      <c r="T14" s="295"/>
      <c r="U14" s="296"/>
      <c r="V14" s="296"/>
      <c r="W14" s="296"/>
      <c r="X14" s="297"/>
      <c r="Y14" s="55"/>
    </row>
    <row r="15" spans="1:25" s="2" customFormat="1" ht="21.95" customHeight="1" x14ac:dyDescent="0.15">
      <c r="A15" s="248">
        <v>6</v>
      </c>
      <c r="B15" s="250" t="s">
        <v>20</v>
      </c>
      <c r="C15" s="288"/>
      <c r="D15" s="289"/>
      <c r="E15" s="289"/>
      <c r="F15" s="290"/>
      <c r="G15" s="294"/>
      <c r="H15" s="212"/>
      <c r="I15" s="212"/>
      <c r="J15" s="212"/>
      <c r="K15" s="212"/>
      <c r="L15" s="212"/>
      <c r="M15" s="212"/>
      <c r="N15" s="212"/>
      <c r="O15" s="212"/>
      <c r="P15" s="212"/>
      <c r="Q15" s="212"/>
      <c r="R15" s="212"/>
      <c r="S15" s="213"/>
      <c r="T15" s="294"/>
      <c r="U15" s="212"/>
      <c r="V15" s="212"/>
      <c r="W15" s="212"/>
      <c r="X15" s="213"/>
      <c r="Y15" s="54"/>
    </row>
    <row r="16" spans="1:25" s="2" customFormat="1" ht="21.95" customHeight="1" thickBot="1" x14ac:dyDescent="0.2">
      <c r="A16" s="249"/>
      <c r="B16" s="251"/>
      <c r="C16" s="291"/>
      <c r="D16" s="292"/>
      <c r="E16" s="292"/>
      <c r="F16" s="293"/>
      <c r="G16" s="295"/>
      <c r="H16" s="296"/>
      <c r="I16" s="296"/>
      <c r="J16" s="296"/>
      <c r="K16" s="296"/>
      <c r="L16" s="296"/>
      <c r="M16" s="296"/>
      <c r="N16" s="296"/>
      <c r="O16" s="296"/>
      <c r="P16" s="296"/>
      <c r="Q16" s="296"/>
      <c r="R16" s="296"/>
      <c r="S16" s="297"/>
      <c r="T16" s="295"/>
      <c r="U16" s="296"/>
      <c r="V16" s="296"/>
      <c r="W16" s="296"/>
      <c r="X16" s="297"/>
      <c r="Y16" s="55"/>
    </row>
    <row r="17" spans="1:25" s="2" customFormat="1" ht="21.95" customHeight="1" x14ac:dyDescent="0.15">
      <c r="A17" s="248">
        <v>7</v>
      </c>
      <c r="B17" s="250" t="s">
        <v>20</v>
      </c>
      <c r="C17" s="288"/>
      <c r="D17" s="289"/>
      <c r="E17" s="289"/>
      <c r="F17" s="290"/>
      <c r="G17" s="294"/>
      <c r="H17" s="212"/>
      <c r="I17" s="212"/>
      <c r="J17" s="212"/>
      <c r="K17" s="212"/>
      <c r="L17" s="212"/>
      <c r="M17" s="212"/>
      <c r="N17" s="212"/>
      <c r="O17" s="212"/>
      <c r="P17" s="212"/>
      <c r="Q17" s="212"/>
      <c r="R17" s="212"/>
      <c r="S17" s="213"/>
      <c r="T17" s="294"/>
      <c r="U17" s="212"/>
      <c r="V17" s="212"/>
      <c r="W17" s="212"/>
      <c r="X17" s="213"/>
      <c r="Y17" s="54"/>
    </row>
    <row r="18" spans="1:25" s="2" customFormat="1" ht="21.95" customHeight="1" thickBot="1" x14ac:dyDescent="0.2">
      <c r="A18" s="249"/>
      <c r="B18" s="251"/>
      <c r="C18" s="291"/>
      <c r="D18" s="292"/>
      <c r="E18" s="292"/>
      <c r="F18" s="293"/>
      <c r="G18" s="295"/>
      <c r="H18" s="296"/>
      <c r="I18" s="296"/>
      <c r="J18" s="296"/>
      <c r="K18" s="296"/>
      <c r="L18" s="296"/>
      <c r="M18" s="296"/>
      <c r="N18" s="296"/>
      <c r="O18" s="296"/>
      <c r="P18" s="296"/>
      <c r="Q18" s="296"/>
      <c r="R18" s="296"/>
      <c r="S18" s="297"/>
      <c r="T18" s="295"/>
      <c r="U18" s="296"/>
      <c r="V18" s="296"/>
      <c r="W18" s="296"/>
      <c r="X18" s="297"/>
      <c r="Y18" s="55"/>
    </row>
    <row r="19" spans="1:25" s="2" customFormat="1" ht="21.95" customHeight="1" x14ac:dyDescent="0.15">
      <c r="A19" s="248">
        <v>8</v>
      </c>
      <c r="B19" s="250" t="s">
        <v>20</v>
      </c>
      <c r="C19" s="288"/>
      <c r="D19" s="289"/>
      <c r="E19" s="289"/>
      <c r="F19" s="290"/>
      <c r="G19" s="294"/>
      <c r="H19" s="212"/>
      <c r="I19" s="212"/>
      <c r="J19" s="212"/>
      <c r="K19" s="212"/>
      <c r="L19" s="212"/>
      <c r="M19" s="212"/>
      <c r="N19" s="212"/>
      <c r="O19" s="212"/>
      <c r="P19" s="212"/>
      <c r="Q19" s="212"/>
      <c r="R19" s="212"/>
      <c r="S19" s="213"/>
      <c r="T19" s="294"/>
      <c r="U19" s="212"/>
      <c r="V19" s="212"/>
      <c r="W19" s="212"/>
      <c r="X19" s="213"/>
      <c r="Y19" s="54"/>
    </row>
    <row r="20" spans="1:25" s="2" customFormat="1" ht="21.95" customHeight="1" thickBot="1" x14ac:dyDescent="0.2">
      <c r="A20" s="249"/>
      <c r="B20" s="251"/>
      <c r="C20" s="291"/>
      <c r="D20" s="292"/>
      <c r="E20" s="292"/>
      <c r="F20" s="293"/>
      <c r="G20" s="295"/>
      <c r="H20" s="296"/>
      <c r="I20" s="296"/>
      <c r="J20" s="296"/>
      <c r="K20" s="296"/>
      <c r="L20" s="296"/>
      <c r="M20" s="296"/>
      <c r="N20" s="296"/>
      <c r="O20" s="296"/>
      <c r="P20" s="296"/>
      <c r="Q20" s="296"/>
      <c r="R20" s="296"/>
      <c r="S20" s="297"/>
      <c r="T20" s="295"/>
      <c r="U20" s="296"/>
      <c r="V20" s="296"/>
      <c r="W20" s="296"/>
      <c r="X20" s="297"/>
      <c r="Y20" s="55"/>
    </row>
    <row r="21" spans="1:25" s="2" customFormat="1" ht="21.95" customHeight="1" x14ac:dyDescent="0.15">
      <c r="A21" s="248">
        <v>9</v>
      </c>
      <c r="B21" s="250" t="s">
        <v>20</v>
      </c>
      <c r="C21" s="288"/>
      <c r="D21" s="289"/>
      <c r="E21" s="289"/>
      <c r="F21" s="290"/>
      <c r="G21" s="294"/>
      <c r="H21" s="212"/>
      <c r="I21" s="212"/>
      <c r="J21" s="212"/>
      <c r="K21" s="212"/>
      <c r="L21" s="212"/>
      <c r="M21" s="212"/>
      <c r="N21" s="212"/>
      <c r="O21" s="212"/>
      <c r="P21" s="212"/>
      <c r="Q21" s="212"/>
      <c r="R21" s="212"/>
      <c r="S21" s="213"/>
      <c r="T21" s="294"/>
      <c r="U21" s="212"/>
      <c r="V21" s="212"/>
      <c r="W21" s="212"/>
      <c r="X21" s="213"/>
      <c r="Y21" s="54"/>
    </row>
    <row r="22" spans="1:25" s="2" customFormat="1" ht="21.95" customHeight="1" thickBot="1" x14ac:dyDescent="0.2">
      <c r="A22" s="249"/>
      <c r="B22" s="251"/>
      <c r="C22" s="291"/>
      <c r="D22" s="292"/>
      <c r="E22" s="292"/>
      <c r="F22" s="293"/>
      <c r="G22" s="295"/>
      <c r="H22" s="296"/>
      <c r="I22" s="296"/>
      <c r="J22" s="296"/>
      <c r="K22" s="296"/>
      <c r="L22" s="296"/>
      <c r="M22" s="296"/>
      <c r="N22" s="296"/>
      <c r="O22" s="296"/>
      <c r="P22" s="296"/>
      <c r="Q22" s="296"/>
      <c r="R22" s="296"/>
      <c r="S22" s="297"/>
      <c r="T22" s="295"/>
      <c r="U22" s="296"/>
      <c r="V22" s="296"/>
      <c r="W22" s="296"/>
      <c r="X22" s="297"/>
      <c r="Y22" s="55"/>
    </row>
    <row r="23" spans="1:25" s="2" customFormat="1" ht="21.95" customHeight="1" x14ac:dyDescent="0.15">
      <c r="A23" s="248">
        <v>10</v>
      </c>
      <c r="B23" s="250" t="s">
        <v>20</v>
      </c>
      <c r="C23" s="288"/>
      <c r="D23" s="289"/>
      <c r="E23" s="289"/>
      <c r="F23" s="290"/>
      <c r="G23" s="294"/>
      <c r="H23" s="212"/>
      <c r="I23" s="212"/>
      <c r="J23" s="212"/>
      <c r="K23" s="212"/>
      <c r="L23" s="212"/>
      <c r="M23" s="212"/>
      <c r="N23" s="212"/>
      <c r="O23" s="212"/>
      <c r="P23" s="212"/>
      <c r="Q23" s="212"/>
      <c r="R23" s="212"/>
      <c r="S23" s="213"/>
      <c r="T23" s="294"/>
      <c r="U23" s="212"/>
      <c r="V23" s="212"/>
      <c r="W23" s="212"/>
      <c r="X23" s="213"/>
      <c r="Y23" s="54"/>
    </row>
    <row r="24" spans="1:25" s="2" customFormat="1" ht="21.95" customHeight="1" thickBot="1" x14ac:dyDescent="0.2">
      <c r="A24" s="249"/>
      <c r="B24" s="251"/>
      <c r="C24" s="291"/>
      <c r="D24" s="292"/>
      <c r="E24" s="292"/>
      <c r="F24" s="293"/>
      <c r="G24" s="295"/>
      <c r="H24" s="296"/>
      <c r="I24" s="296"/>
      <c r="J24" s="296"/>
      <c r="K24" s="296"/>
      <c r="L24" s="296"/>
      <c r="M24" s="296"/>
      <c r="N24" s="296"/>
      <c r="O24" s="296"/>
      <c r="P24" s="296"/>
      <c r="Q24" s="296"/>
      <c r="R24" s="296"/>
      <c r="S24" s="297"/>
      <c r="T24" s="295"/>
      <c r="U24" s="296"/>
      <c r="V24" s="296"/>
      <c r="W24" s="296"/>
      <c r="X24" s="297"/>
      <c r="Y24" s="55"/>
    </row>
    <row r="25" spans="1:25" s="2" customFormat="1" ht="21.95" customHeight="1" x14ac:dyDescent="0.15">
      <c r="A25" s="248">
        <v>11</v>
      </c>
      <c r="B25" s="250" t="s">
        <v>20</v>
      </c>
      <c r="C25" s="288"/>
      <c r="D25" s="289"/>
      <c r="E25" s="289"/>
      <c r="F25" s="290"/>
      <c r="G25" s="294"/>
      <c r="H25" s="212"/>
      <c r="I25" s="212"/>
      <c r="J25" s="212"/>
      <c r="K25" s="212"/>
      <c r="L25" s="212"/>
      <c r="M25" s="212"/>
      <c r="N25" s="212"/>
      <c r="O25" s="212"/>
      <c r="P25" s="212"/>
      <c r="Q25" s="212"/>
      <c r="R25" s="212"/>
      <c r="S25" s="213"/>
      <c r="T25" s="294"/>
      <c r="U25" s="212"/>
      <c r="V25" s="212"/>
      <c r="W25" s="212"/>
      <c r="X25" s="213"/>
      <c r="Y25" s="54"/>
    </row>
    <row r="26" spans="1:25" s="2" customFormat="1" ht="21.95" customHeight="1" thickBot="1" x14ac:dyDescent="0.2">
      <c r="A26" s="249"/>
      <c r="B26" s="251"/>
      <c r="C26" s="291"/>
      <c r="D26" s="292"/>
      <c r="E26" s="292"/>
      <c r="F26" s="293"/>
      <c r="G26" s="295"/>
      <c r="H26" s="296"/>
      <c r="I26" s="296"/>
      <c r="J26" s="296"/>
      <c r="K26" s="296"/>
      <c r="L26" s="296"/>
      <c r="M26" s="296"/>
      <c r="N26" s="296"/>
      <c r="O26" s="296"/>
      <c r="P26" s="296"/>
      <c r="Q26" s="296"/>
      <c r="R26" s="296"/>
      <c r="S26" s="297"/>
      <c r="T26" s="295"/>
      <c r="U26" s="296"/>
      <c r="V26" s="296"/>
      <c r="W26" s="296"/>
      <c r="X26" s="297"/>
      <c r="Y26" s="55"/>
    </row>
    <row r="27" spans="1:25" s="2" customFormat="1" ht="21.95" hidden="1" customHeight="1" outlineLevel="1" x14ac:dyDescent="0.15">
      <c r="A27" s="248">
        <v>12</v>
      </c>
      <c r="B27" s="250" t="s">
        <v>20</v>
      </c>
      <c r="C27" s="288"/>
      <c r="D27" s="289"/>
      <c r="E27" s="289"/>
      <c r="F27" s="290"/>
      <c r="G27" s="294"/>
      <c r="H27" s="212"/>
      <c r="I27" s="212"/>
      <c r="J27" s="212"/>
      <c r="K27" s="212"/>
      <c r="L27" s="212"/>
      <c r="M27" s="212"/>
      <c r="N27" s="212"/>
      <c r="O27" s="212"/>
      <c r="P27" s="212"/>
      <c r="Q27" s="212"/>
      <c r="R27" s="212"/>
      <c r="S27" s="213"/>
      <c r="T27" s="294"/>
      <c r="U27" s="212"/>
      <c r="V27" s="212"/>
      <c r="W27" s="212"/>
      <c r="X27" s="213"/>
      <c r="Y27" s="54"/>
    </row>
    <row r="28" spans="1:25" s="2" customFormat="1" ht="21.95" hidden="1" customHeight="1" outlineLevel="1" thickBot="1" x14ac:dyDescent="0.2">
      <c r="A28" s="249"/>
      <c r="B28" s="251"/>
      <c r="C28" s="291"/>
      <c r="D28" s="292"/>
      <c r="E28" s="292"/>
      <c r="F28" s="293"/>
      <c r="G28" s="295"/>
      <c r="H28" s="296"/>
      <c r="I28" s="296"/>
      <c r="J28" s="296"/>
      <c r="K28" s="296"/>
      <c r="L28" s="296"/>
      <c r="M28" s="296"/>
      <c r="N28" s="296"/>
      <c r="O28" s="296"/>
      <c r="P28" s="296"/>
      <c r="Q28" s="296"/>
      <c r="R28" s="296"/>
      <c r="S28" s="297"/>
      <c r="T28" s="295"/>
      <c r="U28" s="296"/>
      <c r="V28" s="296"/>
      <c r="W28" s="296"/>
      <c r="X28" s="297"/>
      <c r="Y28" s="55"/>
    </row>
    <row r="29" spans="1:25" s="2" customFormat="1" ht="21.95" hidden="1" customHeight="1" outlineLevel="1" x14ac:dyDescent="0.15">
      <c r="A29" s="248">
        <v>13</v>
      </c>
      <c r="B29" s="250" t="s">
        <v>20</v>
      </c>
      <c r="C29" s="288"/>
      <c r="D29" s="289"/>
      <c r="E29" s="289"/>
      <c r="F29" s="290"/>
      <c r="G29" s="294"/>
      <c r="H29" s="212"/>
      <c r="I29" s="212"/>
      <c r="J29" s="212"/>
      <c r="K29" s="212"/>
      <c r="L29" s="212"/>
      <c r="M29" s="212"/>
      <c r="N29" s="212"/>
      <c r="O29" s="212"/>
      <c r="P29" s="212"/>
      <c r="Q29" s="212"/>
      <c r="R29" s="212"/>
      <c r="S29" s="213"/>
      <c r="T29" s="294"/>
      <c r="U29" s="212"/>
      <c r="V29" s="212"/>
      <c r="W29" s="212"/>
      <c r="X29" s="213"/>
      <c r="Y29" s="54"/>
    </row>
    <row r="30" spans="1:25" s="2" customFormat="1" ht="21.95" hidden="1" customHeight="1" outlineLevel="1" thickBot="1" x14ac:dyDescent="0.2">
      <c r="A30" s="249"/>
      <c r="B30" s="251"/>
      <c r="C30" s="291"/>
      <c r="D30" s="292"/>
      <c r="E30" s="292"/>
      <c r="F30" s="293"/>
      <c r="G30" s="295"/>
      <c r="H30" s="296"/>
      <c r="I30" s="296"/>
      <c r="J30" s="296"/>
      <c r="K30" s="296"/>
      <c r="L30" s="296"/>
      <c r="M30" s="296"/>
      <c r="N30" s="296"/>
      <c r="O30" s="296"/>
      <c r="P30" s="296"/>
      <c r="Q30" s="296"/>
      <c r="R30" s="296"/>
      <c r="S30" s="297"/>
      <c r="T30" s="295"/>
      <c r="U30" s="296"/>
      <c r="V30" s="296"/>
      <c r="W30" s="296"/>
      <c r="X30" s="297"/>
      <c r="Y30" s="55"/>
    </row>
    <row r="31" spans="1:25" s="2" customFormat="1" ht="21.95" hidden="1" customHeight="1" outlineLevel="1" x14ac:dyDescent="0.15">
      <c r="A31" s="248">
        <v>14</v>
      </c>
      <c r="B31" s="250" t="s">
        <v>20</v>
      </c>
      <c r="C31" s="288"/>
      <c r="D31" s="289"/>
      <c r="E31" s="289"/>
      <c r="F31" s="290"/>
      <c r="G31" s="294"/>
      <c r="H31" s="212"/>
      <c r="I31" s="212"/>
      <c r="J31" s="212"/>
      <c r="K31" s="212"/>
      <c r="L31" s="212"/>
      <c r="M31" s="212"/>
      <c r="N31" s="212"/>
      <c r="O31" s="212"/>
      <c r="P31" s="212"/>
      <c r="Q31" s="212"/>
      <c r="R31" s="212"/>
      <c r="S31" s="213"/>
      <c r="T31" s="294"/>
      <c r="U31" s="212"/>
      <c r="V31" s="212"/>
      <c r="W31" s="212"/>
      <c r="X31" s="213"/>
      <c r="Y31" s="54"/>
    </row>
    <row r="32" spans="1:25" s="2" customFormat="1" ht="21.95" hidden="1" customHeight="1" outlineLevel="1" thickBot="1" x14ac:dyDescent="0.2">
      <c r="A32" s="249"/>
      <c r="B32" s="251"/>
      <c r="C32" s="291"/>
      <c r="D32" s="292"/>
      <c r="E32" s="292"/>
      <c r="F32" s="293"/>
      <c r="G32" s="295"/>
      <c r="H32" s="296"/>
      <c r="I32" s="296"/>
      <c r="J32" s="296"/>
      <c r="K32" s="296"/>
      <c r="L32" s="296"/>
      <c r="M32" s="296"/>
      <c r="N32" s="296"/>
      <c r="O32" s="296"/>
      <c r="P32" s="296"/>
      <c r="Q32" s="296"/>
      <c r="R32" s="296"/>
      <c r="S32" s="297"/>
      <c r="T32" s="295"/>
      <c r="U32" s="296"/>
      <c r="V32" s="296"/>
      <c r="W32" s="296"/>
      <c r="X32" s="297"/>
      <c r="Y32" s="55"/>
    </row>
    <row r="33" spans="1:25" s="2" customFormat="1" ht="21.95" hidden="1" customHeight="1" outlineLevel="1" x14ac:dyDescent="0.15">
      <c r="A33" s="248">
        <v>15</v>
      </c>
      <c r="B33" s="250" t="s">
        <v>20</v>
      </c>
      <c r="C33" s="288"/>
      <c r="D33" s="289"/>
      <c r="E33" s="289"/>
      <c r="F33" s="290"/>
      <c r="G33" s="294"/>
      <c r="H33" s="212"/>
      <c r="I33" s="212"/>
      <c r="J33" s="212"/>
      <c r="K33" s="212"/>
      <c r="L33" s="212"/>
      <c r="M33" s="212"/>
      <c r="N33" s="212"/>
      <c r="O33" s="212"/>
      <c r="P33" s="212"/>
      <c r="Q33" s="212"/>
      <c r="R33" s="212"/>
      <c r="S33" s="213"/>
      <c r="T33" s="294"/>
      <c r="U33" s="212"/>
      <c r="V33" s="212"/>
      <c r="W33" s="212"/>
      <c r="X33" s="213"/>
      <c r="Y33" s="54"/>
    </row>
    <row r="34" spans="1:25" s="2" customFormat="1" ht="21.95" hidden="1" customHeight="1" outlineLevel="1" thickBot="1" x14ac:dyDescent="0.2">
      <c r="A34" s="249"/>
      <c r="B34" s="251"/>
      <c r="C34" s="291"/>
      <c r="D34" s="292"/>
      <c r="E34" s="292"/>
      <c r="F34" s="293"/>
      <c r="G34" s="295"/>
      <c r="H34" s="296"/>
      <c r="I34" s="296"/>
      <c r="J34" s="296"/>
      <c r="K34" s="296"/>
      <c r="L34" s="296"/>
      <c r="M34" s="296"/>
      <c r="N34" s="296"/>
      <c r="O34" s="296"/>
      <c r="P34" s="296"/>
      <c r="Q34" s="296"/>
      <c r="R34" s="296"/>
      <c r="S34" s="297"/>
      <c r="T34" s="295"/>
      <c r="U34" s="296"/>
      <c r="V34" s="296"/>
      <c r="W34" s="296"/>
      <c r="X34" s="297"/>
      <c r="Y34" s="55"/>
    </row>
    <row r="35" spans="1:25" s="2" customFormat="1" ht="21.95" hidden="1" customHeight="1" outlineLevel="1" x14ac:dyDescent="0.15">
      <c r="A35" s="248">
        <v>16</v>
      </c>
      <c r="B35" s="250" t="s">
        <v>20</v>
      </c>
      <c r="C35" s="288"/>
      <c r="D35" s="289"/>
      <c r="E35" s="289"/>
      <c r="F35" s="290"/>
      <c r="G35" s="294"/>
      <c r="H35" s="212"/>
      <c r="I35" s="212"/>
      <c r="J35" s="212"/>
      <c r="K35" s="212"/>
      <c r="L35" s="212"/>
      <c r="M35" s="212"/>
      <c r="N35" s="212"/>
      <c r="O35" s="212"/>
      <c r="P35" s="212"/>
      <c r="Q35" s="212"/>
      <c r="R35" s="212"/>
      <c r="S35" s="213"/>
      <c r="T35" s="294"/>
      <c r="U35" s="212"/>
      <c r="V35" s="212"/>
      <c r="W35" s="212"/>
      <c r="X35" s="213"/>
      <c r="Y35" s="54"/>
    </row>
    <row r="36" spans="1:25" s="2" customFormat="1" ht="21.95" hidden="1" customHeight="1" outlineLevel="1" thickBot="1" x14ac:dyDescent="0.2">
      <c r="A36" s="249"/>
      <c r="B36" s="251"/>
      <c r="C36" s="291"/>
      <c r="D36" s="292"/>
      <c r="E36" s="292"/>
      <c r="F36" s="293"/>
      <c r="G36" s="295"/>
      <c r="H36" s="296"/>
      <c r="I36" s="296"/>
      <c r="J36" s="296"/>
      <c r="K36" s="296"/>
      <c r="L36" s="296"/>
      <c r="M36" s="296"/>
      <c r="N36" s="296"/>
      <c r="O36" s="296"/>
      <c r="P36" s="296"/>
      <c r="Q36" s="296"/>
      <c r="R36" s="296"/>
      <c r="S36" s="297"/>
      <c r="T36" s="295"/>
      <c r="U36" s="296"/>
      <c r="V36" s="296"/>
      <c r="W36" s="296"/>
      <c r="X36" s="297"/>
      <c r="Y36" s="55"/>
    </row>
    <row r="37" spans="1:25" s="2" customFormat="1" ht="21.95" customHeight="1" collapsed="1" x14ac:dyDescent="0.15">
      <c r="A37" s="248">
        <v>17</v>
      </c>
      <c r="B37" s="250" t="s">
        <v>20</v>
      </c>
      <c r="C37" s="288"/>
      <c r="D37" s="289"/>
      <c r="E37" s="289"/>
      <c r="F37" s="290"/>
      <c r="G37" s="294"/>
      <c r="H37" s="212"/>
      <c r="I37" s="212"/>
      <c r="J37" s="212"/>
      <c r="K37" s="212"/>
      <c r="L37" s="212"/>
      <c r="M37" s="212"/>
      <c r="N37" s="212"/>
      <c r="O37" s="212"/>
      <c r="P37" s="212"/>
      <c r="Q37" s="212"/>
      <c r="R37" s="212"/>
      <c r="S37" s="213"/>
      <c r="T37" s="294"/>
      <c r="U37" s="212"/>
      <c r="V37" s="212"/>
      <c r="W37" s="212"/>
      <c r="X37" s="213"/>
      <c r="Y37" s="54"/>
    </row>
    <row r="38" spans="1:25" s="2" customFormat="1" ht="21.95" customHeight="1" thickBot="1" x14ac:dyDescent="0.2">
      <c r="A38" s="249"/>
      <c r="B38" s="251"/>
      <c r="C38" s="291"/>
      <c r="D38" s="292"/>
      <c r="E38" s="292"/>
      <c r="F38" s="293"/>
      <c r="G38" s="295"/>
      <c r="H38" s="296"/>
      <c r="I38" s="296"/>
      <c r="J38" s="296"/>
      <c r="K38" s="296"/>
      <c r="L38" s="296"/>
      <c r="M38" s="296"/>
      <c r="N38" s="296"/>
      <c r="O38" s="296"/>
      <c r="P38" s="296"/>
      <c r="Q38" s="296"/>
      <c r="R38" s="296"/>
      <c r="S38" s="297"/>
      <c r="T38" s="295"/>
      <c r="U38" s="296"/>
      <c r="V38" s="296"/>
      <c r="W38" s="296"/>
      <c r="X38" s="297"/>
      <c r="Y38" s="55"/>
    </row>
    <row r="39" spans="1:25" s="2" customFormat="1" ht="21.95" customHeight="1" x14ac:dyDescent="0.15">
      <c r="A39" s="248">
        <v>18</v>
      </c>
      <c r="B39" s="250" t="s">
        <v>20</v>
      </c>
      <c r="C39" s="288"/>
      <c r="D39" s="289"/>
      <c r="E39" s="289"/>
      <c r="F39" s="290"/>
      <c r="G39" s="294"/>
      <c r="H39" s="212"/>
      <c r="I39" s="212"/>
      <c r="J39" s="212"/>
      <c r="K39" s="212"/>
      <c r="L39" s="212"/>
      <c r="M39" s="212"/>
      <c r="N39" s="212"/>
      <c r="O39" s="212"/>
      <c r="P39" s="212"/>
      <c r="Q39" s="212"/>
      <c r="R39" s="212"/>
      <c r="S39" s="213"/>
      <c r="T39" s="294"/>
      <c r="U39" s="212"/>
      <c r="V39" s="212"/>
      <c r="W39" s="212"/>
      <c r="X39" s="213"/>
      <c r="Y39" s="54"/>
    </row>
    <row r="40" spans="1:25" s="2" customFormat="1" ht="21.95" customHeight="1" thickBot="1" x14ac:dyDescent="0.2">
      <c r="A40" s="249"/>
      <c r="B40" s="251"/>
      <c r="C40" s="291"/>
      <c r="D40" s="292"/>
      <c r="E40" s="292"/>
      <c r="F40" s="293"/>
      <c r="G40" s="295"/>
      <c r="H40" s="296"/>
      <c r="I40" s="296"/>
      <c r="J40" s="296"/>
      <c r="K40" s="296"/>
      <c r="L40" s="296"/>
      <c r="M40" s="296"/>
      <c r="N40" s="296"/>
      <c r="O40" s="296"/>
      <c r="P40" s="296"/>
      <c r="Q40" s="296"/>
      <c r="R40" s="296"/>
      <c r="S40" s="297"/>
      <c r="T40" s="295"/>
      <c r="U40" s="296"/>
      <c r="V40" s="296"/>
      <c r="W40" s="296"/>
      <c r="X40" s="297"/>
      <c r="Y40" s="55"/>
    </row>
    <row r="41" spans="1:25" s="2" customFormat="1" ht="21.95" customHeight="1" x14ac:dyDescent="0.15">
      <c r="A41" s="248">
        <v>19</v>
      </c>
      <c r="B41" s="250" t="s">
        <v>20</v>
      </c>
      <c r="C41" s="288"/>
      <c r="D41" s="289"/>
      <c r="E41" s="289"/>
      <c r="F41" s="290"/>
      <c r="G41" s="294"/>
      <c r="H41" s="212"/>
      <c r="I41" s="212"/>
      <c r="J41" s="212"/>
      <c r="K41" s="212"/>
      <c r="L41" s="212"/>
      <c r="M41" s="212"/>
      <c r="N41" s="212"/>
      <c r="O41" s="212"/>
      <c r="P41" s="212"/>
      <c r="Q41" s="212"/>
      <c r="R41" s="212"/>
      <c r="S41" s="213"/>
      <c r="T41" s="294"/>
      <c r="U41" s="212"/>
      <c r="V41" s="212"/>
      <c r="W41" s="212"/>
      <c r="X41" s="213"/>
      <c r="Y41" s="54"/>
    </row>
    <row r="42" spans="1:25" s="2" customFormat="1" ht="21.95" customHeight="1" thickBot="1" x14ac:dyDescent="0.2">
      <c r="A42" s="249"/>
      <c r="B42" s="251"/>
      <c r="C42" s="291"/>
      <c r="D42" s="292"/>
      <c r="E42" s="292"/>
      <c r="F42" s="293"/>
      <c r="G42" s="295"/>
      <c r="H42" s="296"/>
      <c r="I42" s="296"/>
      <c r="J42" s="296"/>
      <c r="K42" s="296"/>
      <c r="L42" s="296"/>
      <c r="M42" s="296"/>
      <c r="N42" s="296"/>
      <c r="O42" s="296"/>
      <c r="P42" s="296"/>
      <c r="Q42" s="296"/>
      <c r="R42" s="296"/>
      <c r="S42" s="297"/>
      <c r="T42" s="295"/>
      <c r="U42" s="296"/>
      <c r="V42" s="296"/>
      <c r="W42" s="296"/>
      <c r="X42" s="297"/>
      <c r="Y42" s="55"/>
    </row>
    <row r="43" spans="1:25" s="2" customFormat="1" ht="21.95" customHeight="1" x14ac:dyDescent="0.15">
      <c r="A43" s="248">
        <v>20</v>
      </c>
      <c r="B43" s="250" t="s">
        <v>20</v>
      </c>
      <c r="C43" s="288"/>
      <c r="D43" s="289"/>
      <c r="E43" s="289"/>
      <c r="F43" s="290"/>
      <c r="G43" s="294"/>
      <c r="H43" s="212"/>
      <c r="I43" s="212"/>
      <c r="J43" s="212"/>
      <c r="K43" s="212"/>
      <c r="L43" s="212"/>
      <c r="M43" s="212"/>
      <c r="N43" s="212"/>
      <c r="O43" s="212"/>
      <c r="P43" s="212"/>
      <c r="Q43" s="212"/>
      <c r="R43" s="212"/>
      <c r="S43" s="213"/>
      <c r="T43" s="294"/>
      <c r="U43" s="212"/>
      <c r="V43" s="212"/>
      <c r="W43" s="212"/>
      <c r="X43" s="213"/>
      <c r="Y43" s="54"/>
    </row>
    <row r="44" spans="1:25" s="2" customFormat="1" ht="21.95" customHeight="1" thickBot="1" x14ac:dyDescent="0.2">
      <c r="A44" s="249"/>
      <c r="B44" s="251"/>
      <c r="C44" s="291"/>
      <c r="D44" s="292"/>
      <c r="E44" s="292"/>
      <c r="F44" s="293"/>
      <c r="G44" s="295"/>
      <c r="H44" s="296"/>
      <c r="I44" s="296"/>
      <c r="J44" s="296"/>
      <c r="K44" s="296"/>
      <c r="L44" s="296"/>
      <c r="M44" s="296"/>
      <c r="N44" s="296"/>
      <c r="O44" s="296"/>
      <c r="P44" s="296"/>
      <c r="Q44" s="296"/>
      <c r="R44" s="296"/>
      <c r="S44" s="297"/>
      <c r="T44" s="295"/>
      <c r="U44" s="296"/>
      <c r="V44" s="296"/>
      <c r="W44" s="296"/>
      <c r="X44" s="297"/>
      <c r="Y44" s="55"/>
    </row>
    <row r="45" spans="1:25" x14ac:dyDescent="0.15">
      <c r="A45" s="1" t="s">
        <v>46</v>
      </c>
    </row>
    <row r="46" spans="1:25" x14ac:dyDescent="0.15">
      <c r="N46" s="62"/>
    </row>
    <row r="56" spans="14:14" x14ac:dyDescent="0.15">
      <c r="N56" s="74"/>
    </row>
  </sheetData>
  <mergeCells count="105">
    <mergeCell ref="C13:F14"/>
    <mergeCell ref="C15:F16"/>
    <mergeCell ref="C17:F18"/>
    <mergeCell ref="C19:F20"/>
    <mergeCell ref="C21:F22"/>
    <mergeCell ref="C23:F24"/>
    <mergeCell ref="C25:F26"/>
    <mergeCell ref="C27:F28"/>
    <mergeCell ref="C29:F30"/>
    <mergeCell ref="T43:X44"/>
    <mergeCell ref="G5:S6"/>
    <mergeCell ref="G7:S8"/>
    <mergeCell ref="G9:S10"/>
    <mergeCell ref="G11:S12"/>
    <mergeCell ref="G13:S14"/>
    <mergeCell ref="G15:S16"/>
    <mergeCell ref="G17:S18"/>
    <mergeCell ref="G19:S20"/>
    <mergeCell ref="G21:S22"/>
    <mergeCell ref="G23:S24"/>
    <mergeCell ref="G25:S26"/>
    <mergeCell ref="G27:S28"/>
    <mergeCell ref="G29:S30"/>
    <mergeCell ref="G31:S32"/>
    <mergeCell ref="G33:S34"/>
    <mergeCell ref="G35:S36"/>
    <mergeCell ref="G37:S38"/>
    <mergeCell ref="G39:S40"/>
    <mergeCell ref="G41:S42"/>
    <mergeCell ref="G43:S44"/>
    <mergeCell ref="T25:X26"/>
    <mergeCell ref="T27:X28"/>
    <mergeCell ref="T29:X30"/>
    <mergeCell ref="T31:X32"/>
    <mergeCell ref="T33:X34"/>
    <mergeCell ref="T35:X36"/>
    <mergeCell ref="T37:X38"/>
    <mergeCell ref="T39:X40"/>
    <mergeCell ref="T41:X42"/>
    <mergeCell ref="C2:F4"/>
    <mergeCell ref="G2:S4"/>
    <mergeCell ref="T2:X4"/>
    <mergeCell ref="T5:X6"/>
    <mergeCell ref="T7:X8"/>
    <mergeCell ref="T9:X10"/>
    <mergeCell ref="T11:X12"/>
    <mergeCell ref="C5:F6"/>
    <mergeCell ref="C7:F8"/>
    <mergeCell ref="C9:F10"/>
    <mergeCell ref="C11:F12"/>
    <mergeCell ref="T13:X14"/>
    <mergeCell ref="T15:X16"/>
    <mergeCell ref="T17:X18"/>
    <mergeCell ref="T19:X20"/>
    <mergeCell ref="T21:X22"/>
    <mergeCell ref="T23:X24"/>
    <mergeCell ref="C33:F34"/>
    <mergeCell ref="A9:A10"/>
    <mergeCell ref="B9:B10"/>
    <mergeCell ref="A7:A8"/>
    <mergeCell ref="B7:B8"/>
    <mergeCell ref="A5:A6"/>
    <mergeCell ref="B5:B6"/>
    <mergeCell ref="A2:A4"/>
    <mergeCell ref="B2:B4"/>
    <mergeCell ref="A17:A18"/>
    <mergeCell ref="B17:B18"/>
    <mergeCell ref="A15:A16"/>
    <mergeCell ref="B15:B16"/>
    <mergeCell ref="A13:A14"/>
    <mergeCell ref="B13:B14"/>
    <mergeCell ref="A11:A12"/>
    <mergeCell ref="B11:B12"/>
    <mergeCell ref="A25:A26"/>
    <mergeCell ref="B25:B26"/>
    <mergeCell ref="A23:A24"/>
    <mergeCell ref="B23:B24"/>
    <mergeCell ref="A21:A22"/>
    <mergeCell ref="B21:B22"/>
    <mergeCell ref="A19:A20"/>
    <mergeCell ref="B19:B20"/>
    <mergeCell ref="A29:A30"/>
    <mergeCell ref="B29:B30"/>
    <mergeCell ref="A27:A28"/>
    <mergeCell ref="B27:B28"/>
    <mergeCell ref="A31:A32"/>
    <mergeCell ref="B31:B32"/>
    <mergeCell ref="C31:F32"/>
    <mergeCell ref="A33:A34"/>
    <mergeCell ref="B33:B34"/>
    <mergeCell ref="A43:A44"/>
    <mergeCell ref="B43:B44"/>
    <mergeCell ref="A41:A42"/>
    <mergeCell ref="B41:B42"/>
    <mergeCell ref="A39:A40"/>
    <mergeCell ref="B39:B40"/>
    <mergeCell ref="A37:A38"/>
    <mergeCell ref="B37:B38"/>
    <mergeCell ref="A35:A36"/>
    <mergeCell ref="B35:B36"/>
    <mergeCell ref="C35:F36"/>
    <mergeCell ref="C37:F38"/>
    <mergeCell ref="C39:F40"/>
    <mergeCell ref="C41:F42"/>
    <mergeCell ref="C43:F44"/>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7"/>
  <sheetViews>
    <sheetView view="pageBreakPreview" zoomScale="89" zoomScaleNormal="100" zoomScaleSheetLayoutView="89" workbookViewId="0">
      <pane xSplit="3" ySplit="7" topLeftCell="L104" activePane="bottomRight" state="frozen"/>
      <selection pane="topRight" activeCell="D1" sqref="D1"/>
      <selection pane="bottomLeft" activeCell="A8" sqref="A8"/>
      <selection pane="bottomRight" activeCell="L120" sqref="L120:M121"/>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50"/>
    <col min="26" max="16384" width="9" style="1"/>
  </cols>
  <sheetData>
    <row r="1" spans="1:25" ht="20.25" customHeight="1" thickBot="1" x14ac:dyDescent="0.2">
      <c r="A1" s="56" t="s">
        <v>93</v>
      </c>
      <c r="B1" s="56"/>
    </row>
    <row r="2" spans="1:25" s="2" customFormat="1" ht="12.75" customHeight="1" x14ac:dyDescent="0.15">
      <c r="A2" s="187" t="s">
        <v>4</v>
      </c>
      <c r="B2" s="187" t="s">
        <v>64</v>
      </c>
      <c r="C2" s="187" t="s">
        <v>31</v>
      </c>
      <c r="D2" s="187" t="s">
        <v>67</v>
      </c>
      <c r="E2" s="182" t="s">
        <v>84</v>
      </c>
      <c r="F2" s="257"/>
      <c r="G2" s="182" t="s">
        <v>86</v>
      </c>
      <c r="H2" s="263"/>
      <c r="I2" s="263"/>
      <c r="J2" s="263"/>
      <c r="K2" s="263"/>
      <c r="L2" s="263"/>
      <c r="M2" s="263"/>
      <c r="N2" s="266" t="s">
        <v>87</v>
      </c>
      <c r="O2" s="182" t="s">
        <v>88</v>
      </c>
      <c r="P2" s="257"/>
      <c r="Q2" s="182" t="s">
        <v>89</v>
      </c>
      <c r="R2" s="212"/>
      <c r="S2" s="212"/>
      <c r="T2" s="212"/>
      <c r="U2" s="212"/>
      <c r="V2" s="182" t="s">
        <v>90</v>
      </c>
      <c r="W2" s="212"/>
      <c r="X2" s="213"/>
      <c r="Y2" s="51"/>
    </row>
    <row r="3" spans="1:25" s="2" customFormat="1" ht="12" customHeight="1" x14ac:dyDescent="0.15">
      <c r="A3" s="188"/>
      <c r="B3" s="369"/>
      <c r="C3" s="188"/>
      <c r="D3" s="188"/>
      <c r="E3" s="258"/>
      <c r="F3" s="259"/>
      <c r="G3" s="264"/>
      <c r="H3" s="265"/>
      <c r="I3" s="265"/>
      <c r="J3" s="265"/>
      <c r="K3" s="265"/>
      <c r="L3" s="265"/>
      <c r="M3" s="265"/>
      <c r="N3" s="267"/>
      <c r="O3" s="258"/>
      <c r="P3" s="259"/>
      <c r="Q3" s="18" t="s">
        <v>13</v>
      </c>
      <c r="R3" s="214" t="s">
        <v>3</v>
      </c>
      <c r="S3" s="214" t="s">
        <v>11</v>
      </c>
      <c r="T3" s="217" t="s">
        <v>2</v>
      </c>
      <c r="U3" s="220" t="s">
        <v>15</v>
      </c>
      <c r="V3" s="223" t="s">
        <v>3</v>
      </c>
      <c r="W3" s="217" t="s">
        <v>11</v>
      </c>
      <c r="X3" s="226" t="s">
        <v>2</v>
      </c>
      <c r="Y3" s="51"/>
    </row>
    <row r="4" spans="1:25" s="2" customFormat="1" ht="13.5" customHeight="1" x14ac:dyDescent="0.15">
      <c r="A4" s="188"/>
      <c r="B4" s="369"/>
      <c r="C4" s="188"/>
      <c r="D4" s="188"/>
      <c r="E4" s="24"/>
      <c r="F4" s="23"/>
      <c r="G4" s="8" t="s">
        <v>8</v>
      </c>
      <c r="H4" s="9"/>
      <c r="I4" s="9"/>
      <c r="J4" s="9"/>
      <c r="K4" s="9"/>
      <c r="L4" s="9"/>
      <c r="M4" s="271" t="s">
        <v>9</v>
      </c>
      <c r="N4" s="267"/>
      <c r="O4" s="24"/>
      <c r="P4" s="23"/>
      <c r="Q4" s="229" t="s">
        <v>12</v>
      </c>
      <c r="R4" s="215"/>
      <c r="S4" s="215"/>
      <c r="T4" s="218"/>
      <c r="U4" s="221"/>
      <c r="V4" s="224"/>
      <c r="W4" s="218"/>
      <c r="X4" s="227"/>
      <c r="Y4" s="51"/>
    </row>
    <row r="5" spans="1:25" s="2" customFormat="1" ht="12" customHeight="1" x14ac:dyDescent="0.15">
      <c r="A5" s="188"/>
      <c r="B5" s="369"/>
      <c r="C5" s="188"/>
      <c r="D5" s="188"/>
      <c r="E5" s="24"/>
      <c r="F5" s="260" t="s">
        <v>6</v>
      </c>
      <c r="G5" s="24"/>
      <c r="H5" s="6" t="s">
        <v>5</v>
      </c>
      <c r="I5" s="59"/>
      <c r="J5" s="59"/>
      <c r="K5" s="59"/>
      <c r="L5" s="60"/>
      <c r="M5" s="272"/>
      <c r="N5" s="267"/>
      <c r="O5" s="24"/>
      <c r="P5" s="260" t="s">
        <v>6</v>
      </c>
      <c r="Q5" s="230"/>
      <c r="R5" s="216"/>
      <c r="S5" s="216"/>
      <c r="T5" s="219"/>
      <c r="U5" s="222"/>
      <c r="V5" s="225"/>
      <c r="W5" s="219"/>
      <c r="X5" s="228"/>
      <c r="Y5" s="51"/>
    </row>
    <row r="6" spans="1:25" s="2" customFormat="1" ht="12" customHeight="1" x14ac:dyDescent="0.15">
      <c r="A6" s="188"/>
      <c r="B6" s="369"/>
      <c r="C6" s="188"/>
      <c r="D6" s="188"/>
      <c r="E6" s="24"/>
      <c r="F6" s="261"/>
      <c r="G6" s="24"/>
      <c r="H6" s="88" t="s">
        <v>7</v>
      </c>
      <c r="I6" s="371" t="s">
        <v>63</v>
      </c>
      <c r="J6" s="372"/>
      <c r="K6" s="373"/>
      <c r="L6" s="269" t="s">
        <v>41</v>
      </c>
      <c r="M6" s="272"/>
      <c r="N6" s="267"/>
      <c r="O6" s="24"/>
      <c r="P6" s="261"/>
      <c r="Q6" s="13" t="s">
        <v>14</v>
      </c>
      <c r="R6" s="14" t="s">
        <v>14</v>
      </c>
      <c r="S6" s="14" t="s">
        <v>14</v>
      </c>
      <c r="T6" s="15" t="s">
        <v>14</v>
      </c>
      <c r="U6" s="16" t="s">
        <v>14</v>
      </c>
      <c r="V6" s="20" t="s">
        <v>14</v>
      </c>
      <c r="W6" s="15" t="s">
        <v>14</v>
      </c>
      <c r="X6" s="16" t="s">
        <v>14</v>
      </c>
      <c r="Y6" s="52" t="s">
        <v>14</v>
      </c>
    </row>
    <row r="7" spans="1:25" s="2" customFormat="1" ht="12.75" customHeight="1" thickBot="1" x14ac:dyDescent="0.2">
      <c r="A7" s="189"/>
      <c r="B7" s="370"/>
      <c r="C7" s="189"/>
      <c r="D7" s="189"/>
      <c r="E7" s="5"/>
      <c r="F7" s="262"/>
      <c r="G7" s="5"/>
      <c r="H7" s="7"/>
      <c r="I7" s="89" t="s">
        <v>39</v>
      </c>
      <c r="J7" s="89" t="s">
        <v>40</v>
      </c>
      <c r="K7" s="89" t="s">
        <v>45</v>
      </c>
      <c r="L7" s="270"/>
      <c r="M7" s="273"/>
      <c r="N7" s="268"/>
      <c r="O7" s="5"/>
      <c r="P7" s="262"/>
      <c r="Q7" s="10" t="s">
        <v>10</v>
      </c>
      <c r="R7" s="11" t="s">
        <v>10</v>
      </c>
      <c r="S7" s="11" t="s">
        <v>10</v>
      </c>
      <c r="T7" s="12" t="s">
        <v>10</v>
      </c>
      <c r="U7" s="17" t="s">
        <v>10</v>
      </c>
      <c r="V7" s="19" t="s">
        <v>10</v>
      </c>
      <c r="W7" s="12" t="s">
        <v>10</v>
      </c>
      <c r="X7" s="21" t="s">
        <v>10</v>
      </c>
      <c r="Y7" s="53" t="s">
        <v>10</v>
      </c>
    </row>
    <row r="8" spans="1:25" s="2" customFormat="1" ht="33.75" customHeight="1" x14ac:dyDescent="0.15">
      <c r="A8" s="248">
        <v>1</v>
      </c>
      <c r="B8" s="278" t="s">
        <v>111</v>
      </c>
      <c r="C8" s="367" t="s">
        <v>112</v>
      </c>
      <c r="D8" s="360" t="s">
        <v>113</v>
      </c>
      <c r="E8" s="362">
        <v>0.61250550000000004</v>
      </c>
      <c r="F8" s="364">
        <f t="shared" ref="F8" si="0">E8</f>
        <v>0.61250550000000004</v>
      </c>
      <c r="G8" s="239">
        <v>0</v>
      </c>
      <c r="H8" s="204"/>
      <c r="I8" s="204"/>
      <c r="J8" s="204"/>
      <c r="K8" s="204"/>
      <c r="L8" s="345">
        <v>0</v>
      </c>
      <c r="M8" s="347">
        <v>0.105</v>
      </c>
      <c r="N8" s="356"/>
      <c r="O8" s="337">
        <f>+(+E8+G8)-(M8+N8)</f>
        <v>0.50750550000000005</v>
      </c>
      <c r="P8" s="339">
        <f t="shared" ref="P8" si="1">O8</f>
        <v>0.50750550000000005</v>
      </c>
      <c r="Q8" s="29">
        <v>1</v>
      </c>
      <c r="R8" s="30">
        <v>0</v>
      </c>
      <c r="S8" s="30">
        <v>0</v>
      </c>
      <c r="T8" s="31">
        <v>0</v>
      </c>
      <c r="U8" s="30">
        <v>0</v>
      </c>
      <c r="V8" s="29">
        <v>0</v>
      </c>
      <c r="W8" s="31">
        <v>0</v>
      </c>
      <c r="X8" s="32">
        <v>0</v>
      </c>
      <c r="Y8" s="54" t="s">
        <v>14</v>
      </c>
    </row>
    <row r="9" spans="1:25" s="2" customFormat="1" ht="33.75" customHeight="1" thickBot="1" x14ac:dyDescent="0.2">
      <c r="A9" s="249"/>
      <c r="B9" s="279"/>
      <c r="C9" s="368"/>
      <c r="D9" s="361"/>
      <c r="E9" s="363"/>
      <c r="F9" s="365"/>
      <c r="G9" s="355"/>
      <c r="H9" s="205"/>
      <c r="I9" s="205"/>
      <c r="J9" s="205"/>
      <c r="K9" s="205"/>
      <c r="L9" s="346"/>
      <c r="M9" s="348"/>
      <c r="N9" s="357"/>
      <c r="O9" s="358"/>
      <c r="P9" s="340"/>
      <c r="Q9" s="92">
        <f>M8</f>
        <v>0.105</v>
      </c>
      <c r="R9" s="66">
        <v>0</v>
      </c>
      <c r="S9" s="66">
        <v>0</v>
      </c>
      <c r="T9" s="67">
        <v>0</v>
      </c>
      <c r="U9" s="66">
        <v>0</v>
      </c>
      <c r="V9" s="65">
        <v>0</v>
      </c>
      <c r="W9" s="67">
        <v>0</v>
      </c>
      <c r="X9" s="68">
        <v>0</v>
      </c>
      <c r="Y9" s="55" t="s">
        <v>10</v>
      </c>
    </row>
    <row r="10" spans="1:25" s="2" customFormat="1" ht="33.75" customHeight="1" x14ac:dyDescent="0.15">
      <c r="A10" s="248">
        <v>2</v>
      </c>
      <c r="B10" s="278" t="s">
        <v>114</v>
      </c>
      <c r="C10" s="250" t="s">
        <v>115</v>
      </c>
      <c r="D10" s="360" t="s">
        <v>116</v>
      </c>
      <c r="E10" s="362">
        <v>0.57886079999999995</v>
      </c>
      <c r="F10" s="364">
        <f t="shared" ref="F10" si="2">E10</f>
        <v>0.57886079999999995</v>
      </c>
      <c r="G10" s="239">
        <v>4.0500000000000002E-5</v>
      </c>
      <c r="H10" s="204"/>
      <c r="I10" s="204"/>
      <c r="J10" s="204"/>
      <c r="K10" s="204"/>
      <c r="L10" s="345">
        <v>4.0500000000000002E-5</v>
      </c>
      <c r="M10" s="347">
        <v>0</v>
      </c>
      <c r="N10" s="356"/>
      <c r="O10" s="337">
        <f>+(+E10+G10)-(M10+N10)</f>
        <v>0.57890129999999995</v>
      </c>
      <c r="P10" s="339">
        <f t="shared" ref="P10" si="3">O10</f>
        <v>0.57890129999999995</v>
      </c>
      <c r="Q10" s="29">
        <v>0</v>
      </c>
      <c r="R10" s="30">
        <v>0</v>
      </c>
      <c r="S10" s="30">
        <v>0</v>
      </c>
      <c r="T10" s="31">
        <v>0</v>
      </c>
      <c r="U10" s="30">
        <v>0</v>
      </c>
      <c r="V10" s="29">
        <v>0</v>
      </c>
      <c r="W10" s="31">
        <v>0</v>
      </c>
      <c r="X10" s="32">
        <v>0</v>
      </c>
      <c r="Y10" s="54" t="s">
        <v>14</v>
      </c>
    </row>
    <row r="11" spans="1:25" s="2" customFormat="1" ht="33.75" customHeight="1" thickBot="1" x14ac:dyDescent="0.2">
      <c r="A11" s="249"/>
      <c r="B11" s="279"/>
      <c r="C11" s="359"/>
      <c r="D11" s="361"/>
      <c r="E11" s="363"/>
      <c r="F11" s="365"/>
      <c r="G11" s="355"/>
      <c r="H11" s="205"/>
      <c r="I11" s="205"/>
      <c r="J11" s="205"/>
      <c r="K11" s="205"/>
      <c r="L11" s="346"/>
      <c r="M11" s="348"/>
      <c r="N11" s="357"/>
      <c r="O11" s="358"/>
      <c r="P11" s="340"/>
      <c r="Q11" s="65">
        <v>0</v>
      </c>
      <c r="R11" s="66">
        <v>0</v>
      </c>
      <c r="S11" s="66">
        <v>0</v>
      </c>
      <c r="T11" s="67">
        <v>0</v>
      </c>
      <c r="U11" s="66">
        <v>0</v>
      </c>
      <c r="V11" s="65">
        <v>0</v>
      </c>
      <c r="W11" s="67">
        <v>0</v>
      </c>
      <c r="X11" s="68">
        <v>0</v>
      </c>
      <c r="Y11" s="55" t="s">
        <v>10</v>
      </c>
    </row>
    <row r="12" spans="1:25" s="2" customFormat="1" ht="33.75" customHeight="1" x14ac:dyDescent="0.15">
      <c r="A12" s="248">
        <v>3</v>
      </c>
      <c r="B12" s="278" t="s">
        <v>117</v>
      </c>
      <c r="C12" s="250" t="s">
        <v>118</v>
      </c>
      <c r="D12" s="360" t="s">
        <v>119</v>
      </c>
      <c r="E12" s="362">
        <v>0.73896190000000006</v>
      </c>
      <c r="F12" s="364">
        <f t="shared" ref="F12" si="4">E12</f>
        <v>0.73896190000000006</v>
      </c>
      <c r="G12" s="239">
        <v>6.4999999999999996E-6</v>
      </c>
      <c r="H12" s="204"/>
      <c r="I12" s="204"/>
      <c r="J12" s="204"/>
      <c r="K12" s="204"/>
      <c r="L12" s="345">
        <v>6.4999999999999996E-6</v>
      </c>
      <c r="M12" s="347">
        <v>7.8399999999999997E-2</v>
      </c>
      <c r="N12" s="246"/>
      <c r="O12" s="337">
        <f>+(+E12+G12)-(M12+N12)</f>
        <v>0.66056840000000006</v>
      </c>
      <c r="P12" s="339">
        <f t="shared" ref="P12" si="5">O12</f>
        <v>0.66056840000000006</v>
      </c>
      <c r="Q12" s="29">
        <v>1</v>
      </c>
      <c r="R12" s="30">
        <v>0</v>
      </c>
      <c r="S12" s="30">
        <v>0</v>
      </c>
      <c r="T12" s="31">
        <v>0</v>
      </c>
      <c r="U12" s="30">
        <v>0</v>
      </c>
      <c r="V12" s="29">
        <v>0</v>
      </c>
      <c r="W12" s="31">
        <v>0</v>
      </c>
      <c r="X12" s="32">
        <v>0</v>
      </c>
      <c r="Y12" s="54" t="s">
        <v>14</v>
      </c>
    </row>
    <row r="13" spans="1:25" s="2" customFormat="1" ht="33.75" customHeight="1" thickBot="1" x14ac:dyDescent="0.2">
      <c r="A13" s="249"/>
      <c r="B13" s="279"/>
      <c r="C13" s="359"/>
      <c r="D13" s="361"/>
      <c r="E13" s="366"/>
      <c r="F13" s="365"/>
      <c r="G13" s="240"/>
      <c r="H13" s="245"/>
      <c r="I13" s="205"/>
      <c r="J13" s="205"/>
      <c r="K13" s="205"/>
      <c r="L13" s="346"/>
      <c r="M13" s="348"/>
      <c r="N13" s="247"/>
      <c r="O13" s="338"/>
      <c r="P13" s="340"/>
      <c r="Q13" s="92">
        <f>M12</f>
        <v>7.8399999999999997E-2</v>
      </c>
      <c r="R13" s="66">
        <v>0</v>
      </c>
      <c r="S13" s="66">
        <v>0</v>
      </c>
      <c r="T13" s="67">
        <v>0</v>
      </c>
      <c r="U13" s="66">
        <v>0</v>
      </c>
      <c r="V13" s="65">
        <v>0</v>
      </c>
      <c r="W13" s="67">
        <v>0</v>
      </c>
      <c r="X13" s="68">
        <v>0</v>
      </c>
      <c r="Y13" s="55" t="s">
        <v>10</v>
      </c>
    </row>
    <row r="14" spans="1:25" s="2" customFormat="1" ht="33.75" customHeight="1" x14ac:dyDescent="0.15">
      <c r="A14" s="248">
        <v>4</v>
      </c>
      <c r="B14" s="278" t="s">
        <v>120</v>
      </c>
      <c r="C14" s="250" t="s">
        <v>121</v>
      </c>
      <c r="D14" s="360" t="s">
        <v>122</v>
      </c>
      <c r="E14" s="362">
        <v>0.26168430000000004</v>
      </c>
      <c r="F14" s="364">
        <f t="shared" ref="F14" si="6">E14</f>
        <v>0.26168430000000004</v>
      </c>
      <c r="G14" s="239">
        <v>2.6100000000000001E-5</v>
      </c>
      <c r="H14" s="204"/>
      <c r="I14" s="204"/>
      <c r="J14" s="204"/>
      <c r="K14" s="204"/>
      <c r="L14" s="345">
        <v>2.6100000000000001E-5</v>
      </c>
      <c r="M14" s="347">
        <v>0</v>
      </c>
      <c r="N14" s="246"/>
      <c r="O14" s="337">
        <f>+(+E14+G14)-(M14+N14)</f>
        <v>0.26171040000000001</v>
      </c>
      <c r="P14" s="339">
        <f t="shared" ref="P14" si="7">O14</f>
        <v>0.26171040000000001</v>
      </c>
      <c r="Q14" s="29">
        <v>0</v>
      </c>
      <c r="R14" s="30">
        <v>0</v>
      </c>
      <c r="S14" s="30">
        <v>0</v>
      </c>
      <c r="T14" s="31">
        <v>0</v>
      </c>
      <c r="U14" s="30">
        <v>0</v>
      </c>
      <c r="V14" s="29">
        <v>0</v>
      </c>
      <c r="W14" s="31">
        <v>0</v>
      </c>
      <c r="X14" s="32">
        <v>0</v>
      </c>
      <c r="Y14" s="54" t="s">
        <v>14</v>
      </c>
    </row>
    <row r="15" spans="1:25" s="2" customFormat="1" ht="33.75" customHeight="1" thickBot="1" x14ac:dyDescent="0.2">
      <c r="A15" s="249"/>
      <c r="B15" s="279"/>
      <c r="C15" s="359"/>
      <c r="D15" s="361"/>
      <c r="E15" s="366"/>
      <c r="F15" s="365"/>
      <c r="G15" s="240"/>
      <c r="H15" s="245"/>
      <c r="I15" s="205"/>
      <c r="J15" s="205"/>
      <c r="K15" s="205"/>
      <c r="L15" s="346"/>
      <c r="M15" s="348"/>
      <c r="N15" s="247"/>
      <c r="O15" s="338"/>
      <c r="P15" s="340"/>
      <c r="Q15" s="65">
        <v>0</v>
      </c>
      <c r="R15" s="66">
        <v>0</v>
      </c>
      <c r="S15" s="66">
        <v>0</v>
      </c>
      <c r="T15" s="67">
        <v>0</v>
      </c>
      <c r="U15" s="66">
        <v>0</v>
      </c>
      <c r="V15" s="65">
        <v>0</v>
      </c>
      <c r="W15" s="67">
        <v>0</v>
      </c>
      <c r="X15" s="68">
        <v>0</v>
      </c>
      <c r="Y15" s="55" t="s">
        <v>10</v>
      </c>
    </row>
    <row r="16" spans="1:25" s="2" customFormat="1" ht="33.75" customHeight="1" x14ac:dyDescent="0.15">
      <c r="A16" s="248">
        <v>5</v>
      </c>
      <c r="B16" s="278" t="s">
        <v>123</v>
      </c>
      <c r="C16" s="250" t="s">
        <v>124</v>
      </c>
      <c r="D16" s="360" t="s">
        <v>125</v>
      </c>
      <c r="E16" s="362">
        <v>1.1925646000000001</v>
      </c>
      <c r="F16" s="364">
        <f t="shared" ref="F16" si="8">E16</f>
        <v>1.1925646000000001</v>
      </c>
      <c r="G16" s="239">
        <v>5.7180000000000002E-4</v>
      </c>
      <c r="H16" s="204"/>
      <c r="I16" s="204"/>
      <c r="J16" s="204"/>
      <c r="K16" s="204"/>
      <c r="L16" s="345">
        <v>5.7180000000000002E-4</v>
      </c>
      <c r="M16" s="347">
        <v>0</v>
      </c>
      <c r="N16" s="246"/>
      <c r="O16" s="337">
        <f>+(+E16+G16)-(M16+N16)</f>
        <v>1.1931364</v>
      </c>
      <c r="P16" s="339">
        <f t="shared" ref="P16" si="9">O16</f>
        <v>1.1931364</v>
      </c>
      <c r="Q16" s="29">
        <v>0</v>
      </c>
      <c r="R16" s="30">
        <v>0</v>
      </c>
      <c r="S16" s="30">
        <v>0</v>
      </c>
      <c r="T16" s="31">
        <v>0</v>
      </c>
      <c r="U16" s="30">
        <v>0</v>
      </c>
      <c r="V16" s="29">
        <v>0</v>
      </c>
      <c r="W16" s="31">
        <v>0</v>
      </c>
      <c r="X16" s="32">
        <v>0</v>
      </c>
      <c r="Y16" s="54" t="s">
        <v>14</v>
      </c>
    </row>
    <row r="17" spans="1:25" s="2" customFormat="1" ht="33.75" customHeight="1" thickBot="1" x14ac:dyDescent="0.2">
      <c r="A17" s="249"/>
      <c r="B17" s="279"/>
      <c r="C17" s="251"/>
      <c r="D17" s="361"/>
      <c r="E17" s="366"/>
      <c r="F17" s="365"/>
      <c r="G17" s="240"/>
      <c r="H17" s="245"/>
      <c r="I17" s="205"/>
      <c r="J17" s="205"/>
      <c r="K17" s="205"/>
      <c r="L17" s="346"/>
      <c r="M17" s="348"/>
      <c r="N17" s="247"/>
      <c r="O17" s="338"/>
      <c r="P17" s="340"/>
      <c r="Q17" s="65">
        <v>0</v>
      </c>
      <c r="R17" s="66">
        <v>0</v>
      </c>
      <c r="S17" s="66">
        <v>0</v>
      </c>
      <c r="T17" s="67">
        <v>0</v>
      </c>
      <c r="U17" s="66">
        <v>0</v>
      </c>
      <c r="V17" s="65">
        <v>0</v>
      </c>
      <c r="W17" s="67">
        <v>0</v>
      </c>
      <c r="X17" s="68">
        <v>0</v>
      </c>
      <c r="Y17" s="55" t="s">
        <v>10</v>
      </c>
    </row>
    <row r="18" spans="1:25" s="2" customFormat="1" ht="33.75" customHeight="1" x14ac:dyDescent="0.15">
      <c r="A18" s="248">
        <v>6</v>
      </c>
      <c r="B18" s="278" t="s">
        <v>126</v>
      </c>
      <c r="C18" s="250" t="s">
        <v>127</v>
      </c>
      <c r="D18" s="360" t="s">
        <v>128</v>
      </c>
      <c r="E18" s="362">
        <v>2.3243989999999997</v>
      </c>
      <c r="F18" s="364">
        <f t="shared" ref="F18" si="10">E18</f>
        <v>2.3243989999999997</v>
      </c>
      <c r="G18" s="239">
        <v>1.415E-3</v>
      </c>
      <c r="H18" s="204"/>
      <c r="I18" s="204"/>
      <c r="J18" s="204"/>
      <c r="K18" s="204"/>
      <c r="L18" s="345">
        <v>1.415E-3</v>
      </c>
      <c r="M18" s="347">
        <v>0</v>
      </c>
      <c r="N18" s="246"/>
      <c r="O18" s="337">
        <f>+(+E18+G18)-(M18+N18)</f>
        <v>2.3258139999999998</v>
      </c>
      <c r="P18" s="339">
        <f>O18</f>
        <v>2.3258139999999998</v>
      </c>
      <c r="Q18" s="29">
        <v>0</v>
      </c>
      <c r="R18" s="30">
        <v>0</v>
      </c>
      <c r="S18" s="30">
        <v>0</v>
      </c>
      <c r="T18" s="31">
        <v>0</v>
      </c>
      <c r="U18" s="30">
        <v>0</v>
      </c>
      <c r="V18" s="29">
        <v>0</v>
      </c>
      <c r="W18" s="31">
        <v>0</v>
      </c>
      <c r="X18" s="32">
        <v>0</v>
      </c>
      <c r="Y18" s="54" t="s">
        <v>14</v>
      </c>
    </row>
    <row r="19" spans="1:25" s="2" customFormat="1" ht="33.75" customHeight="1" thickBot="1" x14ac:dyDescent="0.2">
      <c r="A19" s="249"/>
      <c r="B19" s="279"/>
      <c r="C19" s="251"/>
      <c r="D19" s="361"/>
      <c r="E19" s="366"/>
      <c r="F19" s="365"/>
      <c r="G19" s="240"/>
      <c r="H19" s="245"/>
      <c r="I19" s="205"/>
      <c r="J19" s="205"/>
      <c r="K19" s="205"/>
      <c r="L19" s="346"/>
      <c r="M19" s="348"/>
      <c r="N19" s="247"/>
      <c r="O19" s="338"/>
      <c r="P19" s="340"/>
      <c r="Q19" s="65">
        <v>0</v>
      </c>
      <c r="R19" s="66">
        <v>0</v>
      </c>
      <c r="S19" s="66">
        <v>0</v>
      </c>
      <c r="T19" s="67">
        <v>0</v>
      </c>
      <c r="U19" s="66">
        <v>0</v>
      </c>
      <c r="V19" s="65">
        <v>0</v>
      </c>
      <c r="W19" s="67">
        <v>0</v>
      </c>
      <c r="X19" s="68">
        <v>0</v>
      </c>
      <c r="Y19" s="55" t="s">
        <v>10</v>
      </c>
    </row>
    <row r="20" spans="1:25" s="2" customFormat="1" ht="33.75" customHeight="1" x14ac:dyDescent="0.15">
      <c r="A20" s="248">
        <v>7</v>
      </c>
      <c r="B20" s="278" t="s">
        <v>129</v>
      </c>
      <c r="C20" s="250" t="s">
        <v>130</v>
      </c>
      <c r="D20" s="360" t="s">
        <v>131</v>
      </c>
      <c r="E20" s="362">
        <v>0.65322410000000009</v>
      </c>
      <c r="F20" s="364">
        <f t="shared" ref="F20" si="11">E20</f>
        <v>0.65322410000000009</v>
      </c>
      <c r="G20" s="239">
        <v>7.4099999999999999E-5</v>
      </c>
      <c r="H20" s="204"/>
      <c r="I20" s="204"/>
      <c r="J20" s="204"/>
      <c r="K20" s="204"/>
      <c r="L20" s="345">
        <v>7.4099999999999999E-5</v>
      </c>
      <c r="M20" s="347">
        <v>0.1226</v>
      </c>
      <c r="N20" s="246"/>
      <c r="O20" s="337">
        <f>+(+E20+G20)-(M20+N20)</f>
        <v>0.53069820000000001</v>
      </c>
      <c r="P20" s="339">
        <f t="shared" ref="P20" si="12">O20</f>
        <v>0.53069820000000001</v>
      </c>
      <c r="Q20" s="29">
        <v>2</v>
      </c>
      <c r="R20" s="30">
        <v>0</v>
      </c>
      <c r="S20" s="30">
        <v>0</v>
      </c>
      <c r="T20" s="31">
        <v>0</v>
      </c>
      <c r="U20" s="30">
        <v>0</v>
      </c>
      <c r="V20" s="29">
        <v>0</v>
      </c>
      <c r="W20" s="31">
        <v>0</v>
      </c>
      <c r="X20" s="32">
        <v>0</v>
      </c>
      <c r="Y20" s="54" t="s">
        <v>14</v>
      </c>
    </row>
    <row r="21" spans="1:25" s="2" customFormat="1" ht="33.75" customHeight="1" thickBot="1" x14ac:dyDescent="0.2">
      <c r="A21" s="249"/>
      <c r="B21" s="279"/>
      <c r="C21" s="251"/>
      <c r="D21" s="361"/>
      <c r="E21" s="366"/>
      <c r="F21" s="365"/>
      <c r="G21" s="240"/>
      <c r="H21" s="245"/>
      <c r="I21" s="205"/>
      <c r="J21" s="205"/>
      <c r="K21" s="205"/>
      <c r="L21" s="346"/>
      <c r="M21" s="348"/>
      <c r="N21" s="247"/>
      <c r="O21" s="338"/>
      <c r="P21" s="340"/>
      <c r="Q21" s="92">
        <f>M20</f>
        <v>0.1226</v>
      </c>
      <c r="R21" s="66">
        <v>0</v>
      </c>
      <c r="S21" s="66">
        <v>0</v>
      </c>
      <c r="T21" s="67">
        <v>0</v>
      </c>
      <c r="U21" s="66">
        <v>0</v>
      </c>
      <c r="V21" s="65">
        <v>0</v>
      </c>
      <c r="W21" s="67">
        <v>0</v>
      </c>
      <c r="X21" s="68">
        <v>0</v>
      </c>
      <c r="Y21" s="55" t="s">
        <v>10</v>
      </c>
    </row>
    <row r="22" spans="1:25" s="2" customFormat="1" ht="33.75" customHeight="1" x14ac:dyDescent="0.15">
      <c r="A22" s="248">
        <v>8</v>
      </c>
      <c r="B22" s="278" t="s">
        <v>132</v>
      </c>
      <c r="C22" s="250" t="s">
        <v>133</v>
      </c>
      <c r="D22" s="360" t="s">
        <v>134</v>
      </c>
      <c r="E22" s="362">
        <v>2.0073547</v>
      </c>
      <c r="F22" s="364">
        <f t="shared" ref="F22" si="13">E22</f>
        <v>2.0073547</v>
      </c>
      <c r="G22" s="239">
        <v>4.5899999999999998E-5</v>
      </c>
      <c r="H22" s="204"/>
      <c r="I22" s="204"/>
      <c r="J22" s="204"/>
      <c r="K22" s="204"/>
      <c r="L22" s="345">
        <v>4.5899999999999998E-5</v>
      </c>
      <c r="M22" s="347">
        <v>2</v>
      </c>
      <c r="N22" s="246"/>
      <c r="O22" s="337">
        <f>+(+E22+G22)-(M22+N22)</f>
        <v>7.4005999999999794E-3</v>
      </c>
      <c r="P22" s="339">
        <f t="shared" ref="P22" si="14">O22</f>
        <v>7.4005999999999794E-3</v>
      </c>
      <c r="Q22" s="29">
        <v>1</v>
      </c>
      <c r="R22" s="30">
        <v>0</v>
      </c>
      <c r="S22" s="30">
        <v>0</v>
      </c>
      <c r="T22" s="31">
        <v>0</v>
      </c>
      <c r="U22" s="30">
        <v>0</v>
      </c>
      <c r="V22" s="29">
        <v>0</v>
      </c>
      <c r="W22" s="31">
        <v>0</v>
      </c>
      <c r="X22" s="32">
        <v>0</v>
      </c>
      <c r="Y22" s="54" t="s">
        <v>14</v>
      </c>
    </row>
    <row r="23" spans="1:25" s="2" customFormat="1" ht="33.75" customHeight="1" thickBot="1" x14ac:dyDescent="0.2">
      <c r="A23" s="249"/>
      <c r="B23" s="279"/>
      <c r="C23" s="251"/>
      <c r="D23" s="361"/>
      <c r="E23" s="366"/>
      <c r="F23" s="365"/>
      <c r="G23" s="240"/>
      <c r="H23" s="245"/>
      <c r="I23" s="205"/>
      <c r="J23" s="205"/>
      <c r="K23" s="205"/>
      <c r="L23" s="346"/>
      <c r="M23" s="348"/>
      <c r="N23" s="247"/>
      <c r="O23" s="338"/>
      <c r="P23" s="340"/>
      <c r="Q23" s="92">
        <f>M22</f>
        <v>2</v>
      </c>
      <c r="R23" s="66">
        <v>0</v>
      </c>
      <c r="S23" s="66">
        <v>0</v>
      </c>
      <c r="T23" s="67">
        <v>0</v>
      </c>
      <c r="U23" s="66">
        <v>0</v>
      </c>
      <c r="V23" s="65">
        <v>0</v>
      </c>
      <c r="W23" s="67">
        <v>0</v>
      </c>
      <c r="X23" s="68">
        <v>0</v>
      </c>
      <c r="Y23" s="55" t="s">
        <v>10</v>
      </c>
    </row>
    <row r="24" spans="1:25" s="2" customFormat="1" ht="33.75" customHeight="1" x14ac:dyDescent="0.15">
      <c r="A24" s="248">
        <v>9</v>
      </c>
      <c r="B24" s="278" t="s">
        <v>135</v>
      </c>
      <c r="C24" s="250" t="s">
        <v>136</v>
      </c>
      <c r="D24" s="360" t="s">
        <v>137</v>
      </c>
      <c r="E24" s="362">
        <v>0.55420939999999996</v>
      </c>
      <c r="F24" s="364">
        <f t="shared" ref="F24" si="15">E24</f>
        <v>0.55420939999999996</v>
      </c>
      <c r="G24" s="239">
        <v>7.4200000000000001E-5</v>
      </c>
      <c r="H24" s="204"/>
      <c r="I24" s="204"/>
      <c r="J24" s="204"/>
      <c r="K24" s="204"/>
      <c r="L24" s="345">
        <v>7.4200000000000001E-5</v>
      </c>
      <c r="M24" s="347">
        <v>0</v>
      </c>
      <c r="N24" s="246"/>
      <c r="O24" s="337">
        <f>+(+E24+G24)-(M24+N24)</f>
        <v>0.55428359999999999</v>
      </c>
      <c r="P24" s="339">
        <f t="shared" ref="P24" si="16">O24</f>
        <v>0.55428359999999999</v>
      </c>
      <c r="Q24" s="29">
        <v>0</v>
      </c>
      <c r="R24" s="30">
        <v>0</v>
      </c>
      <c r="S24" s="30">
        <v>0</v>
      </c>
      <c r="T24" s="31">
        <v>0</v>
      </c>
      <c r="U24" s="30">
        <v>0</v>
      </c>
      <c r="V24" s="29">
        <v>0</v>
      </c>
      <c r="W24" s="31">
        <v>0</v>
      </c>
      <c r="X24" s="32">
        <v>0</v>
      </c>
      <c r="Y24" s="54" t="s">
        <v>14</v>
      </c>
    </row>
    <row r="25" spans="1:25" s="2" customFormat="1" ht="33.75" customHeight="1" thickBot="1" x14ac:dyDescent="0.2">
      <c r="A25" s="249"/>
      <c r="B25" s="279"/>
      <c r="C25" s="251"/>
      <c r="D25" s="361"/>
      <c r="E25" s="366"/>
      <c r="F25" s="365"/>
      <c r="G25" s="240"/>
      <c r="H25" s="245"/>
      <c r="I25" s="205"/>
      <c r="J25" s="205"/>
      <c r="K25" s="205"/>
      <c r="L25" s="346"/>
      <c r="M25" s="348"/>
      <c r="N25" s="247"/>
      <c r="O25" s="338"/>
      <c r="P25" s="340"/>
      <c r="Q25" s="65">
        <v>0</v>
      </c>
      <c r="R25" s="66">
        <v>0</v>
      </c>
      <c r="S25" s="66">
        <v>0</v>
      </c>
      <c r="T25" s="67">
        <v>0</v>
      </c>
      <c r="U25" s="66">
        <v>0</v>
      </c>
      <c r="V25" s="65">
        <v>0</v>
      </c>
      <c r="W25" s="67">
        <v>0</v>
      </c>
      <c r="X25" s="68">
        <v>0</v>
      </c>
      <c r="Y25" s="55" t="s">
        <v>10</v>
      </c>
    </row>
    <row r="26" spans="1:25" s="2" customFormat="1" ht="33.75" customHeight="1" x14ac:dyDescent="0.15">
      <c r="A26" s="248">
        <v>10</v>
      </c>
      <c r="B26" s="278" t="s">
        <v>138</v>
      </c>
      <c r="C26" s="250" t="s">
        <v>139</v>
      </c>
      <c r="D26" s="360" t="s">
        <v>140</v>
      </c>
      <c r="E26" s="362">
        <v>0.65809909999999994</v>
      </c>
      <c r="F26" s="364">
        <f t="shared" ref="F26" si="17">E26</f>
        <v>0.65809909999999994</v>
      </c>
      <c r="G26" s="239">
        <v>3.948E-4</v>
      </c>
      <c r="H26" s="204"/>
      <c r="I26" s="204"/>
      <c r="J26" s="204"/>
      <c r="K26" s="204"/>
      <c r="L26" s="345">
        <v>3.948E-4</v>
      </c>
      <c r="M26" s="347">
        <v>0</v>
      </c>
      <c r="N26" s="246"/>
      <c r="O26" s="337">
        <f>+(+E26+G26)-(M26+N26)</f>
        <v>0.65849389999999997</v>
      </c>
      <c r="P26" s="339">
        <f t="shared" ref="P26" si="18">O26</f>
        <v>0.65849389999999997</v>
      </c>
      <c r="Q26" s="29">
        <v>0</v>
      </c>
      <c r="R26" s="30">
        <v>0</v>
      </c>
      <c r="S26" s="30">
        <v>0</v>
      </c>
      <c r="T26" s="31">
        <v>0</v>
      </c>
      <c r="U26" s="30">
        <v>0</v>
      </c>
      <c r="V26" s="29">
        <v>0</v>
      </c>
      <c r="W26" s="31">
        <v>0</v>
      </c>
      <c r="X26" s="32">
        <v>0</v>
      </c>
      <c r="Y26" s="54" t="s">
        <v>14</v>
      </c>
    </row>
    <row r="27" spans="1:25" s="2" customFormat="1" ht="33.75" customHeight="1" thickBot="1" x14ac:dyDescent="0.2">
      <c r="A27" s="249"/>
      <c r="B27" s="279"/>
      <c r="C27" s="251"/>
      <c r="D27" s="361"/>
      <c r="E27" s="366"/>
      <c r="F27" s="365"/>
      <c r="G27" s="240"/>
      <c r="H27" s="245"/>
      <c r="I27" s="205"/>
      <c r="J27" s="205"/>
      <c r="K27" s="205"/>
      <c r="L27" s="346"/>
      <c r="M27" s="348"/>
      <c r="N27" s="247"/>
      <c r="O27" s="338"/>
      <c r="P27" s="340"/>
      <c r="Q27" s="65">
        <v>0</v>
      </c>
      <c r="R27" s="66">
        <v>0</v>
      </c>
      <c r="S27" s="66">
        <v>0</v>
      </c>
      <c r="T27" s="67">
        <v>0</v>
      </c>
      <c r="U27" s="66">
        <v>0</v>
      </c>
      <c r="V27" s="65">
        <v>0</v>
      </c>
      <c r="W27" s="67">
        <v>0</v>
      </c>
      <c r="X27" s="68">
        <v>0</v>
      </c>
      <c r="Y27" s="55" t="s">
        <v>10</v>
      </c>
    </row>
    <row r="28" spans="1:25" s="2" customFormat="1" ht="33.75" customHeight="1" x14ac:dyDescent="0.15">
      <c r="A28" s="248">
        <v>11</v>
      </c>
      <c r="B28" s="278" t="s">
        <v>141</v>
      </c>
      <c r="C28" s="250" t="s">
        <v>142</v>
      </c>
      <c r="D28" s="360" t="s">
        <v>143</v>
      </c>
      <c r="E28" s="362">
        <v>0.60328419999999994</v>
      </c>
      <c r="F28" s="364">
        <f t="shared" ref="F28" si="19">E28</f>
        <v>0.60328419999999994</v>
      </c>
      <c r="G28" s="239">
        <v>9.2822000000000009E-3</v>
      </c>
      <c r="H28" s="204"/>
      <c r="I28" s="204"/>
      <c r="J28" s="204"/>
      <c r="K28" s="204"/>
      <c r="L28" s="345">
        <v>9.2822000000000009E-3</v>
      </c>
      <c r="M28" s="347">
        <v>0.1780176</v>
      </c>
      <c r="N28" s="246"/>
      <c r="O28" s="337">
        <f>+(+E28+G28)-(M28+N28)</f>
        <v>0.43454879999999996</v>
      </c>
      <c r="P28" s="339">
        <f t="shared" ref="P28" si="20">O28</f>
        <v>0.43454879999999996</v>
      </c>
      <c r="Q28" s="29">
        <v>1</v>
      </c>
      <c r="R28" s="30">
        <v>0</v>
      </c>
      <c r="S28" s="30">
        <v>0</v>
      </c>
      <c r="T28" s="31">
        <v>0</v>
      </c>
      <c r="U28" s="30">
        <v>0</v>
      </c>
      <c r="V28" s="29">
        <v>0</v>
      </c>
      <c r="W28" s="31">
        <v>0</v>
      </c>
      <c r="X28" s="32">
        <v>0</v>
      </c>
      <c r="Y28" s="54" t="s">
        <v>14</v>
      </c>
    </row>
    <row r="29" spans="1:25" s="2" customFormat="1" ht="33.75" customHeight="1" thickBot="1" x14ac:dyDescent="0.2">
      <c r="A29" s="249"/>
      <c r="B29" s="279"/>
      <c r="C29" s="251"/>
      <c r="D29" s="361"/>
      <c r="E29" s="366"/>
      <c r="F29" s="365"/>
      <c r="G29" s="240"/>
      <c r="H29" s="245"/>
      <c r="I29" s="205"/>
      <c r="J29" s="205"/>
      <c r="K29" s="205"/>
      <c r="L29" s="346"/>
      <c r="M29" s="348"/>
      <c r="N29" s="247"/>
      <c r="O29" s="338"/>
      <c r="P29" s="340"/>
      <c r="Q29" s="92">
        <f>M28</f>
        <v>0.1780176</v>
      </c>
      <c r="R29" s="66">
        <v>0</v>
      </c>
      <c r="S29" s="66">
        <v>0</v>
      </c>
      <c r="T29" s="67">
        <v>0</v>
      </c>
      <c r="U29" s="66">
        <v>0</v>
      </c>
      <c r="V29" s="65">
        <v>0</v>
      </c>
      <c r="W29" s="67">
        <v>0</v>
      </c>
      <c r="X29" s="68">
        <v>0</v>
      </c>
      <c r="Y29" s="55" t="s">
        <v>10</v>
      </c>
    </row>
    <row r="30" spans="1:25" s="2" customFormat="1" ht="33.75" customHeight="1" x14ac:dyDescent="0.15">
      <c r="A30" s="248">
        <v>12</v>
      </c>
      <c r="B30" s="278" t="s">
        <v>144</v>
      </c>
      <c r="C30" s="250" t="s">
        <v>145</v>
      </c>
      <c r="D30" s="360" t="s">
        <v>146</v>
      </c>
      <c r="E30" s="362">
        <v>0.58465149999999999</v>
      </c>
      <c r="F30" s="364">
        <f t="shared" ref="F30" si="21">E30</f>
        <v>0.58465149999999999</v>
      </c>
      <c r="G30" s="239">
        <v>8.7509999999999997E-4</v>
      </c>
      <c r="H30" s="204"/>
      <c r="I30" s="204"/>
      <c r="J30" s="204"/>
      <c r="K30" s="204"/>
      <c r="L30" s="345">
        <v>8.7509999999999997E-4</v>
      </c>
      <c r="M30" s="347">
        <v>0</v>
      </c>
      <c r="N30" s="246"/>
      <c r="O30" s="337">
        <f>+(+E30+G30)-(M30+N30)</f>
        <v>0.58552660000000001</v>
      </c>
      <c r="P30" s="339">
        <f t="shared" ref="P30" si="22">O30</f>
        <v>0.58552660000000001</v>
      </c>
      <c r="Q30" s="29">
        <v>0</v>
      </c>
      <c r="R30" s="30">
        <v>0</v>
      </c>
      <c r="S30" s="30">
        <v>0</v>
      </c>
      <c r="T30" s="31">
        <v>0</v>
      </c>
      <c r="U30" s="30">
        <v>0</v>
      </c>
      <c r="V30" s="29">
        <v>0</v>
      </c>
      <c r="W30" s="31">
        <v>0</v>
      </c>
      <c r="X30" s="32">
        <v>0</v>
      </c>
      <c r="Y30" s="54" t="s">
        <v>14</v>
      </c>
    </row>
    <row r="31" spans="1:25" s="2" customFormat="1" ht="33.75" customHeight="1" thickBot="1" x14ac:dyDescent="0.2">
      <c r="A31" s="249"/>
      <c r="B31" s="279"/>
      <c r="C31" s="251"/>
      <c r="D31" s="361"/>
      <c r="E31" s="366"/>
      <c r="F31" s="365"/>
      <c r="G31" s="240"/>
      <c r="H31" s="245"/>
      <c r="I31" s="205"/>
      <c r="J31" s="205"/>
      <c r="K31" s="205"/>
      <c r="L31" s="346"/>
      <c r="M31" s="348"/>
      <c r="N31" s="247"/>
      <c r="O31" s="338"/>
      <c r="P31" s="340"/>
      <c r="Q31" s="65">
        <v>0</v>
      </c>
      <c r="R31" s="66">
        <v>0</v>
      </c>
      <c r="S31" s="66">
        <v>0</v>
      </c>
      <c r="T31" s="67">
        <v>0</v>
      </c>
      <c r="U31" s="66">
        <v>0</v>
      </c>
      <c r="V31" s="65">
        <v>0</v>
      </c>
      <c r="W31" s="67">
        <v>0</v>
      </c>
      <c r="X31" s="68">
        <v>0</v>
      </c>
      <c r="Y31" s="55" t="s">
        <v>10</v>
      </c>
    </row>
    <row r="32" spans="1:25" s="2" customFormat="1" ht="33.75" customHeight="1" x14ac:dyDescent="0.15">
      <c r="A32" s="248">
        <v>13</v>
      </c>
      <c r="B32" s="278" t="s">
        <v>147</v>
      </c>
      <c r="C32" s="250" t="s">
        <v>148</v>
      </c>
      <c r="D32" s="360" t="s">
        <v>149</v>
      </c>
      <c r="E32" s="362">
        <v>0.38872449999999997</v>
      </c>
      <c r="F32" s="364">
        <f t="shared" ref="F32" si="23">E32</f>
        <v>0.38872449999999997</v>
      </c>
      <c r="G32" s="239">
        <v>3.8800000000000001E-5</v>
      </c>
      <c r="H32" s="204"/>
      <c r="I32" s="204"/>
      <c r="J32" s="204"/>
      <c r="K32" s="204"/>
      <c r="L32" s="345">
        <v>3.8800000000000001E-5</v>
      </c>
      <c r="M32" s="347">
        <v>0.38876329999999998</v>
      </c>
      <c r="N32" s="246"/>
      <c r="O32" s="337">
        <f>+(+E32+G32)-(M32+N32)</f>
        <v>0</v>
      </c>
      <c r="P32" s="339">
        <f t="shared" ref="P32" si="24">O32</f>
        <v>0</v>
      </c>
      <c r="Q32" s="29">
        <v>1</v>
      </c>
      <c r="R32" s="30">
        <v>0</v>
      </c>
      <c r="S32" s="30">
        <v>0</v>
      </c>
      <c r="T32" s="31">
        <v>0</v>
      </c>
      <c r="U32" s="30">
        <v>0</v>
      </c>
      <c r="V32" s="29">
        <v>0</v>
      </c>
      <c r="W32" s="31">
        <v>0</v>
      </c>
      <c r="X32" s="32">
        <v>0</v>
      </c>
      <c r="Y32" s="54" t="s">
        <v>14</v>
      </c>
    </row>
    <row r="33" spans="1:25" s="2" customFormat="1" ht="33.75" customHeight="1" thickBot="1" x14ac:dyDescent="0.2">
      <c r="A33" s="249"/>
      <c r="B33" s="279"/>
      <c r="C33" s="251"/>
      <c r="D33" s="361"/>
      <c r="E33" s="366"/>
      <c r="F33" s="365"/>
      <c r="G33" s="240"/>
      <c r="H33" s="245"/>
      <c r="I33" s="205"/>
      <c r="J33" s="205"/>
      <c r="K33" s="205"/>
      <c r="L33" s="346"/>
      <c r="M33" s="348"/>
      <c r="N33" s="247"/>
      <c r="O33" s="338"/>
      <c r="P33" s="340"/>
      <c r="Q33" s="92">
        <f>M32</f>
        <v>0.38876329999999998</v>
      </c>
      <c r="R33" s="66">
        <v>0</v>
      </c>
      <c r="S33" s="66">
        <v>0</v>
      </c>
      <c r="T33" s="67">
        <v>0</v>
      </c>
      <c r="U33" s="66">
        <v>0</v>
      </c>
      <c r="V33" s="65">
        <v>0</v>
      </c>
      <c r="W33" s="67">
        <v>0</v>
      </c>
      <c r="X33" s="68">
        <v>0</v>
      </c>
      <c r="Y33" s="55" t="s">
        <v>10</v>
      </c>
    </row>
    <row r="34" spans="1:25" s="2" customFormat="1" ht="33.75" customHeight="1" x14ac:dyDescent="0.15">
      <c r="A34" s="248">
        <v>14</v>
      </c>
      <c r="B34" s="278" t="s">
        <v>150</v>
      </c>
      <c r="C34" s="250" t="s">
        <v>151</v>
      </c>
      <c r="D34" s="360" t="s">
        <v>152</v>
      </c>
      <c r="E34" s="362">
        <v>1.3028542999999999</v>
      </c>
      <c r="F34" s="364">
        <f t="shared" ref="F34" si="25">E34</f>
        <v>1.3028542999999999</v>
      </c>
      <c r="G34" s="239">
        <v>2.1131000000000001E-3</v>
      </c>
      <c r="H34" s="204"/>
      <c r="I34" s="204"/>
      <c r="J34" s="204"/>
      <c r="K34" s="204"/>
      <c r="L34" s="345">
        <v>2.1131000000000001E-3</v>
      </c>
      <c r="M34" s="347">
        <v>3.5999999999999997E-2</v>
      </c>
      <c r="N34" s="246"/>
      <c r="O34" s="337">
        <f t="shared" ref="O34" si="26">+(+E34+G34)-(M34+N34)</f>
        <v>1.2689674</v>
      </c>
      <c r="P34" s="339">
        <f t="shared" ref="P34" si="27">O34</f>
        <v>1.2689674</v>
      </c>
      <c r="Q34" s="29">
        <v>2</v>
      </c>
      <c r="R34" s="30">
        <v>0</v>
      </c>
      <c r="S34" s="30">
        <v>0</v>
      </c>
      <c r="T34" s="31">
        <v>0</v>
      </c>
      <c r="U34" s="30">
        <v>0</v>
      </c>
      <c r="V34" s="29">
        <v>0</v>
      </c>
      <c r="W34" s="31">
        <v>0</v>
      </c>
      <c r="X34" s="32">
        <v>0</v>
      </c>
      <c r="Y34" s="54" t="s">
        <v>14</v>
      </c>
    </row>
    <row r="35" spans="1:25" s="2" customFormat="1" ht="33.75" customHeight="1" thickBot="1" x14ac:dyDescent="0.2">
      <c r="A35" s="249"/>
      <c r="B35" s="279"/>
      <c r="C35" s="251"/>
      <c r="D35" s="361"/>
      <c r="E35" s="366"/>
      <c r="F35" s="365"/>
      <c r="G35" s="240"/>
      <c r="H35" s="245"/>
      <c r="I35" s="205"/>
      <c r="J35" s="205"/>
      <c r="K35" s="205"/>
      <c r="L35" s="346"/>
      <c r="M35" s="348"/>
      <c r="N35" s="247"/>
      <c r="O35" s="338"/>
      <c r="P35" s="340"/>
      <c r="Q35" s="92">
        <f>M34</f>
        <v>3.5999999999999997E-2</v>
      </c>
      <c r="R35" s="66">
        <v>0</v>
      </c>
      <c r="S35" s="66">
        <v>0</v>
      </c>
      <c r="T35" s="67">
        <v>0</v>
      </c>
      <c r="U35" s="66">
        <v>0</v>
      </c>
      <c r="V35" s="65">
        <v>0</v>
      </c>
      <c r="W35" s="67">
        <v>0</v>
      </c>
      <c r="X35" s="68">
        <v>0</v>
      </c>
      <c r="Y35" s="55" t="s">
        <v>10</v>
      </c>
    </row>
    <row r="36" spans="1:25" s="2" customFormat="1" ht="33.75" customHeight="1" x14ac:dyDescent="0.15">
      <c r="A36" s="248">
        <v>15</v>
      </c>
      <c r="B36" s="278" t="s">
        <v>141</v>
      </c>
      <c r="C36" s="250" t="s">
        <v>153</v>
      </c>
      <c r="D36" s="360" t="s">
        <v>154</v>
      </c>
      <c r="E36" s="362">
        <v>0.73765709999999995</v>
      </c>
      <c r="F36" s="364">
        <f t="shared" ref="F36" si="28">E36</f>
        <v>0.73765709999999995</v>
      </c>
      <c r="G36" s="239">
        <v>6.6560000000000002E-4</v>
      </c>
      <c r="H36" s="204"/>
      <c r="I36" s="204"/>
      <c r="J36" s="204"/>
      <c r="K36" s="204"/>
      <c r="L36" s="345">
        <v>6.6560000000000002E-4</v>
      </c>
      <c r="M36" s="347">
        <v>0.7383227</v>
      </c>
      <c r="N36" s="246"/>
      <c r="O36" s="337">
        <f t="shared" ref="O36" si="29">+(+E36+G36)-(M36+N36)</f>
        <v>0</v>
      </c>
      <c r="P36" s="339">
        <f t="shared" ref="P36" si="30">O36</f>
        <v>0</v>
      </c>
      <c r="Q36" s="29">
        <v>2</v>
      </c>
      <c r="R36" s="30">
        <v>0</v>
      </c>
      <c r="S36" s="30">
        <v>0</v>
      </c>
      <c r="T36" s="31">
        <v>0</v>
      </c>
      <c r="U36" s="30">
        <v>0</v>
      </c>
      <c r="V36" s="29">
        <v>0</v>
      </c>
      <c r="W36" s="31">
        <v>0</v>
      </c>
      <c r="X36" s="32">
        <v>0</v>
      </c>
      <c r="Y36" s="54" t="s">
        <v>14</v>
      </c>
    </row>
    <row r="37" spans="1:25" s="2" customFormat="1" ht="33.75" customHeight="1" thickBot="1" x14ac:dyDescent="0.2">
      <c r="A37" s="249"/>
      <c r="B37" s="279"/>
      <c r="C37" s="251"/>
      <c r="D37" s="361"/>
      <c r="E37" s="366"/>
      <c r="F37" s="365"/>
      <c r="G37" s="240"/>
      <c r="H37" s="245"/>
      <c r="I37" s="205"/>
      <c r="J37" s="205"/>
      <c r="K37" s="205"/>
      <c r="L37" s="346"/>
      <c r="M37" s="348"/>
      <c r="N37" s="247"/>
      <c r="O37" s="338"/>
      <c r="P37" s="340"/>
      <c r="Q37" s="92">
        <f>M36</f>
        <v>0.7383227</v>
      </c>
      <c r="R37" s="66">
        <v>0</v>
      </c>
      <c r="S37" s="66">
        <v>0</v>
      </c>
      <c r="T37" s="67">
        <v>0</v>
      </c>
      <c r="U37" s="66">
        <v>0</v>
      </c>
      <c r="V37" s="65">
        <v>0</v>
      </c>
      <c r="W37" s="67">
        <v>0</v>
      </c>
      <c r="X37" s="68">
        <v>0</v>
      </c>
      <c r="Y37" s="55" t="s">
        <v>10</v>
      </c>
    </row>
    <row r="38" spans="1:25" s="2" customFormat="1" ht="33.75" customHeight="1" x14ac:dyDescent="0.15">
      <c r="A38" s="248">
        <v>16</v>
      </c>
      <c r="B38" s="278" t="s">
        <v>135</v>
      </c>
      <c r="C38" s="250" t="s">
        <v>155</v>
      </c>
      <c r="D38" s="360" t="s">
        <v>156</v>
      </c>
      <c r="E38" s="362">
        <v>1.7605953000000001</v>
      </c>
      <c r="F38" s="364">
        <f t="shared" ref="F38" si="31">E38</f>
        <v>1.7605953000000001</v>
      </c>
      <c r="G38" s="239">
        <v>1.76E-4</v>
      </c>
      <c r="H38" s="204"/>
      <c r="I38" s="204"/>
      <c r="J38" s="204"/>
      <c r="K38" s="204"/>
      <c r="L38" s="345">
        <v>1.76E-4</v>
      </c>
      <c r="M38" s="347">
        <v>0</v>
      </c>
      <c r="N38" s="246"/>
      <c r="O38" s="337">
        <f t="shared" ref="O38" si="32">+(+E38+G38)-(M38+N38)</f>
        <v>1.7607713</v>
      </c>
      <c r="P38" s="339">
        <f t="shared" ref="P38" si="33">O38</f>
        <v>1.7607713</v>
      </c>
      <c r="Q38" s="29">
        <v>0</v>
      </c>
      <c r="R38" s="30">
        <v>0</v>
      </c>
      <c r="S38" s="30">
        <v>0</v>
      </c>
      <c r="T38" s="31">
        <v>0</v>
      </c>
      <c r="U38" s="30">
        <v>0</v>
      </c>
      <c r="V38" s="29">
        <v>0</v>
      </c>
      <c r="W38" s="31">
        <v>0</v>
      </c>
      <c r="X38" s="32">
        <v>0</v>
      </c>
      <c r="Y38" s="54" t="s">
        <v>14</v>
      </c>
    </row>
    <row r="39" spans="1:25" s="2" customFormat="1" ht="33.75" customHeight="1" thickBot="1" x14ac:dyDescent="0.2">
      <c r="A39" s="249"/>
      <c r="B39" s="279"/>
      <c r="C39" s="251"/>
      <c r="D39" s="361"/>
      <c r="E39" s="366"/>
      <c r="F39" s="365"/>
      <c r="G39" s="240"/>
      <c r="H39" s="245"/>
      <c r="I39" s="205"/>
      <c r="J39" s="205"/>
      <c r="K39" s="205"/>
      <c r="L39" s="346"/>
      <c r="M39" s="348"/>
      <c r="N39" s="247"/>
      <c r="O39" s="338"/>
      <c r="P39" s="340"/>
      <c r="Q39" s="65">
        <v>0</v>
      </c>
      <c r="R39" s="66">
        <v>0</v>
      </c>
      <c r="S39" s="66">
        <v>0</v>
      </c>
      <c r="T39" s="67">
        <v>0</v>
      </c>
      <c r="U39" s="66">
        <v>0</v>
      </c>
      <c r="V39" s="65">
        <v>0</v>
      </c>
      <c r="W39" s="67">
        <v>0</v>
      </c>
      <c r="X39" s="68">
        <v>0</v>
      </c>
      <c r="Y39" s="55" t="s">
        <v>10</v>
      </c>
    </row>
    <row r="40" spans="1:25" s="2" customFormat="1" ht="33.75" customHeight="1" x14ac:dyDescent="0.15">
      <c r="A40" s="248">
        <v>17</v>
      </c>
      <c r="B40" s="278" t="s">
        <v>157</v>
      </c>
      <c r="C40" s="250" t="s">
        <v>158</v>
      </c>
      <c r="D40" s="360" t="s">
        <v>159</v>
      </c>
      <c r="E40" s="362">
        <v>0.73105560000000003</v>
      </c>
      <c r="F40" s="364">
        <f t="shared" ref="F40" si="34">E40</f>
        <v>0.73105560000000003</v>
      </c>
      <c r="G40" s="239">
        <v>0</v>
      </c>
      <c r="H40" s="204"/>
      <c r="I40" s="204"/>
      <c r="J40" s="204"/>
      <c r="K40" s="204"/>
      <c r="L40" s="345">
        <v>0</v>
      </c>
      <c r="M40" s="347">
        <v>0.5</v>
      </c>
      <c r="N40" s="246"/>
      <c r="O40" s="337">
        <f t="shared" ref="O40" si="35">+(+E40+G40)-(M40+N40)</f>
        <v>0.23105560000000003</v>
      </c>
      <c r="P40" s="339">
        <f t="shared" ref="P40" si="36">O40</f>
        <v>0.23105560000000003</v>
      </c>
      <c r="Q40" s="29">
        <v>1</v>
      </c>
      <c r="R40" s="30">
        <v>0</v>
      </c>
      <c r="S40" s="30">
        <v>0</v>
      </c>
      <c r="T40" s="31">
        <v>0</v>
      </c>
      <c r="U40" s="30">
        <v>0</v>
      </c>
      <c r="V40" s="29">
        <v>0</v>
      </c>
      <c r="W40" s="31">
        <v>0</v>
      </c>
      <c r="X40" s="32">
        <v>0</v>
      </c>
      <c r="Y40" s="54" t="s">
        <v>14</v>
      </c>
    </row>
    <row r="41" spans="1:25" s="2" customFormat="1" ht="33.75" customHeight="1" thickBot="1" x14ac:dyDescent="0.2">
      <c r="A41" s="249"/>
      <c r="B41" s="279"/>
      <c r="C41" s="251"/>
      <c r="D41" s="361"/>
      <c r="E41" s="366"/>
      <c r="F41" s="365"/>
      <c r="G41" s="240"/>
      <c r="H41" s="245"/>
      <c r="I41" s="205"/>
      <c r="J41" s="205"/>
      <c r="K41" s="205"/>
      <c r="L41" s="346"/>
      <c r="M41" s="348"/>
      <c r="N41" s="247"/>
      <c r="O41" s="338"/>
      <c r="P41" s="340"/>
      <c r="Q41" s="92">
        <f>M40</f>
        <v>0.5</v>
      </c>
      <c r="R41" s="66">
        <v>0</v>
      </c>
      <c r="S41" s="66">
        <v>0</v>
      </c>
      <c r="T41" s="67">
        <v>0</v>
      </c>
      <c r="U41" s="66">
        <v>0</v>
      </c>
      <c r="V41" s="65">
        <v>0</v>
      </c>
      <c r="W41" s="67">
        <v>0</v>
      </c>
      <c r="X41" s="68">
        <v>0</v>
      </c>
      <c r="Y41" s="55" t="s">
        <v>10</v>
      </c>
    </row>
    <row r="42" spans="1:25" s="2" customFormat="1" ht="33.75" customHeight="1" x14ac:dyDescent="0.15">
      <c r="A42" s="248">
        <v>18</v>
      </c>
      <c r="B42" s="278" t="s">
        <v>141</v>
      </c>
      <c r="C42" s="250" t="s">
        <v>160</v>
      </c>
      <c r="D42" s="360" t="s">
        <v>161</v>
      </c>
      <c r="E42" s="362">
        <v>0.68434669999999997</v>
      </c>
      <c r="F42" s="364">
        <f t="shared" ref="F42" si="37">E42</f>
        <v>0.68434669999999997</v>
      </c>
      <c r="G42" s="239">
        <v>0</v>
      </c>
      <c r="H42" s="204"/>
      <c r="I42" s="204"/>
      <c r="J42" s="204"/>
      <c r="K42" s="204"/>
      <c r="L42" s="345">
        <v>0</v>
      </c>
      <c r="M42" s="347">
        <v>0.68434669999999997</v>
      </c>
      <c r="N42" s="246"/>
      <c r="O42" s="337">
        <f t="shared" ref="O42" si="38">+(+E42+G42)-(M42+N42)</f>
        <v>0</v>
      </c>
      <c r="P42" s="339">
        <f t="shared" ref="P42" si="39">O42</f>
        <v>0</v>
      </c>
      <c r="Q42" s="29">
        <v>4</v>
      </c>
      <c r="R42" s="30">
        <v>0</v>
      </c>
      <c r="S42" s="30">
        <v>0</v>
      </c>
      <c r="T42" s="31">
        <v>0</v>
      </c>
      <c r="U42" s="30">
        <v>0</v>
      </c>
      <c r="V42" s="29">
        <v>0</v>
      </c>
      <c r="W42" s="31">
        <v>0</v>
      </c>
      <c r="X42" s="32">
        <v>0</v>
      </c>
      <c r="Y42" s="54" t="s">
        <v>14</v>
      </c>
    </row>
    <row r="43" spans="1:25" s="2" customFormat="1" ht="33.75" customHeight="1" thickBot="1" x14ac:dyDescent="0.2">
      <c r="A43" s="249"/>
      <c r="B43" s="279"/>
      <c r="C43" s="251"/>
      <c r="D43" s="361"/>
      <c r="E43" s="366"/>
      <c r="F43" s="365"/>
      <c r="G43" s="240"/>
      <c r="H43" s="245"/>
      <c r="I43" s="205"/>
      <c r="J43" s="205"/>
      <c r="K43" s="205"/>
      <c r="L43" s="346"/>
      <c r="M43" s="348"/>
      <c r="N43" s="247"/>
      <c r="O43" s="338"/>
      <c r="P43" s="340"/>
      <c r="Q43" s="92">
        <f>M42</f>
        <v>0.68434669999999997</v>
      </c>
      <c r="R43" s="66">
        <v>0</v>
      </c>
      <c r="S43" s="66">
        <v>0</v>
      </c>
      <c r="T43" s="67">
        <v>0</v>
      </c>
      <c r="U43" s="66">
        <v>0</v>
      </c>
      <c r="V43" s="65">
        <v>0</v>
      </c>
      <c r="W43" s="67">
        <v>0</v>
      </c>
      <c r="X43" s="68">
        <v>0</v>
      </c>
      <c r="Y43" s="55" t="s">
        <v>10</v>
      </c>
    </row>
    <row r="44" spans="1:25" s="2" customFormat="1" ht="33.75" customHeight="1" x14ac:dyDescent="0.15">
      <c r="A44" s="248">
        <v>19</v>
      </c>
      <c r="B44" s="278" t="s">
        <v>162</v>
      </c>
      <c r="C44" s="250" t="s">
        <v>163</v>
      </c>
      <c r="D44" s="360" t="s">
        <v>164</v>
      </c>
      <c r="E44" s="362">
        <v>3.3889495000000003</v>
      </c>
      <c r="F44" s="364">
        <f t="shared" ref="F44" si="40">E44</f>
        <v>3.3889495000000003</v>
      </c>
      <c r="G44" s="239">
        <v>3.3740000000000002E-4</v>
      </c>
      <c r="H44" s="204"/>
      <c r="I44" s="204"/>
      <c r="J44" s="204"/>
      <c r="K44" s="204"/>
      <c r="L44" s="345">
        <v>3.3740000000000002E-4</v>
      </c>
      <c r="M44" s="347">
        <v>0</v>
      </c>
      <c r="N44" s="246"/>
      <c r="O44" s="337">
        <f t="shared" ref="O44" si="41">+(+E44+G44)-(M44+N44)</f>
        <v>3.3892869000000001</v>
      </c>
      <c r="P44" s="339">
        <f t="shared" ref="P44" si="42">O44</f>
        <v>3.3892869000000001</v>
      </c>
      <c r="Q44" s="29">
        <v>0</v>
      </c>
      <c r="R44" s="30">
        <v>0</v>
      </c>
      <c r="S44" s="30">
        <v>0</v>
      </c>
      <c r="T44" s="31">
        <v>0</v>
      </c>
      <c r="U44" s="30">
        <v>0</v>
      </c>
      <c r="V44" s="29">
        <v>0</v>
      </c>
      <c r="W44" s="31">
        <v>0</v>
      </c>
      <c r="X44" s="32">
        <v>0</v>
      </c>
      <c r="Y44" s="54" t="s">
        <v>14</v>
      </c>
    </row>
    <row r="45" spans="1:25" s="2" customFormat="1" ht="33.75" customHeight="1" thickBot="1" x14ac:dyDescent="0.2">
      <c r="A45" s="249"/>
      <c r="B45" s="279"/>
      <c r="C45" s="251"/>
      <c r="D45" s="361"/>
      <c r="E45" s="366"/>
      <c r="F45" s="365"/>
      <c r="G45" s="240"/>
      <c r="H45" s="245"/>
      <c r="I45" s="205"/>
      <c r="J45" s="205"/>
      <c r="K45" s="205"/>
      <c r="L45" s="346"/>
      <c r="M45" s="348"/>
      <c r="N45" s="247"/>
      <c r="O45" s="338"/>
      <c r="P45" s="340"/>
      <c r="Q45" s="65">
        <v>0</v>
      </c>
      <c r="R45" s="66">
        <v>0</v>
      </c>
      <c r="S45" s="66">
        <v>0</v>
      </c>
      <c r="T45" s="67">
        <v>0</v>
      </c>
      <c r="U45" s="66">
        <v>0</v>
      </c>
      <c r="V45" s="65">
        <v>0</v>
      </c>
      <c r="W45" s="67">
        <v>0</v>
      </c>
      <c r="X45" s="68">
        <v>0</v>
      </c>
      <c r="Y45" s="55" t="s">
        <v>10</v>
      </c>
    </row>
    <row r="46" spans="1:25" s="2" customFormat="1" ht="33.75" customHeight="1" x14ac:dyDescent="0.15">
      <c r="A46" s="248">
        <v>20</v>
      </c>
      <c r="B46" s="278" t="s">
        <v>120</v>
      </c>
      <c r="C46" s="250" t="s">
        <v>165</v>
      </c>
      <c r="D46" s="360" t="s">
        <v>166</v>
      </c>
      <c r="E46" s="362">
        <v>4.0342820999999995</v>
      </c>
      <c r="F46" s="364">
        <f t="shared" ref="F46" si="43">E46</f>
        <v>4.0342820999999995</v>
      </c>
      <c r="G46" s="239">
        <v>4.2799999999999997E-5</v>
      </c>
      <c r="H46" s="204"/>
      <c r="I46" s="204"/>
      <c r="J46" s="204"/>
      <c r="K46" s="204"/>
      <c r="L46" s="345">
        <v>4.2799999999999997E-5</v>
      </c>
      <c r="M46" s="347">
        <v>2.41E-2</v>
      </c>
      <c r="N46" s="246"/>
      <c r="O46" s="337">
        <f t="shared" ref="O46" si="44">+(+E46+G46)-(M46+N46)</f>
        <v>4.0102248999999999</v>
      </c>
      <c r="P46" s="339">
        <f t="shared" ref="P46" si="45">O46</f>
        <v>4.0102248999999999</v>
      </c>
      <c r="Q46" s="29">
        <v>1</v>
      </c>
      <c r="R46" s="30">
        <v>0</v>
      </c>
      <c r="S46" s="30">
        <v>0</v>
      </c>
      <c r="T46" s="31">
        <v>0</v>
      </c>
      <c r="U46" s="30">
        <v>0</v>
      </c>
      <c r="V46" s="29">
        <v>0</v>
      </c>
      <c r="W46" s="31">
        <v>0</v>
      </c>
      <c r="X46" s="32">
        <v>0</v>
      </c>
      <c r="Y46" s="54" t="s">
        <v>14</v>
      </c>
    </row>
    <row r="47" spans="1:25" s="2" customFormat="1" ht="33.75" customHeight="1" thickBot="1" x14ac:dyDescent="0.2">
      <c r="A47" s="249"/>
      <c r="B47" s="279"/>
      <c r="C47" s="251"/>
      <c r="D47" s="361"/>
      <c r="E47" s="366"/>
      <c r="F47" s="365"/>
      <c r="G47" s="240"/>
      <c r="H47" s="245"/>
      <c r="I47" s="205"/>
      <c r="J47" s="205"/>
      <c r="K47" s="205"/>
      <c r="L47" s="346"/>
      <c r="M47" s="348"/>
      <c r="N47" s="247"/>
      <c r="O47" s="338"/>
      <c r="P47" s="340"/>
      <c r="Q47" s="92">
        <f>M46</f>
        <v>2.41E-2</v>
      </c>
      <c r="R47" s="66">
        <v>0</v>
      </c>
      <c r="S47" s="66">
        <v>0</v>
      </c>
      <c r="T47" s="67">
        <v>0</v>
      </c>
      <c r="U47" s="66">
        <v>0</v>
      </c>
      <c r="V47" s="65">
        <v>0</v>
      </c>
      <c r="W47" s="67">
        <v>0</v>
      </c>
      <c r="X47" s="68">
        <v>0</v>
      </c>
      <c r="Y47" s="55" t="s">
        <v>10</v>
      </c>
    </row>
    <row r="48" spans="1:25" s="2" customFormat="1" ht="33.75" customHeight="1" x14ac:dyDescent="0.15">
      <c r="A48" s="248">
        <v>21</v>
      </c>
      <c r="B48" s="278" t="s">
        <v>111</v>
      </c>
      <c r="C48" s="250" t="s">
        <v>167</v>
      </c>
      <c r="D48" s="360" t="s">
        <v>164</v>
      </c>
      <c r="E48" s="362">
        <v>1.2968310000000001</v>
      </c>
      <c r="F48" s="364">
        <f t="shared" ref="F48" si="46">E48</f>
        <v>1.2968310000000001</v>
      </c>
      <c r="G48" s="239">
        <v>1.7193E-3</v>
      </c>
      <c r="H48" s="204"/>
      <c r="I48" s="204"/>
      <c r="J48" s="204"/>
      <c r="K48" s="204"/>
      <c r="L48" s="345">
        <v>1.7193E-3</v>
      </c>
      <c r="M48" s="347">
        <v>0</v>
      </c>
      <c r="N48" s="246"/>
      <c r="O48" s="337">
        <f t="shared" ref="O48" si="47">+(+E48+G48)-(M48+N48)</f>
        <v>1.2985503</v>
      </c>
      <c r="P48" s="339">
        <f t="shared" ref="P48" si="48">O48</f>
        <v>1.2985503</v>
      </c>
      <c r="Q48" s="29">
        <v>0</v>
      </c>
      <c r="R48" s="30">
        <v>0</v>
      </c>
      <c r="S48" s="30">
        <v>0</v>
      </c>
      <c r="T48" s="31">
        <v>0</v>
      </c>
      <c r="U48" s="30">
        <v>0</v>
      </c>
      <c r="V48" s="29">
        <v>0</v>
      </c>
      <c r="W48" s="31">
        <v>0</v>
      </c>
      <c r="X48" s="32">
        <v>0</v>
      </c>
      <c r="Y48" s="54" t="s">
        <v>14</v>
      </c>
    </row>
    <row r="49" spans="1:25" s="2" customFormat="1" ht="33.75" customHeight="1" thickBot="1" x14ac:dyDescent="0.2">
      <c r="A49" s="249"/>
      <c r="B49" s="279"/>
      <c r="C49" s="251"/>
      <c r="D49" s="361"/>
      <c r="E49" s="366"/>
      <c r="F49" s="365"/>
      <c r="G49" s="240"/>
      <c r="H49" s="245"/>
      <c r="I49" s="205"/>
      <c r="J49" s="205"/>
      <c r="K49" s="205"/>
      <c r="L49" s="346"/>
      <c r="M49" s="348"/>
      <c r="N49" s="247"/>
      <c r="O49" s="338"/>
      <c r="P49" s="340"/>
      <c r="Q49" s="65">
        <v>0</v>
      </c>
      <c r="R49" s="66">
        <v>0</v>
      </c>
      <c r="S49" s="66">
        <v>0</v>
      </c>
      <c r="T49" s="67">
        <v>0</v>
      </c>
      <c r="U49" s="66">
        <v>0</v>
      </c>
      <c r="V49" s="65">
        <v>0</v>
      </c>
      <c r="W49" s="67">
        <v>0</v>
      </c>
      <c r="X49" s="68">
        <v>0</v>
      </c>
      <c r="Y49" s="55" t="s">
        <v>10</v>
      </c>
    </row>
    <row r="50" spans="1:25" s="2" customFormat="1" ht="33.75" customHeight="1" x14ac:dyDescent="0.15">
      <c r="A50" s="248">
        <v>22</v>
      </c>
      <c r="B50" s="278" t="s">
        <v>168</v>
      </c>
      <c r="C50" s="250" t="s">
        <v>169</v>
      </c>
      <c r="D50" s="360" t="s">
        <v>170</v>
      </c>
      <c r="E50" s="362">
        <v>0.36428780000000005</v>
      </c>
      <c r="F50" s="364">
        <f t="shared" ref="F50" si="49">E50</f>
        <v>0.36428780000000005</v>
      </c>
      <c r="G50" s="239">
        <v>4.0099999999999999E-5</v>
      </c>
      <c r="H50" s="204"/>
      <c r="I50" s="204"/>
      <c r="J50" s="204"/>
      <c r="K50" s="204"/>
      <c r="L50" s="345">
        <v>4.0099999999999999E-5</v>
      </c>
      <c r="M50" s="347">
        <v>0.216</v>
      </c>
      <c r="N50" s="246"/>
      <c r="O50" s="337">
        <f t="shared" ref="O50" si="50">+(+E50+G50)-(M50+N50)</f>
        <v>0.14832790000000004</v>
      </c>
      <c r="P50" s="339">
        <f t="shared" ref="P50" si="51">O50</f>
        <v>0.14832790000000004</v>
      </c>
      <c r="Q50" s="29">
        <v>1</v>
      </c>
      <c r="R50" s="30">
        <v>0</v>
      </c>
      <c r="S50" s="30">
        <v>0</v>
      </c>
      <c r="T50" s="31">
        <v>0</v>
      </c>
      <c r="U50" s="30">
        <v>0</v>
      </c>
      <c r="V50" s="29">
        <v>0</v>
      </c>
      <c r="W50" s="31">
        <v>0</v>
      </c>
      <c r="X50" s="32">
        <v>0</v>
      </c>
      <c r="Y50" s="54" t="s">
        <v>14</v>
      </c>
    </row>
    <row r="51" spans="1:25" s="2" customFormat="1" ht="33.75" customHeight="1" thickBot="1" x14ac:dyDescent="0.2">
      <c r="A51" s="249"/>
      <c r="B51" s="279"/>
      <c r="C51" s="251"/>
      <c r="D51" s="361"/>
      <c r="E51" s="366"/>
      <c r="F51" s="365"/>
      <c r="G51" s="240"/>
      <c r="H51" s="245"/>
      <c r="I51" s="205"/>
      <c r="J51" s="205"/>
      <c r="K51" s="205"/>
      <c r="L51" s="346"/>
      <c r="M51" s="348"/>
      <c r="N51" s="247"/>
      <c r="O51" s="338"/>
      <c r="P51" s="340"/>
      <c r="Q51" s="92">
        <f>M50</f>
        <v>0.216</v>
      </c>
      <c r="R51" s="66">
        <v>0</v>
      </c>
      <c r="S51" s="66">
        <v>0</v>
      </c>
      <c r="T51" s="67">
        <v>0</v>
      </c>
      <c r="U51" s="66">
        <v>0</v>
      </c>
      <c r="V51" s="65">
        <v>0</v>
      </c>
      <c r="W51" s="67">
        <v>0</v>
      </c>
      <c r="X51" s="68">
        <v>0</v>
      </c>
      <c r="Y51" s="55" t="s">
        <v>10</v>
      </c>
    </row>
    <row r="52" spans="1:25" s="2" customFormat="1" ht="33.75" customHeight="1" x14ac:dyDescent="0.15">
      <c r="A52" s="248">
        <v>23</v>
      </c>
      <c r="B52" s="278" t="s">
        <v>171</v>
      </c>
      <c r="C52" s="250" t="s">
        <v>172</v>
      </c>
      <c r="D52" s="360" t="s">
        <v>173</v>
      </c>
      <c r="E52" s="362">
        <v>0.42791549999999995</v>
      </c>
      <c r="F52" s="364">
        <f t="shared" ref="F52" si="52">E52</f>
        <v>0.42791549999999995</v>
      </c>
      <c r="G52" s="239">
        <v>6.4599999999999998E-5</v>
      </c>
      <c r="H52" s="204"/>
      <c r="I52" s="204"/>
      <c r="J52" s="204"/>
      <c r="K52" s="204"/>
      <c r="L52" s="345">
        <v>6.4599999999999998E-5</v>
      </c>
      <c r="M52" s="347">
        <v>0.1</v>
      </c>
      <c r="N52" s="246"/>
      <c r="O52" s="337">
        <f t="shared" ref="O52" si="53">+(+E52+G52)-(M52+N52)</f>
        <v>0.3279801</v>
      </c>
      <c r="P52" s="339">
        <f t="shared" ref="P52" si="54">O52</f>
        <v>0.3279801</v>
      </c>
      <c r="Q52" s="29">
        <v>1</v>
      </c>
      <c r="R52" s="30">
        <v>0</v>
      </c>
      <c r="S52" s="30">
        <v>0</v>
      </c>
      <c r="T52" s="31">
        <v>0</v>
      </c>
      <c r="U52" s="30">
        <v>0</v>
      </c>
      <c r="V52" s="29">
        <v>0</v>
      </c>
      <c r="W52" s="31">
        <v>0</v>
      </c>
      <c r="X52" s="32">
        <v>0</v>
      </c>
      <c r="Y52" s="54" t="s">
        <v>14</v>
      </c>
    </row>
    <row r="53" spans="1:25" s="2" customFormat="1" ht="33.75" customHeight="1" thickBot="1" x14ac:dyDescent="0.2">
      <c r="A53" s="249"/>
      <c r="B53" s="279"/>
      <c r="C53" s="251"/>
      <c r="D53" s="361"/>
      <c r="E53" s="366"/>
      <c r="F53" s="365"/>
      <c r="G53" s="240"/>
      <c r="H53" s="245"/>
      <c r="I53" s="205"/>
      <c r="J53" s="205"/>
      <c r="K53" s="205"/>
      <c r="L53" s="346"/>
      <c r="M53" s="348"/>
      <c r="N53" s="247"/>
      <c r="O53" s="338"/>
      <c r="P53" s="340"/>
      <c r="Q53" s="92">
        <f>M52</f>
        <v>0.1</v>
      </c>
      <c r="R53" s="66">
        <v>0</v>
      </c>
      <c r="S53" s="66">
        <v>0</v>
      </c>
      <c r="T53" s="67">
        <v>0</v>
      </c>
      <c r="U53" s="66">
        <v>0</v>
      </c>
      <c r="V53" s="65">
        <v>0</v>
      </c>
      <c r="W53" s="67">
        <v>0</v>
      </c>
      <c r="X53" s="68">
        <v>0</v>
      </c>
      <c r="Y53" s="55" t="s">
        <v>10</v>
      </c>
    </row>
    <row r="54" spans="1:25" s="2" customFormat="1" ht="33.75" customHeight="1" x14ac:dyDescent="0.15">
      <c r="A54" s="248">
        <v>24</v>
      </c>
      <c r="B54" s="278" t="s">
        <v>132</v>
      </c>
      <c r="C54" s="250" t="s">
        <v>174</v>
      </c>
      <c r="D54" s="360" t="s">
        <v>175</v>
      </c>
      <c r="E54" s="362">
        <v>0.27635389999999999</v>
      </c>
      <c r="F54" s="364">
        <f t="shared" ref="F54" si="55">E54</f>
        <v>0.27635389999999999</v>
      </c>
      <c r="G54" s="239">
        <v>3.4999999999999999E-6</v>
      </c>
      <c r="H54" s="204"/>
      <c r="I54" s="204"/>
      <c r="J54" s="204"/>
      <c r="K54" s="204"/>
      <c r="L54" s="345">
        <v>3.4999999999999999E-6</v>
      </c>
      <c r="M54" s="347">
        <v>0.27635739999999998</v>
      </c>
      <c r="N54" s="246"/>
      <c r="O54" s="337">
        <f t="shared" ref="O54" si="56">+(+E54+G54)-(M54+N54)</f>
        <v>0</v>
      </c>
      <c r="P54" s="339">
        <f t="shared" ref="P54" si="57">O54</f>
        <v>0</v>
      </c>
      <c r="Q54" s="29">
        <v>3</v>
      </c>
      <c r="R54" s="30">
        <v>0</v>
      </c>
      <c r="S54" s="30">
        <v>0</v>
      </c>
      <c r="T54" s="31">
        <v>0</v>
      </c>
      <c r="U54" s="30">
        <v>0</v>
      </c>
      <c r="V54" s="29">
        <v>0</v>
      </c>
      <c r="W54" s="31">
        <v>0</v>
      </c>
      <c r="X54" s="32">
        <v>0</v>
      </c>
      <c r="Y54" s="54" t="s">
        <v>14</v>
      </c>
    </row>
    <row r="55" spans="1:25" s="2" customFormat="1" ht="33.75" customHeight="1" thickBot="1" x14ac:dyDescent="0.2">
      <c r="A55" s="249"/>
      <c r="B55" s="279"/>
      <c r="C55" s="251"/>
      <c r="D55" s="361"/>
      <c r="E55" s="366"/>
      <c r="F55" s="365"/>
      <c r="G55" s="240"/>
      <c r="H55" s="245"/>
      <c r="I55" s="205"/>
      <c r="J55" s="205"/>
      <c r="K55" s="205"/>
      <c r="L55" s="346"/>
      <c r="M55" s="348"/>
      <c r="N55" s="247"/>
      <c r="O55" s="338"/>
      <c r="P55" s="340"/>
      <c r="Q55" s="92">
        <f>M54</f>
        <v>0.27635739999999998</v>
      </c>
      <c r="R55" s="66">
        <v>0</v>
      </c>
      <c r="S55" s="66">
        <v>0</v>
      </c>
      <c r="T55" s="67">
        <v>0</v>
      </c>
      <c r="U55" s="66">
        <v>0</v>
      </c>
      <c r="V55" s="65">
        <v>0</v>
      </c>
      <c r="W55" s="67">
        <v>0</v>
      </c>
      <c r="X55" s="68">
        <v>0</v>
      </c>
      <c r="Y55" s="55" t="s">
        <v>10</v>
      </c>
    </row>
    <row r="56" spans="1:25" s="2" customFormat="1" ht="33.75" customHeight="1" x14ac:dyDescent="0.15">
      <c r="A56" s="248">
        <v>25</v>
      </c>
      <c r="B56" s="278" t="s">
        <v>176</v>
      </c>
      <c r="C56" s="250" t="s">
        <v>177</v>
      </c>
      <c r="D56" s="360" t="s">
        <v>178</v>
      </c>
      <c r="E56" s="362">
        <v>1.7360392999999998</v>
      </c>
      <c r="F56" s="364">
        <f t="shared" ref="F56" si="58">E56</f>
        <v>1.7360392999999998</v>
      </c>
      <c r="G56" s="239">
        <v>3.0919999999999998E-4</v>
      </c>
      <c r="H56" s="204"/>
      <c r="I56" s="204"/>
      <c r="J56" s="204"/>
      <c r="K56" s="204"/>
      <c r="L56" s="345">
        <v>3.0919999999999998E-4</v>
      </c>
      <c r="M56" s="347">
        <v>0.10150000000000001</v>
      </c>
      <c r="N56" s="246"/>
      <c r="O56" s="337">
        <f t="shared" ref="O56" si="59">+(+E56+G56)-(M56+N56)</f>
        <v>1.6348484999999999</v>
      </c>
      <c r="P56" s="339">
        <f t="shared" ref="P56" si="60">O56</f>
        <v>1.6348484999999999</v>
      </c>
      <c r="Q56" s="29">
        <v>1</v>
      </c>
      <c r="R56" s="30">
        <v>0</v>
      </c>
      <c r="S56" s="30">
        <v>0</v>
      </c>
      <c r="T56" s="31">
        <v>0</v>
      </c>
      <c r="U56" s="30">
        <v>0</v>
      </c>
      <c r="V56" s="29">
        <v>0</v>
      </c>
      <c r="W56" s="31">
        <v>0</v>
      </c>
      <c r="X56" s="32">
        <v>0</v>
      </c>
      <c r="Y56" s="54" t="s">
        <v>14</v>
      </c>
    </row>
    <row r="57" spans="1:25" s="2" customFormat="1" ht="33.75" customHeight="1" thickBot="1" x14ac:dyDescent="0.2">
      <c r="A57" s="249"/>
      <c r="B57" s="279"/>
      <c r="C57" s="251"/>
      <c r="D57" s="361"/>
      <c r="E57" s="366"/>
      <c r="F57" s="365"/>
      <c r="G57" s="240"/>
      <c r="H57" s="245"/>
      <c r="I57" s="205"/>
      <c r="J57" s="205"/>
      <c r="K57" s="205"/>
      <c r="L57" s="346"/>
      <c r="M57" s="348"/>
      <c r="N57" s="247"/>
      <c r="O57" s="338"/>
      <c r="P57" s="340"/>
      <c r="Q57" s="92">
        <f>M56</f>
        <v>0.10150000000000001</v>
      </c>
      <c r="R57" s="66">
        <v>0</v>
      </c>
      <c r="S57" s="66">
        <v>0</v>
      </c>
      <c r="T57" s="67">
        <v>0</v>
      </c>
      <c r="U57" s="66">
        <v>0</v>
      </c>
      <c r="V57" s="65">
        <v>0</v>
      </c>
      <c r="W57" s="67">
        <v>0</v>
      </c>
      <c r="X57" s="68">
        <v>0</v>
      </c>
      <c r="Y57" s="55" t="s">
        <v>10</v>
      </c>
    </row>
    <row r="58" spans="1:25" s="2" customFormat="1" ht="33.75" customHeight="1" x14ac:dyDescent="0.15">
      <c r="A58" s="248">
        <v>26</v>
      </c>
      <c r="B58" s="278" t="s">
        <v>179</v>
      </c>
      <c r="C58" s="250" t="s">
        <v>180</v>
      </c>
      <c r="D58" s="360" t="s">
        <v>181</v>
      </c>
      <c r="E58" s="362">
        <v>0.2352371</v>
      </c>
      <c r="F58" s="364">
        <f t="shared" ref="F58" si="61">E58</f>
        <v>0.2352371</v>
      </c>
      <c r="G58" s="239">
        <v>8.1699999999999994E-5</v>
      </c>
      <c r="H58" s="204"/>
      <c r="I58" s="204"/>
      <c r="J58" s="204"/>
      <c r="K58" s="204"/>
      <c r="L58" s="345">
        <v>8.1699999999999994E-5</v>
      </c>
      <c r="M58" s="347">
        <v>0.2109</v>
      </c>
      <c r="N58" s="246"/>
      <c r="O58" s="337">
        <f t="shared" ref="O58" si="62">+(+E58+G58)-(M58+N58)</f>
        <v>2.4418799999999991E-2</v>
      </c>
      <c r="P58" s="339">
        <f t="shared" ref="P58" si="63">O58</f>
        <v>2.4418799999999991E-2</v>
      </c>
      <c r="Q58" s="29">
        <v>6</v>
      </c>
      <c r="R58" s="30">
        <v>0</v>
      </c>
      <c r="S58" s="30">
        <v>0</v>
      </c>
      <c r="T58" s="31">
        <v>0</v>
      </c>
      <c r="U58" s="30">
        <v>0</v>
      </c>
      <c r="V58" s="29">
        <v>0</v>
      </c>
      <c r="W58" s="31">
        <v>0</v>
      </c>
      <c r="X58" s="32">
        <v>0</v>
      </c>
      <c r="Y58" s="54" t="s">
        <v>14</v>
      </c>
    </row>
    <row r="59" spans="1:25" s="2" customFormat="1" ht="33.75" customHeight="1" thickBot="1" x14ac:dyDescent="0.2">
      <c r="A59" s="249"/>
      <c r="B59" s="279"/>
      <c r="C59" s="251"/>
      <c r="D59" s="361"/>
      <c r="E59" s="366"/>
      <c r="F59" s="365"/>
      <c r="G59" s="240"/>
      <c r="H59" s="245"/>
      <c r="I59" s="205"/>
      <c r="J59" s="205"/>
      <c r="K59" s="205"/>
      <c r="L59" s="346"/>
      <c r="M59" s="348"/>
      <c r="N59" s="247"/>
      <c r="O59" s="338"/>
      <c r="P59" s="340"/>
      <c r="Q59" s="92">
        <f>M58</f>
        <v>0.2109</v>
      </c>
      <c r="R59" s="66">
        <v>0</v>
      </c>
      <c r="S59" s="66">
        <v>0</v>
      </c>
      <c r="T59" s="67">
        <v>0</v>
      </c>
      <c r="U59" s="66">
        <v>0</v>
      </c>
      <c r="V59" s="65">
        <v>0</v>
      </c>
      <c r="W59" s="67">
        <v>0</v>
      </c>
      <c r="X59" s="68">
        <v>0</v>
      </c>
      <c r="Y59" s="55" t="s">
        <v>10</v>
      </c>
    </row>
    <row r="60" spans="1:25" s="2" customFormat="1" ht="33.75" customHeight="1" x14ac:dyDescent="0.15">
      <c r="A60" s="248">
        <v>27</v>
      </c>
      <c r="B60" s="278" t="s">
        <v>129</v>
      </c>
      <c r="C60" s="250" t="s">
        <v>182</v>
      </c>
      <c r="D60" s="360" t="s">
        <v>183</v>
      </c>
      <c r="E60" s="362">
        <v>0.17574770000000001</v>
      </c>
      <c r="F60" s="364">
        <f t="shared" ref="F60" si="64">E60</f>
        <v>0.17574770000000001</v>
      </c>
      <c r="G60" s="239">
        <v>1.7499999999999998E-5</v>
      </c>
      <c r="H60" s="204"/>
      <c r="I60" s="204"/>
      <c r="J60" s="204"/>
      <c r="K60" s="204"/>
      <c r="L60" s="345">
        <v>1.7499999999999998E-5</v>
      </c>
      <c r="M60" s="347">
        <v>0</v>
      </c>
      <c r="N60" s="246"/>
      <c r="O60" s="337">
        <f t="shared" ref="O60" si="65">+(+E60+G60)-(M60+N60)</f>
        <v>0.17576520000000001</v>
      </c>
      <c r="P60" s="339">
        <f t="shared" ref="P60" si="66">O60</f>
        <v>0.17576520000000001</v>
      </c>
      <c r="Q60" s="29">
        <v>0</v>
      </c>
      <c r="R60" s="30">
        <v>0</v>
      </c>
      <c r="S60" s="30">
        <v>0</v>
      </c>
      <c r="T60" s="31">
        <v>0</v>
      </c>
      <c r="U60" s="30">
        <v>0</v>
      </c>
      <c r="V60" s="29">
        <v>0</v>
      </c>
      <c r="W60" s="31">
        <v>0</v>
      </c>
      <c r="X60" s="32">
        <v>0</v>
      </c>
      <c r="Y60" s="54" t="s">
        <v>14</v>
      </c>
    </row>
    <row r="61" spans="1:25" s="2" customFormat="1" ht="33.75" customHeight="1" thickBot="1" x14ac:dyDescent="0.2">
      <c r="A61" s="249"/>
      <c r="B61" s="279"/>
      <c r="C61" s="251"/>
      <c r="D61" s="361"/>
      <c r="E61" s="366"/>
      <c r="F61" s="365"/>
      <c r="G61" s="240"/>
      <c r="H61" s="245"/>
      <c r="I61" s="205"/>
      <c r="J61" s="205"/>
      <c r="K61" s="205"/>
      <c r="L61" s="346"/>
      <c r="M61" s="348"/>
      <c r="N61" s="247"/>
      <c r="O61" s="338"/>
      <c r="P61" s="340"/>
      <c r="Q61" s="65">
        <v>0</v>
      </c>
      <c r="R61" s="66">
        <v>0</v>
      </c>
      <c r="S61" s="66">
        <v>0</v>
      </c>
      <c r="T61" s="67">
        <v>0</v>
      </c>
      <c r="U61" s="66">
        <v>0</v>
      </c>
      <c r="V61" s="65">
        <v>0</v>
      </c>
      <c r="W61" s="67">
        <v>0</v>
      </c>
      <c r="X61" s="68">
        <v>0</v>
      </c>
      <c r="Y61" s="55" t="s">
        <v>10</v>
      </c>
    </row>
    <row r="62" spans="1:25" s="2" customFormat="1" ht="33.75" customHeight="1" x14ac:dyDescent="0.15">
      <c r="A62" s="248">
        <v>28</v>
      </c>
      <c r="B62" s="278" t="s">
        <v>120</v>
      </c>
      <c r="C62" s="250" t="s">
        <v>184</v>
      </c>
      <c r="D62" s="360" t="s">
        <v>185</v>
      </c>
      <c r="E62" s="362">
        <v>1.4980622000000001</v>
      </c>
      <c r="F62" s="364">
        <f t="shared" ref="F62" si="67">E62</f>
        <v>1.4980622000000001</v>
      </c>
      <c r="G62" s="239">
        <v>1.9699999999999999E-4</v>
      </c>
      <c r="H62" s="204"/>
      <c r="I62" s="204"/>
      <c r="J62" s="204"/>
      <c r="K62" s="204"/>
      <c r="L62" s="345">
        <v>1.9699999999999999E-4</v>
      </c>
      <c r="M62" s="347">
        <v>0.10785500000000001</v>
      </c>
      <c r="N62" s="246"/>
      <c r="O62" s="337">
        <f t="shared" ref="O62" si="68">+(+E62+G62)-(M62+N62)</f>
        <v>1.3904042000000001</v>
      </c>
      <c r="P62" s="339">
        <f t="shared" ref="P62" si="69">O62</f>
        <v>1.3904042000000001</v>
      </c>
      <c r="Q62" s="29">
        <v>1</v>
      </c>
      <c r="R62" s="30">
        <v>0</v>
      </c>
      <c r="S62" s="30">
        <v>0</v>
      </c>
      <c r="T62" s="31">
        <v>0</v>
      </c>
      <c r="U62" s="30">
        <v>0</v>
      </c>
      <c r="V62" s="29">
        <v>0</v>
      </c>
      <c r="W62" s="31">
        <v>0</v>
      </c>
      <c r="X62" s="32">
        <v>0</v>
      </c>
      <c r="Y62" s="54" t="s">
        <v>14</v>
      </c>
    </row>
    <row r="63" spans="1:25" s="2" customFormat="1" ht="33.75" customHeight="1" thickBot="1" x14ac:dyDescent="0.2">
      <c r="A63" s="249"/>
      <c r="B63" s="279"/>
      <c r="C63" s="251"/>
      <c r="D63" s="361"/>
      <c r="E63" s="366"/>
      <c r="F63" s="365"/>
      <c r="G63" s="240"/>
      <c r="H63" s="245"/>
      <c r="I63" s="205"/>
      <c r="J63" s="205"/>
      <c r="K63" s="205"/>
      <c r="L63" s="346"/>
      <c r="M63" s="348"/>
      <c r="N63" s="247"/>
      <c r="O63" s="338"/>
      <c r="P63" s="340"/>
      <c r="Q63" s="92">
        <f>M62</f>
        <v>0.10785500000000001</v>
      </c>
      <c r="R63" s="66">
        <v>0</v>
      </c>
      <c r="S63" s="66">
        <v>0</v>
      </c>
      <c r="T63" s="67">
        <v>0</v>
      </c>
      <c r="U63" s="66">
        <v>0</v>
      </c>
      <c r="V63" s="65">
        <v>0</v>
      </c>
      <c r="W63" s="67">
        <v>0</v>
      </c>
      <c r="X63" s="68">
        <v>0</v>
      </c>
      <c r="Y63" s="55" t="s">
        <v>10</v>
      </c>
    </row>
    <row r="64" spans="1:25" s="2" customFormat="1" ht="33.75" customHeight="1" x14ac:dyDescent="0.15">
      <c r="A64" s="248">
        <v>29</v>
      </c>
      <c r="B64" s="278" t="s">
        <v>135</v>
      </c>
      <c r="C64" s="250" t="s">
        <v>186</v>
      </c>
      <c r="D64" s="360" t="s">
        <v>187</v>
      </c>
      <c r="E64" s="362">
        <v>0.30064449999999998</v>
      </c>
      <c r="F64" s="364">
        <f t="shared" ref="F64" si="70">E64</f>
        <v>0.30064449999999998</v>
      </c>
      <c r="G64" s="239">
        <v>3.0289999999999999E-4</v>
      </c>
      <c r="H64" s="204"/>
      <c r="I64" s="204"/>
      <c r="J64" s="204"/>
      <c r="K64" s="204"/>
      <c r="L64" s="345">
        <v>3.0289999999999999E-4</v>
      </c>
      <c r="M64" s="347">
        <v>0</v>
      </c>
      <c r="N64" s="246"/>
      <c r="O64" s="337">
        <f t="shared" ref="O64" si="71">+(+E64+G64)-(M64+N64)</f>
        <v>0.30094739999999998</v>
      </c>
      <c r="P64" s="339">
        <f t="shared" ref="P64" si="72">O64</f>
        <v>0.30094739999999998</v>
      </c>
      <c r="Q64" s="29">
        <v>0</v>
      </c>
      <c r="R64" s="30">
        <v>0</v>
      </c>
      <c r="S64" s="30">
        <v>0</v>
      </c>
      <c r="T64" s="31">
        <v>0</v>
      </c>
      <c r="U64" s="30">
        <v>0</v>
      </c>
      <c r="V64" s="29">
        <v>0</v>
      </c>
      <c r="W64" s="31">
        <v>0</v>
      </c>
      <c r="X64" s="32">
        <v>0</v>
      </c>
      <c r="Y64" s="54" t="s">
        <v>14</v>
      </c>
    </row>
    <row r="65" spans="1:25" s="2" customFormat="1" ht="33.75" customHeight="1" thickBot="1" x14ac:dyDescent="0.2">
      <c r="A65" s="249"/>
      <c r="B65" s="279"/>
      <c r="C65" s="251"/>
      <c r="D65" s="361"/>
      <c r="E65" s="366"/>
      <c r="F65" s="365"/>
      <c r="G65" s="240"/>
      <c r="H65" s="245"/>
      <c r="I65" s="205"/>
      <c r="J65" s="205"/>
      <c r="K65" s="205"/>
      <c r="L65" s="346"/>
      <c r="M65" s="348"/>
      <c r="N65" s="247"/>
      <c r="O65" s="338"/>
      <c r="P65" s="340"/>
      <c r="Q65" s="65">
        <v>0</v>
      </c>
      <c r="R65" s="66">
        <v>0</v>
      </c>
      <c r="S65" s="66">
        <v>0</v>
      </c>
      <c r="T65" s="67">
        <v>0</v>
      </c>
      <c r="U65" s="66">
        <v>0</v>
      </c>
      <c r="V65" s="65">
        <v>0</v>
      </c>
      <c r="W65" s="67">
        <v>0</v>
      </c>
      <c r="X65" s="68">
        <v>0</v>
      </c>
      <c r="Y65" s="55" t="s">
        <v>10</v>
      </c>
    </row>
    <row r="66" spans="1:25" s="2" customFormat="1" ht="33.75" customHeight="1" x14ac:dyDescent="0.15">
      <c r="A66" s="248">
        <v>30</v>
      </c>
      <c r="B66" s="248" t="s">
        <v>188</v>
      </c>
      <c r="C66" s="250" t="s">
        <v>189</v>
      </c>
      <c r="D66" s="360" t="s">
        <v>190</v>
      </c>
      <c r="E66" s="362">
        <v>0.63140909999999995</v>
      </c>
      <c r="F66" s="364">
        <f t="shared" ref="F66" si="73">E66</f>
        <v>0.63140909999999995</v>
      </c>
      <c r="G66" s="239">
        <v>0</v>
      </c>
      <c r="H66" s="204"/>
      <c r="I66" s="204"/>
      <c r="J66" s="204"/>
      <c r="K66" s="204"/>
      <c r="L66" s="345">
        <v>0</v>
      </c>
      <c r="M66" s="347">
        <v>0</v>
      </c>
      <c r="N66" s="356"/>
      <c r="O66" s="337">
        <f>+(+E66+G66)-(M66+N66)</f>
        <v>0.63140909999999995</v>
      </c>
      <c r="P66" s="339">
        <f t="shared" ref="P66" si="74">O66</f>
        <v>0.63140909999999995</v>
      </c>
      <c r="Q66" s="29">
        <v>0</v>
      </c>
      <c r="R66" s="30">
        <v>0</v>
      </c>
      <c r="S66" s="30">
        <v>0</v>
      </c>
      <c r="T66" s="31">
        <v>0</v>
      </c>
      <c r="U66" s="30">
        <v>0</v>
      </c>
      <c r="V66" s="29">
        <v>0</v>
      </c>
      <c r="W66" s="31">
        <v>0</v>
      </c>
      <c r="X66" s="32">
        <v>0</v>
      </c>
      <c r="Y66" s="54" t="s">
        <v>14</v>
      </c>
    </row>
    <row r="67" spans="1:25" s="2" customFormat="1" ht="33.75" customHeight="1" thickBot="1" x14ac:dyDescent="0.2">
      <c r="A67" s="249"/>
      <c r="B67" s="249"/>
      <c r="C67" s="359"/>
      <c r="D67" s="361"/>
      <c r="E67" s="363"/>
      <c r="F67" s="365"/>
      <c r="G67" s="355"/>
      <c r="H67" s="205"/>
      <c r="I67" s="205"/>
      <c r="J67" s="205"/>
      <c r="K67" s="205"/>
      <c r="L67" s="346"/>
      <c r="M67" s="348"/>
      <c r="N67" s="357"/>
      <c r="O67" s="358"/>
      <c r="P67" s="340"/>
      <c r="Q67" s="65">
        <v>0</v>
      </c>
      <c r="R67" s="66">
        <v>0</v>
      </c>
      <c r="S67" s="66">
        <v>0</v>
      </c>
      <c r="T67" s="67">
        <v>0</v>
      </c>
      <c r="U67" s="66">
        <v>0</v>
      </c>
      <c r="V67" s="65">
        <v>0</v>
      </c>
      <c r="W67" s="67">
        <v>0</v>
      </c>
      <c r="X67" s="68">
        <v>0</v>
      </c>
      <c r="Y67" s="55" t="s">
        <v>10</v>
      </c>
    </row>
    <row r="68" spans="1:25" s="2" customFormat="1" ht="33.75" customHeight="1" x14ac:dyDescent="0.15">
      <c r="A68" s="248">
        <v>31</v>
      </c>
      <c r="B68" s="248" t="s">
        <v>191</v>
      </c>
      <c r="C68" s="250" t="s">
        <v>192</v>
      </c>
      <c r="D68" s="360" t="s">
        <v>193</v>
      </c>
      <c r="E68" s="362">
        <v>1.3638111000000002</v>
      </c>
      <c r="F68" s="364">
        <f t="shared" ref="F68" si="75">E68</f>
        <v>1.3638111000000002</v>
      </c>
      <c r="G68" s="239">
        <v>3.2309999999999999E-4</v>
      </c>
      <c r="H68" s="204"/>
      <c r="I68" s="204"/>
      <c r="J68" s="204"/>
      <c r="K68" s="204"/>
      <c r="L68" s="345">
        <v>3.2309999999999999E-4</v>
      </c>
      <c r="M68" s="347">
        <v>0.25719999999999998</v>
      </c>
      <c r="N68" s="356"/>
      <c r="O68" s="337">
        <f>+(+E68+G68)-(M68+N68)</f>
        <v>1.1069342</v>
      </c>
      <c r="P68" s="339">
        <f t="shared" ref="P68" si="76">O68</f>
        <v>1.1069342</v>
      </c>
      <c r="Q68" s="29">
        <v>2</v>
      </c>
      <c r="R68" s="30">
        <v>0</v>
      </c>
      <c r="S68" s="30">
        <v>0</v>
      </c>
      <c r="T68" s="31">
        <v>0</v>
      </c>
      <c r="U68" s="30">
        <v>0</v>
      </c>
      <c r="V68" s="29">
        <v>0</v>
      </c>
      <c r="W68" s="31">
        <v>0</v>
      </c>
      <c r="X68" s="32">
        <v>0</v>
      </c>
      <c r="Y68" s="54" t="s">
        <v>14</v>
      </c>
    </row>
    <row r="69" spans="1:25" s="2" customFormat="1" ht="33.75" customHeight="1" thickBot="1" x14ac:dyDescent="0.2">
      <c r="A69" s="249"/>
      <c r="B69" s="249"/>
      <c r="C69" s="359"/>
      <c r="D69" s="361"/>
      <c r="E69" s="363"/>
      <c r="F69" s="365"/>
      <c r="G69" s="355"/>
      <c r="H69" s="205"/>
      <c r="I69" s="205"/>
      <c r="J69" s="205"/>
      <c r="K69" s="205"/>
      <c r="L69" s="346"/>
      <c r="M69" s="348"/>
      <c r="N69" s="357"/>
      <c r="O69" s="358"/>
      <c r="P69" s="340"/>
      <c r="Q69" s="92">
        <f>M68</f>
        <v>0.25719999999999998</v>
      </c>
      <c r="R69" s="66">
        <v>0</v>
      </c>
      <c r="S69" s="66">
        <v>0</v>
      </c>
      <c r="T69" s="67">
        <v>0</v>
      </c>
      <c r="U69" s="66">
        <v>0</v>
      </c>
      <c r="V69" s="65">
        <v>0</v>
      </c>
      <c r="W69" s="67">
        <v>0</v>
      </c>
      <c r="X69" s="68">
        <v>0</v>
      </c>
      <c r="Y69" s="55" t="s">
        <v>10</v>
      </c>
    </row>
    <row r="70" spans="1:25" s="2" customFormat="1" ht="33.75" customHeight="1" x14ac:dyDescent="0.15">
      <c r="A70" s="248">
        <v>32</v>
      </c>
      <c r="B70" s="248" t="s">
        <v>168</v>
      </c>
      <c r="C70" s="250" t="s">
        <v>194</v>
      </c>
      <c r="D70" s="360" t="s">
        <v>195</v>
      </c>
      <c r="E70" s="362">
        <v>0.17244710000000002</v>
      </c>
      <c r="F70" s="364">
        <f t="shared" ref="F70" si="77">E70</f>
        <v>0.17244710000000002</v>
      </c>
      <c r="G70" s="239">
        <v>1.3970000000000001E-4</v>
      </c>
      <c r="H70" s="204"/>
      <c r="I70" s="204"/>
      <c r="J70" s="204"/>
      <c r="K70" s="204"/>
      <c r="L70" s="345">
        <v>1.3970000000000001E-4</v>
      </c>
      <c r="M70" s="347">
        <v>0</v>
      </c>
      <c r="N70" s="356"/>
      <c r="O70" s="337">
        <f>+(+E70+G70)-(M70+N70)</f>
        <v>0.17258680000000001</v>
      </c>
      <c r="P70" s="339">
        <f t="shared" ref="P70" si="78">O70</f>
        <v>0.17258680000000001</v>
      </c>
      <c r="Q70" s="29">
        <v>0</v>
      </c>
      <c r="R70" s="30">
        <v>0</v>
      </c>
      <c r="S70" s="30">
        <v>0</v>
      </c>
      <c r="T70" s="31">
        <v>0</v>
      </c>
      <c r="U70" s="30">
        <v>0</v>
      </c>
      <c r="V70" s="29">
        <v>0</v>
      </c>
      <c r="W70" s="31">
        <v>0</v>
      </c>
      <c r="X70" s="32">
        <v>0</v>
      </c>
      <c r="Y70" s="54" t="s">
        <v>14</v>
      </c>
    </row>
    <row r="71" spans="1:25" s="2" customFormat="1" ht="33.75" customHeight="1" thickBot="1" x14ac:dyDescent="0.2">
      <c r="A71" s="249"/>
      <c r="B71" s="249"/>
      <c r="C71" s="359"/>
      <c r="D71" s="361"/>
      <c r="E71" s="363"/>
      <c r="F71" s="365"/>
      <c r="G71" s="355"/>
      <c r="H71" s="205"/>
      <c r="I71" s="205"/>
      <c r="J71" s="205"/>
      <c r="K71" s="205"/>
      <c r="L71" s="346"/>
      <c r="M71" s="348"/>
      <c r="N71" s="357"/>
      <c r="O71" s="358"/>
      <c r="P71" s="340"/>
      <c r="Q71" s="65">
        <v>0</v>
      </c>
      <c r="R71" s="66">
        <v>0</v>
      </c>
      <c r="S71" s="66">
        <v>0</v>
      </c>
      <c r="T71" s="67">
        <v>0</v>
      </c>
      <c r="U71" s="66">
        <v>0</v>
      </c>
      <c r="V71" s="65">
        <v>0</v>
      </c>
      <c r="W71" s="67">
        <v>0</v>
      </c>
      <c r="X71" s="68">
        <v>0</v>
      </c>
      <c r="Y71" s="55" t="s">
        <v>10</v>
      </c>
    </row>
    <row r="72" spans="1:25" s="2" customFormat="1" ht="33.75" customHeight="1" x14ac:dyDescent="0.15">
      <c r="A72" s="248">
        <v>33</v>
      </c>
      <c r="B72" s="248" t="s">
        <v>138</v>
      </c>
      <c r="C72" s="250" t="s">
        <v>196</v>
      </c>
      <c r="D72" s="360" t="s">
        <v>197</v>
      </c>
      <c r="E72" s="362">
        <v>5.3888799999999994E-2</v>
      </c>
      <c r="F72" s="364">
        <f t="shared" ref="F72" si="79">E72</f>
        <v>5.3888799999999994E-2</v>
      </c>
      <c r="G72" s="239">
        <v>1.0000000000000001E-5</v>
      </c>
      <c r="H72" s="204"/>
      <c r="I72" s="204"/>
      <c r="J72" s="204"/>
      <c r="K72" s="204"/>
      <c r="L72" s="345">
        <v>1.0000000000000001E-5</v>
      </c>
      <c r="M72" s="347">
        <v>5.3898799999999997E-2</v>
      </c>
      <c r="N72" s="356"/>
      <c r="O72" s="337">
        <f>+(+E72+G72)-(M72+N72)</f>
        <v>0</v>
      </c>
      <c r="P72" s="339">
        <f t="shared" ref="P72" si="80">O72</f>
        <v>0</v>
      </c>
      <c r="Q72" s="29">
        <v>2</v>
      </c>
      <c r="R72" s="30">
        <v>0</v>
      </c>
      <c r="S72" s="30">
        <v>0</v>
      </c>
      <c r="T72" s="31">
        <v>0</v>
      </c>
      <c r="U72" s="30">
        <v>0</v>
      </c>
      <c r="V72" s="29">
        <v>0</v>
      </c>
      <c r="W72" s="31">
        <v>0</v>
      </c>
      <c r="X72" s="32">
        <v>0</v>
      </c>
      <c r="Y72" s="54" t="s">
        <v>14</v>
      </c>
    </row>
    <row r="73" spans="1:25" s="2" customFormat="1" ht="33.75" customHeight="1" thickBot="1" x14ac:dyDescent="0.2">
      <c r="A73" s="249"/>
      <c r="B73" s="249"/>
      <c r="C73" s="359"/>
      <c r="D73" s="361"/>
      <c r="E73" s="363"/>
      <c r="F73" s="365"/>
      <c r="G73" s="355"/>
      <c r="H73" s="205"/>
      <c r="I73" s="205"/>
      <c r="J73" s="205"/>
      <c r="K73" s="205"/>
      <c r="L73" s="346"/>
      <c r="M73" s="348"/>
      <c r="N73" s="357"/>
      <c r="O73" s="358"/>
      <c r="P73" s="340"/>
      <c r="Q73" s="92">
        <f>M72</f>
        <v>5.3898799999999997E-2</v>
      </c>
      <c r="R73" s="66">
        <v>0</v>
      </c>
      <c r="S73" s="66">
        <v>0</v>
      </c>
      <c r="T73" s="67">
        <v>0</v>
      </c>
      <c r="U73" s="66">
        <v>0</v>
      </c>
      <c r="V73" s="65">
        <v>0</v>
      </c>
      <c r="W73" s="67">
        <v>0</v>
      </c>
      <c r="X73" s="68">
        <v>0</v>
      </c>
      <c r="Y73" s="55" t="s">
        <v>10</v>
      </c>
    </row>
    <row r="74" spans="1:25" s="2" customFormat="1" ht="33.75" customHeight="1" x14ac:dyDescent="0.15">
      <c r="A74" s="248">
        <v>34</v>
      </c>
      <c r="B74" s="248" t="s">
        <v>129</v>
      </c>
      <c r="C74" s="250" t="s">
        <v>198</v>
      </c>
      <c r="D74" s="360" t="s">
        <v>199</v>
      </c>
      <c r="E74" s="362">
        <v>3.0648624999999998</v>
      </c>
      <c r="F74" s="364">
        <f t="shared" ref="F74" si="81">E74</f>
        <v>3.0648624999999998</v>
      </c>
      <c r="G74" s="239">
        <v>0</v>
      </c>
      <c r="H74" s="204"/>
      <c r="I74" s="204"/>
      <c r="J74" s="204"/>
      <c r="K74" s="204"/>
      <c r="L74" s="345">
        <v>0</v>
      </c>
      <c r="M74" s="347">
        <v>0</v>
      </c>
      <c r="N74" s="356"/>
      <c r="O74" s="337">
        <f>+(+E74+G74)-(M74+N74)</f>
        <v>3.0648624999999998</v>
      </c>
      <c r="P74" s="339">
        <f t="shared" ref="P74" si="82">O74</f>
        <v>3.0648624999999998</v>
      </c>
      <c r="Q74" s="29">
        <v>0</v>
      </c>
      <c r="R74" s="30">
        <v>0</v>
      </c>
      <c r="S74" s="30">
        <v>0</v>
      </c>
      <c r="T74" s="31">
        <v>0</v>
      </c>
      <c r="U74" s="30">
        <v>0</v>
      </c>
      <c r="V74" s="29">
        <v>0</v>
      </c>
      <c r="W74" s="31">
        <v>0</v>
      </c>
      <c r="X74" s="32">
        <v>0</v>
      </c>
      <c r="Y74" s="54" t="s">
        <v>14</v>
      </c>
    </row>
    <row r="75" spans="1:25" s="2" customFormat="1" ht="33.75" customHeight="1" thickBot="1" x14ac:dyDescent="0.2">
      <c r="A75" s="249"/>
      <c r="B75" s="249"/>
      <c r="C75" s="359"/>
      <c r="D75" s="361"/>
      <c r="E75" s="363"/>
      <c r="F75" s="365"/>
      <c r="G75" s="355"/>
      <c r="H75" s="205"/>
      <c r="I75" s="205"/>
      <c r="J75" s="205"/>
      <c r="K75" s="205"/>
      <c r="L75" s="346"/>
      <c r="M75" s="348"/>
      <c r="N75" s="357"/>
      <c r="O75" s="358"/>
      <c r="P75" s="340"/>
      <c r="Q75" s="65">
        <v>0</v>
      </c>
      <c r="R75" s="66">
        <v>0</v>
      </c>
      <c r="S75" s="66">
        <v>0</v>
      </c>
      <c r="T75" s="67">
        <v>0</v>
      </c>
      <c r="U75" s="66">
        <v>0</v>
      </c>
      <c r="V75" s="65">
        <v>0</v>
      </c>
      <c r="W75" s="67">
        <v>0</v>
      </c>
      <c r="X75" s="68">
        <v>0</v>
      </c>
      <c r="Y75" s="55" t="s">
        <v>10</v>
      </c>
    </row>
    <row r="76" spans="1:25" s="2" customFormat="1" ht="33.75" customHeight="1" x14ac:dyDescent="0.15">
      <c r="A76" s="248">
        <v>35</v>
      </c>
      <c r="B76" s="248" t="s">
        <v>200</v>
      </c>
      <c r="C76" s="250" t="s">
        <v>201</v>
      </c>
      <c r="D76" s="360" t="s">
        <v>202</v>
      </c>
      <c r="E76" s="362">
        <v>0.1481111</v>
      </c>
      <c r="F76" s="364">
        <f t="shared" ref="F76" si="83">E76</f>
        <v>0.1481111</v>
      </c>
      <c r="G76" s="239">
        <v>1.416E-4</v>
      </c>
      <c r="H76" s="204"/>
      <c r="I76" s="204"/>
      <c r="J76" s="204"/>
      <c r="K76" s="204"/>
      <c r="L76" s="345">
        <v>1.416E-4</v>
      </c>
      <c r="M76" s="347">
        <v>0</v>
      </c>
      <c r="N76" s="356"/>
      <c r="O76" s="337">
        <f>+(+E76+G76)-(M76+N76)</f>
        <v>0.14825269999999999</v>
      </c>
      <c r="P76" s="339">
        <f t="shared" ref="P76" si="84">O76</f>
        <v>0.14825269999999999</v>
      </c>
      <c r="Q76" s="29">
        <v>0</v>
      </c>
      <c r="R76" s="30">
        <v>0</v>
      </c>
      <c r="S76" s="30">
        <v>0</v>
      </c>
      <c r="T76" s="31">
        <v>0</v>
      </c>
      <c r="U76" s="30">
        <v>0</v>
      </c>
      <c r="V76" s="29">
        <v>0</v>
      </c>
      <c r="W76" s="31">
        <v>0</v>
      </c>
      <c r="X76" s="32">
        <v>0</v>
      </c>
      <c r="Y76" s="54" t="s">
        <v>14</v>
      </c>
    </row>
    <row r="77" spans="1:25" s="2" customFormat="1" ht="33.75" customHeight="1" thickBot="1" x14ac:dyDescent="0.2">
      <c r="A77" s="249"/>
      <c r="B77" s="249"/>
      <c r="C77" s="359"/>
      <c r="D77" s="361"/>
      <c r="E77" s="363"/>
      <c r="F77" s="365"/>
      <c r="G77" s="355"/>
      <c r="H77" s="205"/>
      <c r="I77" s="205"/>
      <c r="J77" s="205"/>
      <c r="K77" s="205"/>
      <c r="L77" s="346"/>
      <c r="M77" s="348"/>
      <c r="N77" s="357"/>
      <c r="O77" s="358"/>
      <c r="P77" s="340"/>
      <c r="Q77" s="65">
        <v>0</v>
      </c>
      <c r="R77" s="66">
        <v>0</v>
      </c>
      <c r="S77" s="66">
        <v>0</v>
      </c>
      <c r="T77" s="67">
        <v>0</v>
      </c>
      <c r="U77" s="66">
        <v>0</v>
      </c>
      <c r="V77" s="65">
        <v>0</v>
      </c>
      <c r="W77" s="67">
        <v>0</v>
      </c>
      <c r="X77" s="68">
        <v>0</v>
      </c>
      <c r="Y77" s="55" t="s">
        <v>10</v>
      </c>
    </row>
    <row r="78" spans="1:25" s="2" customFormat="1" ht="33.75" customHeight="1" x14ac:dyDescent="0.15">
      <c r="A78" s="248">
        <v>36</v>
      </c>
      <c r="B78" s="248" t="s">
        <v>203</v>
      </c>
      <c r="C78" s="250" t="s">
        <v>204</v>
      </c>
      <c r="D78" s="360" t="s">
        <v>205</v>
      </c>
      <c r="E78" s="362">
        <v>0.33369729999999997</v>
      </c>
      <c r="F78" s="364">
        <f t="shared" ref="F78" si="85">E78</f>
        <v>0.33369729999999997</v>
      </c>
      <c r="G78" s="239">
        <v>5.24E-5</v>
      </c>
      <c r="H78" s="204"/>
      <c r="I78" s="204"/>
      <c r="J78" s="204"/>
      <c r="K78" s="204"/>
      <c r="L78" s="345">
        <v>5.24E-5</v>
      </c>
      <c r="M78" s="347">
        <v>0.33374969999999998</v>
      </c>
      <c r="N78" s="356"/>
      <c r="O78" s="337">
        <f>+(+E78+G78)-(M78+N78)</f>
        <v>0</v>
      </c>
      <c r="P78" s="339">
        <f t="shared" ref="P78" si="86">O78</f>
        <v>0</v>
      </c>
      <c r="Q78" s="29">
        <v>2</v>
      </c>
      <c r="R78" s="30">
        <v>0</v>
      </c>
      <c r="S78" s="30">
        <v>0</v>
      </c>
      <c r="T78" s="31">
        <v>0</v>
      </c>
      <c r="U78" s="30">
        <v>0</v>
      </c>
      <c r="V78" s="29">
        <v>0</v>
      </c>
      <c r="W78" s="31">
        <v>0</v>
      </c>
      <c r="X78" s="32">
        <v>0</v>
      </c>
      <c r="Y78" s="54" t="s">
        <v>14</v>
      </c>
    </row>
    <row r="79" spans="1:25" s="2" customFormat="1" ht="33.75" customHeight="1" thickBot="1" x14ac:dyDescent="0.2">
      <c r="A79" s="249"/>
      <c r="B79" s="249"/>
      <c r="C79" s="359"/>
      <c r="D79" s="361"/>
      <c r="E79" s="363"/>
      <c r="F79" s="365"/>
      <c r="G79" s="355"/>
      <c r="H79" s="205"/>
      <c r="I79" s="205"/>
      <c r="J79" s="205"/>
      <c r="K79" s="205"/>
      <c r="L79" s="346"/>
      <c r="M79" s="348"/>
      <c r="N79" s="357"/>
      <c r="O79" s="358"/>
      <c r="P79" s="340"/>
      <c r="Q79" s="92">
        <f>M78</f>
        <v>0.33374969999999998</v>
      </c>
      <c r="R79" s="66">
        <v>0</v>
      </c>
      <c r="S79" s="66">
        <v>0</v>
      </c>
      <c r="T79" s="67">
        <v>0</v>
      </c>
      <c r="U79" s="66">
        <v>0</v>
      </c>
      <c r="V79" s="65">
        <v>0</v>
      </c>
      <c r="W79" s="67">
        <v>0</v>
      </c>
      <c r="X79" s="68">
        <v>0</v>
      </c>
      <c r="Y79" s="55" t="s">
        <v>10</v>
      </c>
    </row>
    <row r="80" spans="1:25" s="2" customFormat="1" ht="33.75" customHeight="1" x14ac:dyDescent="0.15">
      <c r="A80" s="248">
        <v>37</v>
      </c>
      <c r="B80" s="248" t="s">
        <v>206</v>
      </c>
      <c r="C80" s="250" t="s">
        <v>207</v>
      </c>
      <c r="D80" s="360" t="s">
        <v>311</v>
      </c>
      <c r="E80" s="362">
        <v>1.1836468999999998</v>
      </c>
      <c r="F80" s="364">
        <f t="shared" ref="F80" si="87">E80</f>
        <v>1.1836468999999998</v>
      </c>
      <c r="G80" s="239">
        <v>1.31E-5</v>
      </c>
      <c r="H80" s="204"/>
      <c r="I80" s="204"/>
      <c r="J80" s="204"/>
      <c r="K80" s="204"/>
      <c r="L80" s="345">
        <v>1.31E-5</v>
      </c>
      <c r="M80" s="347">
        <v>0.7258</v>
      </c>
      <c r="N80" s="356"/>
      <c r="O80" s="337">
        <f>+(+E80+G80)-(M80+N80)</f>
        <v>0.45785999999999993</v>
      </c>
      <c r="P80" s="339">
        <f t="shared" ref="P80" si="88">O80</f>
        <v>0.45785999999999993</v>
      </c>
      <c r="Q80" s="29">
        <v>14</v>
      </c>
      <c r="R80" s="30">
        <v>0</v>
      </c>
      <c r="S80" s="30">
        <v>0</v>
      </c>
      <c r="T80" s="31">
        <v>0</v>
      </c>
      <c r="U80" s="30">
        <v>0</v>
      </c>
      <c r="V80" s="29">
        <v>0</v>
      </c>
      <c r="W80" s="31">
        <v>0</v>
      </c>
      <c r="X80" s="32">
        <v>0</v>
      </c>
      <c r="Y80" s="54" t="s">
        <v>14</v>
      </c>
    </row>
    <row r="81" spans="1:25" s="2" customFormat="1" ht="33.75" customHeight="1" thickBot="1" x14ac:dyDescent="0.2">
      <c r="A81" s="249"/>
      <c r="B81" s="249"/>
      <c r="C81" s="359"/>
      <c r="D81" s="361"/>
      <c r="E81" s="363"/>
      <c r="F81" s="365"/>
      <c r="G81" s="355"/>
      <c r="H81" s="205"/>
      <c r="I81" s="205"/>
      <c r="J81" s="205"/>
      <c r="K81" s="205"/>
      <c r="L81" s="346"/>
      <c r="M81" s="348"/>
      <c r="N81" s="357"/>
      <c r="O81" s="358"/>
      <c r="P81" s="340"/>
      <c r="Q81" s="92">
        <f>M80</f>
        <v>0.7258</v>
      </c>
      <c r="R81" s="66">
        <v>0</v>
      </c>
      <c r="S81" s="66">
        <v>0</v>
      </c>
      <c r="T81" s="67">
        <v>0</v>
      </c>
      <c r="U81" s="66">
        <v>0</v>
      </c>
      <c r="V81" s="65">
        <v>0</v>
      </c>
      <c r="W81" s="67">
        <v>0</v>
      </c>
      <c r="X81" s="68">
        <v>0</v>
      </c>
      <c r="Y81" s="55" t="s">
        <v>10</v>
      </c>
    </row>
    <row r="82" spans="1:25" s="2" customFormat="1" ht="33.75" customHeight="1" x14ac:dyDescent="0.15">
      <c r="A82" s="248">
        <v>38</v>
      </c>
      <c r="B82" s="248" t="s">
        <v>208</v>
      </c>
      <c r="C82" s="250" t="s">
        <v>209</v>
      </c>
      <c r="D82" s="360" t="s">
        <v>210</v>
      </c>
      <c r="E82" s="362">
        <v>7.402000000000001E-4</v>
      </c>
      <c r="F82" s="364">
        <f t="shared" ref="F82" si="89">E82</f>
        <v>7.402000000000001E-4</v>
      </c>
      <c r="G82" s="239">
        <v>9.9999999999999995E-8</v>
      </c>
      <c r="H82" s="204"/>
      <c r="I82" s="204"/>
      <c r="J82" s="204"/>
      <c r="K82" s="204"/>
      <c r="L82" s="345">
        <v>9.9999999999999995E-8</v>
      </c>
      <c r="M82" s="347">
        <v>0</v>
      </c>
      <c r="N82" s="356"/>
      <c r="O82" s="337">
        <f>+(+E82+G82)-(M82+N82)</f>
        <v>7.4030000000000005E-4</v>
      </c>
      <c r="P82" s="339">
        <f t="shared" ref="P82" si="90">O82</f>
        <v>7.4030000000000005E-4</v>
      </c>
      <c r="Q82" s="29">
        <v>0</v>
      </c>
      <c r="R82" s="30">
        <v>0</v>
      </c>
      <c r="S82" s="30">
        <v>0</v>
      </c>
      <c r="T82" s="31">
        <v>0</v>
      </c>
      <c r="U82" s="30">
        <v>0</v>
      </c>
      <c r="V82" s="29">
        <v>0</v>
      </c>
      <c r="W82" s="31">
        <v>0</v>
      </c>
      <c r="X82" s="32">
        <v>0</v>
      </c>
      <c r="Y82" s="54" t="s">
        <v>14</v>
      </c>
    </row>
    <row r="83" spans="1:25" s="2" customFormat="1" ht="33.75" customHeight="1" thickBot="1" x14ac:dyDescent="0.2">
      <c r="A83" s="249"/>
      <c r="B83" s="249"/>
      <c r="C83" s="359"/>
      <c r="D83" s="361"/>
      <c r="E83" s="363"/>
      <c r="F83" s="365"/>
      <c r="G83" s="355"/>
      <c r="H83" s="205"/>
      <c r="I83" s="205"/>
      <c r="J83" s="205"/>
      <c r="K83" s="205"/>
      <c r="L83" s="346"/>
      <c r="M83" s="348"/>
      <c r="N83" s="357"/>
      <c r="O83" s="358"/>
      <c r="P83" s="340"/>
      <c r="Q83" s="65">
        <v>0</v>
      </c>
      <c r="R83" s="66">
        <v>0</v>
      </c>
      <c r="S83" s="66">
        <v>0</v>
      </c>
      <c r="T83" s="67">
        <v>0</v>
      </c>
      <c r="U83" s="66">
        <v>0</v>
      </c>
      <c r="V83" s="65">
        <v>0</v>
      </c>
      <c r="W83" s="67">
        <v>0</v>
      </c>
      <c r="X83" s="68">
        <v>0</v>
      </c>
      <c r="Y83" s="55" t="s">
        <v>10</v>
      </c>
    </row>
    <row r="84" spans="1:25" s="2" customFormat="1" ht="33.75" customHeight="1" x14ac:dyDescent="0.15">
      <c r="A84" s="248">
        <v>39</v>
      </c>
      <c r="B84" s="248" t="s">
        <v>211</v>
      </c>
      <c r="C84" s="250" t="s">
        <v>212</v>
      </c>
      <c r="D84" s="360" t="s">
        <v>312</v>
      </c>
      <c r="E84" s="362">
        <v>0.45909660000000002</v>
      </c>
      <c r="F84" s="364">
        <f t="shared" ref="F84" si="91">E84</f>
        <v>0.45909660000000002</v>
      </c>
      <c r="G84" s="239">
        <v>7.4800000000000002E-5</v>
      </c>
      <c r="H84" s="204"/>
      <c r="I84" s="204"/>
      <c r="J84" s="204"/>
      <c r="K84" s="204"/>
      <c r="L84" s="345">
        <v>7.4800000000000002E-5</v>
      </c>
      <c r="M84" s="347">
        <v>0</v>
      </c>
      <c r="N84" s="356"/>
      <c r="O84" s="337">
        <f>+(+E84+G84)-(M84+N84)</f>
        <v>0.45917140000000001</v>
      </c>
      <c r="P84" s="339">
        <f t="shared" ref="P84" si="92">O84</f>
        <v>0.45917140000000001</v>
      </c>
      <c r="Q84" s="29">
        <v>0</v>
      </c>
      <c r="R84" s="30">
        <v>0</v>
      </c>
      <c r="S84" s="30">
        <v>0</v>
      </c>
      <c r="T84" s="31">
        <v>0</v>
      </c>
      <c r="U84" s="30">
        <v>0</v>
      </c>
      <c r="V84" s="29">
        <v>0</v>
      </c>
      <c r="W84" s="31">
        <v>0</v>
      </c>
      <c r="X84" s="32">
        <v>0</v>
      </c>
      <c r="Y84" s="54" t="s">
        <v>14</v>
      </c>
    </row>
    <row r="85" spans="1:25" s="2" customFormat="1" ht="33.75" customHeight="1" thickBot="1" x14ac:dyDescent="0.2">
      <c r="A85" s="249"/>
      <c r="B85" s="249"/>
      <c r="C85" s="359"/>
      <c r="D85" s="361"/>
      <c r="E85" s="363"/>
      <c r="F85" s="365"/>
      <c r="G85" s="355"/>
      <c r="H85" s="205"/>
      <c r="I85" s="205"/>
      <c r="J85" s="205"/>
      <c r="K85" s="205"/>
      <c r="L85" s="346"/>
      <c r="M85" s="348"/>
      <c r="N85" s="357"/>
      <c r="O85" s="358"/>
      <c r="P85" s="340"/>
      <c r="Q85" s="65">
        <v>0</v>
      </c>
      <c r="R85" s="66">
        <v>0</v>
      </c>
      <c r="S85" s="66">
        <v>0</v>
      </c>
      <c r="T85" s="67">
        <v>0</v>
      </c>
      <c r="U85" s="66">
        <v>0</v>
      </c>
      <c r="V85" s="65">
        <v>0</v>
      </c>
      <c r="W85" s="67">
        <v>0</v>
      </c>
      <c r="X85" s="68">
        <v>0</v>
      </c>
      <c r="Y85" s="55" t="s">
        <v>10</v>
      </c>
    </row>
    <row r="86" spans="1:25" s="2" customFormat="1" ht="33.75" customHeight="1" x14ac:dyDescent="0.15">
      <c r="A86" s="248">
        <v>40</v>
      </c>
      <c r="B86" s="248" t="s">
        <v>150</v>
      </c>
      <c r="C86" s="250" t="s">
        <v>213</v>
      </c>
      <c r="D86" s="360" t="s">
        <v>214</v>
      </c>
      <c r="E86" s="362">
        <v>1.4884689</v>
      </c>
      <c r="F86" s="364">
        <f t="shared" ref="F86" si="93">E86</f>
        <v>1.4884689</v>
      </c>
      <c r="G86" s="239">
        <v>2.5099999999999998E-4</v>
      </c>
      <c r="H86" s="204"/>
      <c r="I86" s="204"/>
      <c r="J86" s="204"/>
      <c r="K86" s="204"/>
      <c r="L86" s="345">
        <v>2.5099999999999998E-4</v>
      </c>
      <c r="M86" s="347">
        <v>0.31109999999999999</v>
      </c>
      <c r="N86" s="356"/>
      <c r="O86" s="337">
        <f>+(+E86+G86)-(M86+N86)</f>
        <v>1.1776199000000001</v>
      </c>
      <c r="P86" s="339">
        <f t="shared" ref="P86" si="94">O86</f>
        <v>1.1776199000000001</v>
      </c>
      <c r="Q86" s="29">
        <v>3</v>
      </c>
      <c r="R86" s="30">
        <v>0</v>
      </c>
      <c r="S86" s="30">
        <v>0</v>
      </c>
      <c r="T86" s="31">
        <v>0</v>
      </c>
      <c r="U86" s="30">
        <v>0</v>
      </c>
      <c r="V86" s="29">
        <v>0</v>
      </c>
      <c r="W86" s="31">
        <v>0</v>
      </c>
      <c r="X86" s="32">
        <v>0</v>
      </c>
      <c r="Y86" s="54" t="s">
        <v>14</v>
      </c>
    </row>
    <row r="87" spans="1:25" s="2" customFormat="1" ht="33.75" customHeight="1" thickBot="1" x14ac:dyDescent="0.2">
      <c r="A87" s="249"/>
      <c r="B87" s="249"/>
      <c r="C87" s="359"/>
      <c r="D87" s="361"/>
      <c r="E87" s="363"/>
      <c r="F87" s="365"/>
      <c r="G87" s="355"/>
      <c r="H87" s="205"/>
      <c r="I87" s="205"/>
      <c r="J87" s="205"/>
      <c r="K87" s="205"/>
      <c r="L87" s="346"/>
      <c r="M87" s="348"/>
      <c r="N87" s="357"/>
      <c r="O87" s="358"/>
      <c r="P87" s="340"/>
      <c r="Q87" s="92">
        <f>M86</f>
        <v>0.31109999999999999</v>
      </c>
      <c r="R87" s="66">
        <v>0</v>
      </c>
      <c r="S87" s="66">
        <v>0</v>
      </c>
      <c r="T87" s="67">
        <v>0</v>
      </c>
      <c r="U87" s="66">
        <v>0</v>
      </c>
      <c r="V87" s="65">
        <v>0</v>
      </c>
      <c r="W87" s="67">
        <v>0</v>
      </c>
      <c r="X87" s="68">
        <v>0</v>
      </c>
      <c r="Y87" s="55" t="s">
        <v>10</v>
      </c>
    </row>
    <row r="88" spans="1:25" s="2" customFormat="1" ht="33.75" customHeight="1" x14ac:dyDescent="0.15">
      <c r="A88" s="248">
        <v>41</v>
      </c>
      <c r="B88" s="248" t="s">
        <v>168</v>
      </c>
      <c r="C88" s="250" t="s">
        <v>215</v>
      </c>
      <c r="D88" s="360" t="s">
        <v>216</v>
      </c>
      <c r="E88" s="362">
        <v>1.0088385</v>
      </c>
      <c r="F88" s="364">
        <f t="shared" ref="F88" si="95">E88</f>
        <v>1.0088385</v>
      </c>
      <c r="G88" s="239">
        <v>8.1709999999999997E-4</v>
      </c>
      <c r="H88" s="204"/>
      <c r="I88" s="204"/>
      <c r="J88" s="204"/>
      <c r="K88" s="204"/>
      <c r="L88" s="345">
        <v>8.1709999999999997E-4</v>
      </c>
      <c r="M88" s="347">
        <v>0.5</v>
      </c>
      <c r="N88" s="356"/>
      <c r="O88" s="337">
        <f>+(+E88+G88)-(M88+N88)</f>
        <v>0.50965559999999988</v>
      </c>
      <c r="P88" s="339">
        <f t="shared" ref="P88" si="96">O88</f>
        <v>0.50965559999999988</v>
      </c>
      <c r="Q88" s="29">
        <v>1</v>
      </c>
      <c r="R88" s="30">
        <v>0</v>
      </c>
      <c r="S88" s="30">
        <v>0</v>
      </c>
      <c r="T88" s="31">
        <v>0</v>
      </c>
      <c r="U88" s="30">
        <v>0</v>
      </c>
      <c r="V88" s="29">
        <v>0</v>
      </c>
      <c r="W88" s="31">
        <v>0</v>
      </c>
      <c r="X88" s="32">
        <v>0</v>
      </c>
      <c r="Y88" s="54" t="s">
        <v>14</v>
      </c>
    </row>
    <row r="89" spans="1:25" s="2" customFormat="1" ht="33.75" customHeight="1" thickBot="1" x14ac:dyDescent="0.2">
      <c r="A89" s="249"/>
      <c r="B89" s="249"/>
      <c r="C89" s="359"/>
      <c r="D89" s="361"/>
      <c r="E89" s="363"/>
      <c r="F89" s="365"/>
      <c r="G89" s="355"/>
      <c r="H89" s="205"/>
      <c r="I89" s="205"/>
      <c r="J89" s="205"/>
      <c r="K89" s="205"/>
      <c r="L89" s="346"/>
      <c r="M89" s="348"/>
      <c r="N89" s="357"/>
      <c r="O89" s="358"/>
      <c r="P89" s="340"/>
      <c r="Q89" s="92">
        <f>M88</f>
        <v>0.5</v>
      </c>
      <c r="R89" s="66">
        <v>0</v>
      </c>
      <c r="S89" s="66">
        <v>0</v>
      </c>
      <c r="T89" s="67">
        <v>0</v>
      </c>
      <c r="U89" s="66">
        <v>0</v>
      </c>
      <c r="V89" s="65">
        <v>0</v>
      </c>
      <c r="W89" s="67">
        <v>0</v>
      </c>
      <c r="X89" s="68">
        <v>0</v>
      </c>
      <c r="Y89" s="55" t="s">
        <v>10</v>
      </c>
    </row>
    <row r="90" spans="1:25" s="2" customFormat="1" ht="33.75" customHeight="1" x14ac:dyDescent="0.15">
      <c r="A90" s="248">
        <v>42</v>
      </c>
      <c r="B90" s="248" t="s">
        <v>129</v>
      </c>
      <c r="C90" s="250" t="s">
        <v>217</v>
      </c>
      <c r="D90" s="360" t="s">
        <v>218</v>
      </c>
      <c r="E90" s="362">
        <v>1.0995354999999998</v>
      </c>
      <c r="F90" s="364">
        <f t="shared" ref="F90" si="97">E90</f>
        <v>1.0995354999999998</v>
      </c>
      <c r="G90" s="239">
        <v>1.108E-4</v>
      </c>
      <c r="H90" s="204"/>
      <c r="I90" s="204"/>
      <c r="J90" s="204"/>
      <c r="K90" s="204"/>
      <c r="L90" s="345">
        <v>1.108E-4</v>
      </c>
      <c r="M90" s="347">
        <v>0.48180040000000002</v>
      </c>
      <c r="N90" s="356"/>
      <c r="O90" s="337">
        <f>+(+E90+G90)-(M90+N90)</f>
        <v>0.61784589999999984</v>
      </c>
      <c r="P90" s="339">
        <f t="shared" ref="P90" si="98">O90</f>
        <v>0.61784589999999984</v>
      </c>
      <c r="Q90" s="29">
        <v>1</v>
      </c>
      <c r="R90" s="30">
        <v>0</v>
      </c>
      <c r="S90" s="30">
        <v>0</v>
      </c>
      <c r="T90" s="31">
        <v>0</v>
      </c>
      <c r="U90" s="30">
        <v>0</v>
      </c>
      <c r="V90" s="29">
        <v>0</v>
      </c>
      <c r="W90" s="31">
        <v>0</v>
      </c>
      <c r="X90" s="32">
        <v>0</v>
      </c>
      <c r="Y90" s="54" t="s">
        <v>14</v>
      </c>
    </row>
    <row r="91" spans="1:25" s="2" customFormat="1" ht="33.75" customHeight="1" thickBot="1" x14ac:dyDescent="0.2">
      <c r="A91" s="249"/>
      <c r="B91" s="249"/>
      <c r="C91" s="359"/>
      <c r="D91" s="361"/>
      <c r="E91" s="363"/>
      <c r="F91" s="365"/>
      <c r="G91" s="355"/>
      <c r="H91" s="205"/>
      <c r="I91" s="205"/>
      <c r="J91" s="205"/>
      <c r="K91" s="205"/>
      <c r="L91" s="346"/>
      <c r="M91" s="348"/>
      <c r="N91" s="357"/>
      <c r="O91" s="358"/>
      <c r="P91" s="340"/>
      <c r="Q91" s="92">
        <f>M90</f>
        <v>0.48180040000000002</v>
      </c>
      <c r="R91" s="66">
        <v>0</v>
      </c>
      <c r="S91" s="66">
        <v>0</v>
      </c>
      <c r="T91" s="67">
        <v>0</v>
      </c>
      <c r="U91" s="66">
        <v>0</v>
      </c>
      <c r="V91" s="65">
        <v>0</v>
      </c>
      <c r="W91" s="67">
        <v>0</v>
      </c>
      <c r="X91" s="68">
        <v>0</v>
      </c>
      <c r="Y91" s="55" t="s">
        <v>10</v>
      </c>
    </row>
    <row r="92" spans="1:25" s="2" customFormat="1" ht="33.75" customHeight="1" x14ac:dyDescent="0.15">
      <c r="A92" s="248">
        <v>43</v>
      </c>
      <c r="B92" s="248" t="s">
        <v>219</v>
      </c>
      <c r="C92" s="250" t="s">
        <v>220</v>
      </c>
      <c r="D92" s="360" t="s">
        <v>221</v>
      </c>
      <c r="E92" s="362">
        <v>5.0087216000000003</v>
      </c>
      <c r="F92" s="364">
        <f t="shared" ref="F92" si="99">E92</f>
        <v>5.0087216000000003</v>
      </c>
      <c r="G92" s="239">
        <v>1.21189E-2</v>
      </c>
      <c r="H92" s="204"/>
      <c r="I92" s="204"/>
      <c r="J92" s="204"/>
      <c r="K92" s="204"/>
      <c r="L92" s="345">
        <v>1.21189E-2</v>
      </c>
      <c r="M92" s="347">
        <v>0.57199999999999995</v>
      </c>
      <c r="N92" s="356"/>
      <c r="O92" s="337">
        <f>+(+E92+G92)-(M92+N92)</f>
        <v>4.4488405000000002</v>
      </c>
      <c r="P92" s="339">
        <f t="shared" ref="P92" si="100">O92</f>
        <v>4.4488405000000002</v>
      </c>
      <c r="Q92" s="29">
        <v>1</v>
      </c>
      <c r="R92" s="30">
        <v>0</v>
      </c>
      <c r="S92" s="30">
        <v>0</v>
      </c>
      <c r="T92" s="31">
        <v>0</v>
      </c>
      <c r="U92" s="30">
        <v>0</v>
      </c>
      <c r="V92" s="29">
        <v>0</v>
      </c>
      <c r="W92" s="31">
        <v>0</v>
      </c>
      <c r="X92" s="32">
        <v>0</v>
      </c>
      <c r="Y92" s="54" t="s">
        <v>14</v>
      </c>
    </row>
    <row r="93" spans="1:25" s="2" customFormat="1" ht="33.75" customHeight="1" thickBot="1" x14ac:dyDescent="0.2">
      <c r="A93" s="249"/>
      <c r="B93" s="249"/>
      <c r="C93" s="359"/>
      <c r="D93" s="361"/>
      <c r="E93" s="363"/>
      <c r="F93" s="365"/>
      <c r="G93" s="355"/>
      <c r="H93" s="205"/>
      <c r="I93" s="205"/>
      <c r="J93" s="205"/>
      <c r="K93" s="205"/>
      <c r="L93" s="346"/>
      <c r="M93" s="348"/>
      <c r="N93" s="357"/>
      <c r="O93" s="358"/>
      <c r="P93" s="340"/>
      <c r="Q93" s="92">
        <f>M92</f>
        <v>0.57199999999999995</v>
      </c>
      <c r="R93" s="66">
        <v>0</v>
      </c>
      <c r="S93" s="66">
        <v>0</v>
      </c>
      <c r="T93" s="67">
        <v>0</v>
      </c>
      <c r="U93" s="66">
        <v>0</v>
      </c>
      <c r="V93" s="65">
        <v>0</v>
      </c>
      <c r="W93" s="67">
        <v>0</v>
      </c>
      <c r="X93" s="68">
        <v>0</v>
      </c>
      <c r="Y93" s="55" t="s">
        <v>10</v>
      </c>
    </row>
    <row r="94" spans="1:25" s="2" customFormat="1" ht="33.75" customHeight="1" x14ac:dyDescent="0.15">
      <c r="A94" s="248">
        <v>44</v>
      </c>
      <c r="B94" s="248" t="s">
        <v>206</v>
      </c>
      <c r="C94" s="250" t="s">
        <v>222</v>
      </c>
      <c r="D94" s="360" t="s">
        <v>223</v>
      </c>
      <c r="E94" s="362">
        <v>0.97209889999999999</v>
      </c>
      <c r="F94" s="364">
        <f t="shared" ref="F94" si="101">E94</f>
        <v>0.97209889999999999</v>
      </c>
      <c r="G94" s="239">
        <v>9.7200000000000004E-5</v>
      </c>
      <c r="H94" s="204"/>
      <c r="I94" s="204"/>
      <c r="J94" s="204"/>
      <c r="K94" s="204"/>
      <c r="L94" s="345">
        <v>9.7200000000000004E-5</v>
      </c>
      <c r="M94" s="347">
        <v>0</v>
      </c>
      <c r="N94" s="356"/>
      <c r="O94" s="337">
        <f>+(+E94+G94)-(M94+N94)</f>
        <v>0.97219610000000001</v>
      </c>
      <c r="P94" s="339">
        <f t="shared" ref="P94" si="102">O94</f>
        <v>0.97219610000000001</v>
      </c>
      <c r="Q94" s="29">
        <v>0</v>
      </c>
      <c r="R94" s="30">
        <v>0</v>
      </c>
      <c r="S94" s="30">
        <v>0</v>
      </c>
      <c r="T94" s="31">
        <v>0</v>
      </c>
      <c r="U94" s="30">
        <v>0</v>
      </c>
      <c r="V94" s="29">
        <v>0</v>
      </c>
      <c r="W94" s="31">
        <v>0</v>
      </c>
      <c r="X94" s="32">
        <v>0</v>
      </c>
      <c r="Y94" s="54" t="s">
        <v>14</v>
      </c>
    </row>
    <row r="95" spans="1:25" s="2" customFormat="1" ht="33.75" customHeight="1" thickBot="1" x14ac:dyDescent="0.2">
      <c r="A95" s="249"/>
      <c r="B95" s="249"/>
      <c r="C95" s="359"/>
      <c r="D95" s="361"/>
      <c r="E95" s="363"/>
      <c r="F95" s="365"/>
      <c r="G95" s="355"/>
      <c r="H95" s="205"/>
      <c r="I95" s="205"/>
      <c r="J95" s="205"/>
      <c r="K95" s="205"/>
      <c r="L95" s="346"/>
      <c r="M95" s="348"/>
      <c r="N95" s="357"/>
      <c r="O95" s="358"/>
      <c r="P95" s="340"/>
      <c r="Q95" s="65">
        <v>0</v>
      </c>
      <c r="R95" s="66">
        <v>0</v>
      </c>
      <c r="S95" s="66">
        <v>0</v>
      </c>
      <c r="T95" s="67">
        <v>0</v>
      </c>
      <c r="U95" s="66">
        <v>0</v>
      </c>
      <c r="V95" s="65">
        <v>0</v>
      </c>
      <c r="W95" s="67">
        <v>0</v>
      </c>
      <c r="X95" s="68">
        <v>0</v>
      </c>
      <c r="Y95" s="55" t="s">
        <v>10</v>
      </c>
    </row>
    <row r="96" spans="1:25" s="2" customFormat="1" ht="33.75" customHeight="1" x14ac:dyDescent="0.15">
      <c r="A96" s="248">
        <v>45</v>
      </c>
      <c r="B96" s="248" t="s">
        <v>111</v>
      </c>
      <c r="C96" s="250" t="s">
        <v>224</v>
      </c>
      <c r="D96" s="360" t="s">
        <v>225</v>
      </c>
      <c r="E96" s="362">
        <v>1.0005499999999998</v>
      </c>
      <c r="F96" s="364">
        <f t="shared" ref="F96" si="103">E96</f>
        <v>1.0005499999999998</v>
      </c>
      <c r="G96" s="239">
        <v>8.25E-4</v>
      </c>
      <c r="H96" s="204"/>
      <c r="I96" s="204"/>
      <c r="J96" s="204"/>
      <c r="K96" s="204"/>
      <c r="L96" s="345">
        <v>8.25E-4</v>
      </c>
      <c r="M96" s="347">
        <v>0</v>
      </c>
      <c r="N96" s="356"/>
      <c r="O96" s="337">
        <f>+(+E96+G96)-(M96+N96)</f>
        <v>1.0013749999999999</v>
      </c>
      <c r="P96" s="339">
        <f t="shared" ref="P96" si="104">O96</f>
        <v>1.0013749999999999</v>
      </c>
      <c r="Q96" s="29">
        <v>0</v>
      </c>
      <c r="R96" s="30">
        <v>0</v>
      </c>
      <c r="S96" s="30">
        <v>0</v>
      </c>
      <c r="T96" s="31">
        <v>0</v>
      </c>
      <c r="U96" s="30">
        <v>0</v>
      </c>
      <c r="V96" s="29">
        <v>0</v>
      </c>
      <c r="W96" s="31">
        <v>0</v>
      </c>
      <c r="X96" s="32">
        <v>0</v>
      </c>
      <c r="Y96" s="54" t="s">
        <v>14</v>
      </c>
    </row>
    <row r="97" spans="1:25" s="2" customFormat="1" ht="33.75" customHeight="1" thickBot="1" x14ac:dyDescent="0.2">
      <c r="A97" s="249"/>
      <c r="B97" s="249"/>
      <c r="C97" s="359"/>
      <c r="D97" s="361"/>
      <c r="E97" s="363"/>
      <c r="F97" s="365"/>
      <c r="G97" s="355"/>
      <c r="H97" s="205"/>
      <c r="I97" s="205"/>
      <c r="J97" s="205"/>
      <c r="K97" s="205"/>
      <c r="L97" s="346"/>
      <c r="M97" s="348"/>
      <c r="N97" s="357"/>
      <c r="O97" s="358"/>
      <c r="P97" s="340"/>
      <c r="Q97" s="65">
        <v>0</v>
      </c>
      <c r="R97" s="66">
        <v>0</v>
      </c>
      <c r="S97" s="66">
        <v>0</v>
      </c>
      <c r="T97" s="67">
        <v>0</v>
      </c>
      <c r="U97" s="66">
        <v>0</v>
      </c>
      <c r="V97" s="65">
        <v>0</v>
      </c>
      <c r="W97" s="67">
        <v>0</v>
      </c>
      <c r="X97" s="68">
        <v>0</v>
      </c>
      <c r="Y97" s="55" t="s">
        <v>10</v>
      </c>
    </row>
    <row r="98" spans="1:25" s="2" customFormat="1" ht="33.75" customHeight="1" x14ac:dyDescent="0.15">
      <c r="A98" s="248">
        <v>46</v>
      </c>
      <c r="B98" s="248" t="s">
        <v>141</v>
      </c>
      <c r="C98" s="250" t="s">
        <v>226</v>
      </c>
      <c r="D98" s="360" t="s">
        <v>227</v>
      </c>
      <c r="E98" s="362">
        <v>2</v>
      </c>
      <c r="F98" s="364">
        <f t="shared" ref="F98" si="105">E98</f>
        <v>2</v>
      </c>
      <c r="G98" s="239">
        <v>0</v>
      </c>
      <c r="H98" s="204"/>
      <c r="I98" s="204"/>
      <c r="J98" s="204"/>
      <c r="K98" s="204"/>
      <c r="L98" s="345">
        <v>0</v>
      </c>
      <c r="M98" s="347">
        <v>0</v>
      </c>
      <c r="N98" s="356"/>
      <c r="O98" s="337">
        <f>+(+E98+G98)-(M98+N98)</f>
        <v>2</v>
      </c>
      <c r="P98" s="339">
        <f t="shared" ref="P98" si="106">O98</f>
        <v>2</v>
      </c>
      <c r="Q98" s="29">
        <v>0</v>
      </c>
      <c r="R98" s="30">
        <v>0</v>
      </c>
      <c r="S98" s="30">
        <v>0</v>
      </c>
      <c r="T98" s="31">
        <v>0</v>
      </c>
      <c r="U98" s="30">
        <v>0</v>
      </c>
      <c r="V98" s="29">
        <v>0</v>
      </c>
      <c r="W98" s="31">
        <v>0</v>
      </c>
      <c r="X98" s="32">
        <v>0</v>
      </c>
      <c r="Y98" s="54" t="s">
        <v>14</v>
      </c>
    </row>
    <row r="99" spans="1:25" s="2" customFormat="1" ht="33.75" customHeight="1" thickBot="1" x14ac:dyDescent="0.2">
      <c r="A99" s="249"/>
      <c r="B99" s="249"/>
      <c r="C99" s="359"/>
      <c r="D99" s="361"/>
      <c r="E99" s="363"/>
      <c r="F99" s="365"/>
      <c r="G99" s="355"/>
      <c r="H99" s="205"/>
      <c r="I99" s="205"/>
      <c r="J99" s="205"/>
      <c r="K99" s="205"/>
      <c r="L99" s="346"/>
      <c r="M99" s="348"/>
      <c r="N99" s="357"/>
      <c r="O99" s="358"/>
      <c r="P99" s="340"/>
      <c r="Q99" s="65">
        <v>0</v>
      </c>
      <c r="R99" s="66">
        <v>0</v>
      </c>
      <c r="S99" s="66">
        <v>0</v>
      </c>
      <c r="T99" s="67">
        <v>0</v>
      </c>
      <c r="U99" s="66">
        <v>0</v>
      </c>
      <c r="V99" s="65">
        <v>0</v>
      </c>
      <c r="W99" s="67">
        <v>0</v>
      </c>
      <c r="X99" s="68">
        <v>0</v>
      </c>
      <c r="Y99" s="55" t="s">
        <v>10</v>
      </c>
    </row>
    <row r="100" spans="1:25" s="2" customFormat="1" ht="33.75" customHeight="1" x14ac:dyDescent="0.15">
      <c r="A100" s="248">
        <v>47</v>
      </c>
      <c r="B100" s="248" t="s">
        <v>114</v>
      </c>
      <c r="C100" s="250" t="s">
        <v>228</v>
      </c>
      <c r="D100" s="360" t="s">
        <v>229</v>
      </c>
      <c r="E100" s="362">
        <v>1</v>
      </c>
      <c r="F100" s="364">
        <f t="shared" ref="F100" si="107">E100</f>
        <v>1</v>
      </c>
      <c r="G100" s="239">
        <v>0</v>
      </c>
      <c r="H100" s="204"/>
      <c r="I100" s="204"/>
      <c r="J100" s="204"/>
      <c r="K100" s="204"/>
      <c r="L100" s="345">
        <v>0</v>
      </c>
      <c r="M100" s="347">
        <v>0</v>
      </c>
      <c r="N100" s="356"/>
      <c r="O100" s="337">
        <f>+(+E100+G100)-(M100+N100)</f>
        <v>1</v>
      </c>
      <c r="P100" s="339">
        <f t="shared" ref="P100" si="108">O100</f>
        <v>1</v>
      </c>
      <c r="Q100" s="29">
        <v>0</v>
      </c>
      <c r="R100" s="30">
        <v>0</v>
      </c>
      <c r="S100" s="30">
        <v>0</v>
      </c>
      <c r="T100" s="31">
        <v>0</v>
      </c>
      <c r="U100" s="30">
        <v>0</v>
      </c>
      <c r="V100" s="29">
        <v>0</v>
      </c>
      <c r="W100" s="31">
        <v>0</v>
      </c>
      <c r="X100" s="32">
        <v>0</v>
      </c>
      <c r="Y100" s="54" t="s">
        <v>14</v>
      </c>
    </row>
    <row r="101" spans="1:25" s="2" customFormat="1" ht="33.75" customHeight="1" thickBot="1" x14ac:dyDescent="0.2">
      <c r="A101" s="249"/>
      <c r="B101" s="249"/>
      <c r="C101" s="359"/>
      <c r="D101" s="361"/>
      <c r="E101" s="363"/>
      <c r="F101" s="365"/>
      <c r="G101" s="355"/>
      <c r="H101" s="205"/>
      <c r="I101" s="205"/>
      <c r="J101" s="205"/>
      <c r="K101" s="205"/>
      <c r="L101" s="346"/>
      <c r="M101" s="348"/>
      <c r="N101" s="357"/>
      <c r="O101" s="358"/>
      <c r="P101" s="340"/>
      <c r="Q101" s="65">
        <v>0</v>
      </c>
      <c r="R101" s="66">
        <v>0</v>
      </c>
      <c r="S101" s="66">
        <v>0</v>
      </c>
      <c r="T101" s="67">
        <v>0</v>
      </c>
      <c r="U101" s="66">
        <v>0</v>
      </c>
      <c r="V101" s="65">
        <v>0</v>
      </c>
      <c r="W101" s="67">
        <v>0</v>
      </c>
      <c r="X101" s="68">
        <v>0</v>
      </c>
      <c r="Y101" s="55" t="s">
        <v>10</v>
      </c>
    </row>
    <row r="102" spans="1:25" s="2" customFormat="1" ht="33.75" customHeight="1" x14ac:dyDescent="0.15">
      <c r="A102" s="248"/>
      <c r="B102" s="350" t="s">
        <v>230</v>
      </c>
      <c r="C102" s="351"/>
      <c r="D102" s="341"/>
      <c r="E102" s="239"/>
      <c r="F102" s="233"/>
      <c r="G102" s="239"/>
      <c r="H102" s="204"/>
      <c r="I102" s="204"/>
      <c r="J102" s="204"/>
      <c r="K102" s="204"/>
      <c r="L102" s="345"/>
      <c r="M102" s="347"/>
      <c r="N102" s="246"/>
      <c r="O102" s="337">
        <f>+(+E102+G102)-(M102+N102)</f>
        <v>0</v>
      </c>
      <c r="P102" s="339">
        <f t="shared" ref="P102" si="109">O102</f>
        <v>0</v>
      </c>
      <c r="Q102" s="29">
        <v>0</v>
      </c>
      <c r="R102" s="30">
        <v>0</v>
      </c>
      <c r="S102" s="30">
        <v>0</v>
      </c>
      <c r="T102" s="31">
        <v>0</v>
      </c>
      <c r="U102" s="30">
        <v>0</v>
      </c>
      <c r="V102" s="29">
        <v>0</v>
      </c>
      <c r="W102" s="31">
        <v>0</v>
      </c>
      <c r="X102" s="32">
        <v>0</v>
      </c>
      <c r="Y102" s="54" t="s">
        <v>14</v>
      </c>
    </row>
    <row r="103" spans="1:25" s="2" customFormat="1" ht="33.75" customHeight="1" thickBot="1" x14ac:dyDescent="0.2">
      <c r="A103" s="249"/>
      <c r="B103" s="352"/>
      <c r="C103" s="353"/>
      <c r="D103" s="342"/>
      <c r="E103" s="240"/>
      <c r="F103" s="354"/>
      <c r="G103" s="240"/>
      <c r="H103" s="245"/>
      <c r="I103" s="205"/>
      <c r="J103" s="205"/>
      <c r="K103" s="205"/>
      <c r="L103" s="346"/>
      <c r="M103" s="348"/>
      <c r="N103" s="247"/>
      <c r="O103" s="338"/>
      <c r="P103" s="340"/>
      <c r="Q103" s="65">
        <v>0</v>
      </c>
      <c r="R103" s="66">
        <v>0</v>
      </c>
      <c r="S103" s="66">
        <v>0</v>
      </c>
      <c r="T103" s="67">
        <v>0</v>
      </c>
      <c r="U103" s="66">
        <v>0</v>
      </c>
      <c r="V103" s="65">
        <v>0</v>
      </c>
      <c r="W103" s="67">
        <v>0</v>
      </c>
      <c r="X103" s="68">
        <v>0</v>
      </c>
      <c r="Y103" s="55" t="s">
        <v>10</v>
      </c>
    </row>
    <row r="104" spans="1:25" s="3" customFormat="1" ht="33.75" customHeight="1" x14ac:dyDescent="0.15">
      <c r="A104" s="248" t="s">
        <v>19</v>
      </c>
      <c r="B104" s="248">
        <v>100</v>
      </c>
      <c r="C104" s="278"/>
      <c r="D104" s="341"/>
      <c r="E104" s="337">
        <f>SUM(E8:E103)</f>
        <v>51.0993073</v>
      </c>
      <c r="F104" s="343">
        <f t="shared" ref="F104:O104" si="110">SUM(F8:F103)</f>
        <v>51.0993073</v>
      </c>
      <c r="G104" s="337">
        <f t="shared" si="110"/>
        <v>3.3890499999999997E-2</v>
      </c>
      <c r="H104" s="208">
        <f t="shared" si="110"/>
        <v>0</v>
      </c>
      <c r="I104" s="208">
        <f t="shared" si="110"/>
        <v>0</v>
      </c>
      <c r="J104" s="208">
        <f t="shared" si="110"/>
        <v>0</v>
      </c>
      <c r="K104" s="208">
        <f t="shared" si="110"/>
        <v>0</v>
      </c>
      <c r="L104" s="335">
        <f t="shared" si="110"/>
        <v>3.3890499999999997E-2</v>
      </c>
      <c r="M104" s="335">
        <f t="shared" si="110"/>
        <v>9.1037115999999969</v>
      </c>
      <c r="N104" s="276">
        <f t="shared" si="110"/>
        <v>0</v>
      </c>
      <c r="O104" s="337">
        <f t="shared" si="110"/>
        <v>42.029486200000001</v>
      </c>
      <c r="P104" s="343">
        <f t="shared" ref="P104" si="111">O104</f>
        <v>42.029486200000001</v>
      </c>
      <c r="Q104" s="165">
        <f>SUMIF($Y$8:$Y$103,$Y$6,Q8:Q103)</f>
        <v>56</v>
      </c>
      <c r="R104" s="166">
        <f t="shared" ref="R104:X104" si="112">SUMIF($Y$8:$Y$103,$Y$6,R8:R103)</f>
        <v>0</v>
      </c>
      <c r="S104" s="166">
        <f t="shared" si="112"/>
        <v>0</v>
      </c>
      <c r="T104" s="167">
        <f t="shared" si="112"/>
        <v>0</v>
      </c>
      <c r="U104" s="166">
        <f t="shared" si="112"/>
        <v>0</v>
      </c>
      <c r="V104" s="165">
        <f t="shared" si="112"/>
        <v>0</v>
      </c>
      <c r="W104" s="167">
        <f t="shared" si="112"/>
        <v>0</v>
      </c>
      <c r="X104" s="168">
        <f t="shared" si="112"/>
        <v>0</v>
      </c>
      <c r="Y104" s="54" t="s">
        <v>14</v>
      </c>
    </row>
    <row r="105" spans="1:25" s="3" customFormat="1" ht="33.75" customHeight="1" thickBot="1" x14ac:dyDescent="0.2">
      <c r="A105" s="249"/>
      <c r="B105" s="249"/>
      <c r="C105" s="279"/>
      <c r="D105" s="342"/>
      <c r="E105" s="338"/>
      <c r="F105" s="344"/>
      <c r="G105" s="338"/>
      <c r="H105" s="209"/>
      <c r="I105" s="209"/>
      <c r="J105" s="209"/>
      <c r="K105" s="209"/>
      <c r="L105" s="336"/>
      <c r="M105" s="336"/>
      <c r="N105" s="277"/>
      <c r="O105" s="338"/>
      <c r="P105" s="349"/>
      <c r="Q105" s="173">
        <f t="shared" ref="Q105:X105" si="113">SUMIF($Y$8:$Y$103,$Y$7,Q8:Q103)</f>
        <v>9.1037115999999969</v>
      </c>
      <c r="R105" s="170">
        <f t="shared" si="113"/>
        <v>0</v>
      </c>
      <c r="S105" s="170">
        <f t="shared" si="113"/>
        <v>0</v>
      </c>
      <c r="T105" s="171">
        <f t="shared" si="113"/>
        <v>0</v>
      </c>
      <c r="U105" s="170">
        <f t="shared" si="113"/>
        <v>0</v>
      </c>
      <c r="V105" s="169">
        <f t="shared" si="113"/>
        <v>0</v>
      </c>
      <c r="W105" s="171">
        <f t="shared" si="113"/>
        <v>0</v>
      </c>
      <c r="X105" s="172">
        <f t="shared" si="113"/>
        <v>0</v>
      </c>
      <c r="Y105" s="55" t="s">
        <v>10</v>
      </c>
    </row>
    <row r="106" spans="1:25" ht="14.25" hidden="1" outlineLevel="1" thickBot="1" x14ac:dyDescent="0.2">
      <c r="A106" s="1" t="s">
        <v>46</v>
      </c>
    </row>
    <row r="107" spans="1:25" ht="14.25" hidden="1" outlineLevel="1" thickBot="1" x14ac:dyDescent="0.2">
      <c r="C107" s="1" t="s">
        <v>47</v>
      </c>
      <c r="F107" s="1" t="s">
        <v>57</v>
      </c>
      <c r="O107" s="62"/>
    </row>
    <row r="108" spans="1:25" ht="14.25" hidden="1" outlineLevel="1" thickBot="1" x14ac:dyDescent="0.2">
      <c r="C108" s="1" t="s">
        <v>48</v>
      </c>
      <c r="F108" s="1" t="s">
        <v>58</v>
      </c>
    </row>
    <row r="109" spans="1:25" ht="14.25" hidden="1" outlineLevel="1" thickBot="1" x14ac:dyDescent="0.2">
      <c r="C109" s="1" t="s">
        <v>49</v>
      </c>
      <c r="F109" s="1" t="s">
        <v>59</v>
      </c>
    </row>
    <row r="110" spans="1:25" ht="14.25" hidden="1" outlineLevel="1" thickBot="1" x14ac:dyDescent="0.2">
      <c r="C110" s="1" t="s">
        <v>50</v>
      </c>
      <c r="F110" s="1" t="s">
        <v>60</v>
      </c>
    </row>
    <row r="111" spans="1:25" ht="14.25" hidden="1" outlineLevel="1" thickBot="1" x14ac:dyDescent="0.2">
      <c r="C111" s="1" t="s">
        <v>51</v>
      </c>
      <c r="F111" s="1" t="s">
        <v>61</v>
      </c>
    </row>
    <row r="112" spans="1:25" ht="14.25" hidden="1" outlineLevel="1" thickBot="1" x14ac:dyDescent="0.2">
      <c r="C112" s="1" t="s">
        <v>52</v>
      </c>
      <c r="F112" s="1" t="s">
        <v>62</v>
      </c>
    </row>
    <row r="113" spans="3:15" ht="14.25" hidden="1" outlineLevel="1" thickBot="1" x14ac:dyDescent="0.2">
      <c r="C113" s="1" t="s">
        <v>53</v>
      </c>
    </row>
    <row r="114" spans="3:15" ht="14.25" hidden="1" outlineLevel="1" thickBot="1" x14ac:dyDescent="0.2">
      <c r="C114" s="1" t="s">
        <v>54</v>
      </c>
    </row>
    <row r="115" spans="3:15" ht="14.25" hidden="1" outlineLevel="1" thickBot="1" x14ac:dyDescent="0.2">
      <c r="C115" s="1" t="s">
        <v>55</v>
      </c>
    </row>
    <row r="116" spans="3:15" ht="14.25" hidden="1" outlineLevel="1" thickBot="1" x14ac:dyDescent="0.2">
      <c r="C116" s="1" t="s">
        <v>56</v>
      </c>
    </row>
    <row r="117" spans="3:15" collapsed="1" x14ac:dyDescent="0.15">
      <c r="O117" s="61">
        <f>+(+$E$104+$G$104)-($M$104+$N$104)</f>
        <v>42.029486200000001</v>
      </c>
    </row>
  </sheetData>
  <mergeCells count="806">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E14:E15"/>
    <mergeCell ref="F14:F15"/>
    <mergeCell ref="G12:G13"/>
    <mergeCell ref="H12:H13"/>
    <mergeCell ref="I12:I13"/>
    <mergeCell ref="O10:O11"/>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B18:B19"/>
    <mergeCell ref="C18:C19"/>
    <mergeCell ref="D18:D19"/>
    <mergeCell ref="E18:E19"/>
    <mergeCell ref="F18:F19"/>
    <mergeCell ref="G16:G17"/>
    <mergeCell ref="H16:H17"/>
    <mergeCell ref="I16:I17"/>
    <mergeCell ref="G20:G21"/>
    <mergeCell ref="H20:H21"/>
    <mergeCell ref="I20:I21"/>
    <mergeCell ref="M18:M19"/>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6:C27"/>
    <mergeCell ref="D26:D27"/>
    <mergeCell ref="E26:E27"/>
    <mergeCell ref="F26:F27"/>
    <mergeCell ref="G24:G25"/>
    <mergeCell ref="H24:H25"/>
    <mergeCell ref="I24:I25"/>
    <mergeCell ref="M22:M23"/>
    <mergeCell ref="C22:C23"/>
    <mergeCell ref="D22:D23"/>
    <mergeCell ref="E22:E23"/>
    <mergeCell ref="F22:F23"/>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B30:B31"/>
    <mergeCell ref="C30:C31"/>
    <mergeCell ref="D30:D31"/>
    <mergeCell ref="E30:E31"/>
    <mergeCell ref="F30:F31"/>
    <mergeCell ref="G28:G29"/>
    <mergeCell ref="H28:H29"/>
    <mergeCell ref="I28:I29"/>
    <mergeCell ref="G32:G33"/>
    <mergeCell ref="H32:H33"/>
    <mergeCell ref="I32:I33"/>
    <mergeCell ref="M30:M31"/>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8:C39"/>
    <mergeCell ref="D38:D39"/>
    <mergeCell ref="E38:E39"/>
    <mergeCell ref="F38:F39"/>
    <mergeCell ref="G36:G37"/>
    <mergeCell ref="H36:H37"/>
    <mergeCell ref="I36:I37"/>
    <mergeCell ref="M34:M35"/>
    <mergeCell ref="C34:C35"/>
    <mergeCell ref="D34:D35"/>
    <mergeCell ref="E34:E35"/>
    <mergeCell ref="F34:F35"/>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B42:B43"/>
    <mergeCell ref="C42:C43"/>
    <mergeCell ref="D42:D43"/>
    <mergeCell ref="E42:E43"/>
    <mergeCell ref="F42:F43"/>
    <mergeCell ref="G40:G41"/>
    <mergeCell ref="H40:H41"/>
    <mergeCell ref="I40:I41"/>
    <mergeCell ref="G44:G45"/>
    <mergeCell ref="H44:H45"/>
    <mergeCell ref="I44:I45"/>
    <mergeCell ref="M42:M43"/>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N46:N47"/>
    <mergeCell ref="O46:O47"/>
    <mergeCell ref="P46:P47"/>
    <mergeCell ref="A48:A49"/>
    <mergeCell ref="B48:B49"/>
    <mergeCell ref="C48:C49"/>
    <mergeCell ref="D48:D49"/>
    <mergeCell ref="E48:E49"/>
    <mergeCell ref="F48:F49"/>
    <mergeCell ref="G46:G47"/>
    <mergeCell ref="H46:H47"/>
    <mergeCell ref="I46:I47"/>
    <mergeCell ref="J46:J47"/>
    <mergeCell ref="K46:K47"/>
    <mergeCell ref="L46:L47"/>
    <mergeCell ref="M48:M49"/>
    <mergeCell ref="N48:N49"/>
    <mergeCell ref="O48:O49"/>
    <mergeCell ref="P48:P49"/>
    <mergeCell ref="J48:J49"/>
    <mergeCell ref="K48:K49"/>
    <mergeCell ref="L48:L49"/>
    <mergeCell ref="A46:A47"/>
    <mergeCell ref="B46:B47"/>
    <mergeCell ref="C50:C51"/>
    <mergeCell ref="D50:D51"/>
    <mergeCell ref="E50:E51"/>
    <mergeCell ref="F50:F51"/>
    <mergeCell ref="G48:G49"/>
    <mergeCell ref="H48:H49"/>
    <mergeCell ref="I48:I49"/>
    <mergeCell ref="M46:M47"/>
    <mergeCell ref="C46:C47"/>
    <mergeCell ref="D46:D47"/>
    <mergeCell ref="E46:E47"/>
    <mergeCell ref="F46:F47"/>
    <mergeCell ref="M50:M51"/>
    <mergeCell ref="N50:N51"/>
    <mergeCell ref="O50:O51"/>
    <mergeCell ref="P50:P51"/>
    <mergeCell ref="A52:A53"/>
    <mergeCell ref="B52:B53"/>
    <mergeCell ref="C52:C53"/>
    <mergeCell ref="D52:D53"/>
    <mergeCell ref="E52:E53"/>
    <mergeCell ref="F52:F53"/>
    <mergeCell ref="G50:G51"/>
    <mergeCell ref="H50:H51"/>
    <mergeCell ref="I50:I51"/>
    <mergeCell ref="J50:J51"/>
    <mergeCell ref="K50:K51"/>
    <mergeCell ref="L50:L51"/>
    <mergeCell ref="M52:M53"/>
    <mergeCell ref="N52:N53"/>
    <mergeCell ref="O52:O53"/>
    <mergeCell ref="P52:P53"/>
    <mergeCell ref="J52:J53"/>
    <mergeCell ref="K52:K53"/>
    <mergeCell ref="L52:L53"/>
    <mergeCell ref="A50:A51"/>
    <mergeCell ref="B50:B51"/>
    <mergeCell ref="B54:B55"/>
    <mergeCell ref="C54:C55"/>
    <mergeCell ref="D54:D55"/>
    <mergeCell ref="E54:E55"/>
    <mergeCell ref="F54:F55"/>
    <mergeCell ref="G52:G53"/>
    <mergeCell ref="H52:H53"/>
    <mergeCell ref="I52:I53"/>
    <mergeCell ref="G56:G57"/>
    <mergeCell ref="H56:H57"/>
    <mergeCell ref="I56:I57"/>
    <mergeCell ref="M54:M55"/>
    <mergeCell ref="N54:N55"/>
    <mergeCell ref="O54:O55"/>
    <mergeCell ref="P54:P55"/>
    <mergeCell ref="A56:A57"/>
    <mergeCell ref="B56:B57"/>
    <mergeCell ref="C56:C57"/>
    <mergeCell ref="D56:D57"/>
    <mergeCell ref="E56:E57"/>
    <mergeCell ref="F56:F57"/>
    <mergeCell ref="G54:G55"/>
    <mergeCell ref="H54:H55"/>
    <mergeCell ref="I54:I55"/>
    <mergeCell ref="J54:J55"/>
    <mergeCell ref="K54:K55"/>
    <mergeCell ref="L54:L55"/>
    <mergeCell ref="M56:M57"/>
    <mergeCell ref="N56:N57"/>
    <mergeCell ref="O56:O57"/>
    <mergeCell ref="P56:P57"/>
    <mergeCell ref="J56:J57"/>
    <mergeCell ref="K56:K57"/>
    <mergeCell ref="L56:L57"/>
    <mergeCell ref="A54:A55"/>
    <mergeCell ref="N58:N59"/>
    <mergeCell ref="O58:O59"/>
    <mergeCell ref="P58:P59"/>
    <mergeCell ref="A60:A61"/>
    <mergeCell ref="B60:B61"/>
    <mergeCell ref="C60:C61"/>
    <mergeCell ref="D60:D61"/>
    <mergeCell ref="E60:E61"/>
    <mergeCell ref="F60:F61"/>
    <mergeCell ref="G58:G59"/>
    <mergeCell ref="H58:H59"/>
    <mergeCell ref="I58:I59"/>
    <mergeCell ref="J58:J59"/>
    <mergeCell ref="K58:K59"/>
    <mergeCell ref="L58:L59"/>
    <mergeCell ref="M60:M61"/>
    <mergeCell ref="N60:N61"/>
    <mergeCell ref="O60:O61"/>
    <mergeCell ref="P60:P61"/>
    <mergeCell ref="J60:J61"/>
    <mergeCell ref="K60:K61"/>
    <mergeCell ref="L60:L61"/>
    <mergeCell ref="A58:A59"/>
    <mergeCell ref="B58:B59"/>
    <mergeCell ref="C62:C63"/>
    <mergeCell ref="D62:D63"/>
    <mergeCell ref="E62:E63"/>
    <mergeCell ref="F62:F63"/>
    <mergeCell ref="G60:G61"/>
    <mergeCell ref="H60:H61"/>
    <mergeCell ref="I60:I61"/>
    <mergeCell ref="M58:M59"/>
    <mergeCell ref="C58:C59"/>
    <mergeCell ref="D58:D59"/>
    <mergeCell ref="E58:E59"/>
    <mergeCell ref="F58:F59"/>
    <mergeCell ref="M62:M63"/>
    <mergeCell ref="N62:N63"/>
    <mergeCell ref="O62:O63"/>
    <mergeCell ref="P62:P63"/>
    <mergeCell ref="A64:A65"/>
    <mergeCell ref="B64:B65"/>
    <mergeCell ref="C64:C65"/>
    <mergeCell ref="D64:D65"/>
    <mergeCell ref="E64:E65"/>
    <mergeCell ref="F64:F65"/>
    <mergeCell ref="G62:G63"/>
    <mergeCell ref="H62:H63"/>
    <mergeCell ref="I62:I63"/>
    <mergeCell ref="J62:J63"/>
    <mergeCell ref="K62:K63"/>
    <mergeCell ref="L62:L63"/>
    <mergeCell ref="M64:M65"/>
    <mergeCell ref="N64:N65"/>
    <mergeCell ref="O64:O65"/>
    <mergeCell ref="P64:P65"/>
    <mergeCell ref="J64:J65"/>
    <mergeCell ref="K64:K65"/>
    <mergeCell ref="L64:L65"/>
    <mergeCell ref="A62:A63"/>
    <mergeCell ref="B62:B63"/>
    <mergeCell ref="B66:B67"/>
    <mergeCell ref="C66:C67"/>
    <mergeCell ref="D66:D67"/>
    <mergeCell ref="E66:E67"/>
    <mergeCell ref="F66:F67"/>
    <mergeCell ref="G64:G65"/>
    <mergeCell ref="H64:H65"/>
    <mergeCell ref="I64:I65"/>
    <mergeCell ref="G68:G69"/>
    <mergeCell ref="H68:H69"/>
    <mergeCell ref="I68:I69"/>
    <mergeCell ref="M66:M67"/>
    <mergeCell ref="N66:N67"/>
    <mergeCell ref="O66:O67"/>
    <mergeCell ref="P66:P67"/>
    <mergeCell ref="A68:A69"/>
    <mergeCell ref="B68:B69"/>
    <mergeCell ref="C68:C69"/>
    <mergeCell ref="D68:D69"/>
    <mergeCell ref="E68:E69"/>
    <mergeCell ref="F68:F69"/>
    <mergeCell ref="G66:G67"/>
    <mergeCell ref="H66:H67"/>
    <mergeCell ref="I66:I67"/>
    <mergeCell ref="J66:J67"/>
    <mergeCell ref="K66:K67"/>
    <mergeCell ref="L66:L67"/>
    <mergeCell ref="M68:M69"/>
    <mergeCell ref="N68:N69"/>
    <mergeCell ref="O68:O69"/>
    <mergeCell ref="P68:P69"/>
    <mergeCell ref="J68:J69"/>
    <mergeCell ref="K68:K69"/>
    <mergeCell ref="L68:L69"/>
    <mergeCell ref="A66:A67"/>
    <mergeCell ref="N70:N71"/>
    <mergeCell ref="O70:O71"/>
    <mergeCell ref="P70:P71"/>
    <mergeCell ref="A72:A73"/>
    <mergeCell ref="B72:B73"/>
    <mergeCell ref="C72:C73"/>
    <mergeCell ref="D72:D73"/>
    <mergeCell ref="E72:E73"/>
    <mergeCell ref="F72:F73"/>
    <mergeCell ref="G70:G71"/>
    <mergeCell ref="H70:H71"/>
    <mergeCell ref="I70:I71"/>
    <mergeCell ref="J70:J71"/>
    <mergeCell ref="K70:K71"/>
    <mergeCell ref="L70:L71"/>
    <mergeCell ref="M72:M73"/>
    <mergeCell ref="N72:N73"/>
    <mergeCell ref="O72:O73"/>
    <mergeCell ref="P72:P73"/>
    <mergeCell ref="J72:J73"/>
    <mergeCell ref="K72:K73"/>
    <mergeCell ref="L72:L73"/>
    <mergeCell ref="A70:A71"/>
    <mergeCell ref="B70:B71"/>
    <mergeCell ref="C74:C75"/>
    <mergeCell ref="D74:D75"/>
    <mergeCell ref="E74:E75"/>
    <mergeCell ref="F74:F75"/>
    <mergeCell ref="G72:G73"/>
    <mergeCell ref="H72:H73"/>
    <mergeCell ref="I72:I73"/>
    <mergeCell ref="M70:M71"/>
    <mergeCell ref="C70:C71"/>
    <mergeCell ref="D70:D71"/>
    <mergeCell ref="E70:E71"/>
    <mergeCell ref="F70:F71"/>
    <mergeCell ref="M74:M75"/>
    <mergeCell ref="N74:N75"/>
    <mergeCell ref="O74:O75"/>
    <mergeCell ref="P74:P75"/>
    <mergeCell ref="A76:A77"/>
    <mergeCell ref="B76:B77"/>
    <mergeCell ref="C76:C77"/>
    <mergeCell ref="D76:D77"/>
    <mergeCell ref="E76:E77"/>
    <mergeCell ref="F76:F77"/>
    <mergeCell ref="G74:G75"/>
    <mergeCell ref="H74:H75"/>
    <mergeCell ref="I74:I75"/>
    <mergeCell ref="J74:J75"/>
    <mergeCell ref="K74:K75"/>
    <mergeCell ref="L74:L75"/>
    <mergeCell ref="M76:M77"/>
    <mergeCell ref="N76:N77"/>
    <mergeCell ref="O76:O77"/>
    <mergeCell ref="P76:P77"/>
    <mergeCell ref="J76:J77"/>
    <mergeCell ref="K76:K77"/>
    <mergeCell ref="L76:L77"/>
    <mergeCell ref="A74:A75"/>
    <mergeCell ref="B74:B75"/>
    <mergeCell ref="B78:B79"/>
    <mergeCell ref="C78:C79"/>
    <mergeCell ref="D78:D79"/>
    <mergeCell ref="E78:E79"/>
    <mergeCell ref="F78:F79"/>
    <mergeCell ref="G76:G77"/>
    <mergeCell ref="H76:H77"/>
    <mergeCell ref="I76:I77"/>
    <mergeCell ref="G80:G81"/>
    <mergeCell ref="H80:H81"/>
    <mergeCell ref="I80:I81"/>
    <mergeCell ref="M78:M79"/>
    <mergeCell ref="N78:N79"/>
    <mergeCell ref="O78:O79"/>
    <mergeCell ref="P78:P79"/>
    <mergeCell ref="A80:A81"/>
    <mergeCell ref="B80:B81"/>
    <mergeCell ref="C80:C81"/>
    <mergeCell ref="D80:D81"/>
    <mergeCell ref="E80:E81"/>
    <mergeCell ref="F80:F81"/>
    <mergeCell ref="G78:G79"/>
    <mergeCell ref="H78:H79"/>
    <mergeCell ref="I78:I79"/>
    <mergeCell ref="J78:J79"/>
    <mergeCell ref="K78:K79"/>
    <mergeCell ref="L78:L79"/>
    <mergeCell ref="M80:M81"/>
    <mergeCell ref="N80:N81"/>
    <mergeCell ref="O80:O81"/>
    <mergeCell ref="P80:P81"/>
    <mergeCell ref="J80:J81"/>
    <mergeCell ref="K80:K81"/>
    <mergeCell ref="L80:L81"/>
    <mergeCell ref="A78:A79"/>
    <mergeCell ref="N82:N83"/>
    <mergeCell ref="O82:O83"/>
    <mergeCell ref="P82:P83"/>
    <mergeCell ref="A84:A85"/>
    <mergeCell ref="B84:B85"/>
    <mergeCell ref="C84:C85"/>
    <mergeCell ref="D84:D85"/>
    <mergeCell ref="E84:E85"/>
    <mergeCell ref="F84:F85"/>
    <mergeCell ref="G82:G83"/>
    <mergeCell ref="H82:H83"/>
    <mergeCell ref="I82:I83"/>
    <mergeCell ref="J82:J83"/>
    <mergeCell ref="K82:K83"/>
    <mergeCell ref="L82:L83"/>
    <mergeCell ref="M84:M85"/>
    <mergeCell ref="N84:N85"/>
    <mergeCell ref="O84:O85"/>
    <mergeCell ref="P84:P85"/>
    <mergeCell ref="J84:J85"/>
    <mergeCell ref="K84:K85"/>
    <mergeCell ref="L84:L85"/>
    <mergeCell ref="A82:A83"/>
    <mergeCell ref="B82:B83"/>
    <mergeCell ref="C86:C87"/>
    <mergeCell ref="D86:D87"/>
    <mergeCell ref="E86:E87"/>
    <mergeCell ref="F86:F87"/>
    <mergeCell ref="G84:G85"/>
    <mergeCell ref="H84:H85"/>
    <mergeCell ref="I84:I85"/>
    <mergeCell ref="M82:M83"/>
    <mergeCell ref="C82:C83"/>
    <mergeCell ref="D82:D83"/>
    <mergeCell ref="E82:E83"/>
    <mergeCell ref="F82:F83"/>
    <mergeCell ref="M86:M87"/>
    <mergeCell ref="N86:N87"/>
    <mergeCell ref="O86:O87"/>
    <mergeCell ref="P86:P87"/>
    <mergeCell ref="A88:A89"/>
    <mergeCell ref="B88:B89"/>
    <mergeCell ref="C88:C89"/>
    <mergeCell ref="D88:D89"/>
    <mergeCell ref="E88:E89"/>
    <mergeCell ref="F88:F89"/>
    <mergeCell ref="G86:G87"/>
    <mergeCell ref="H86:H87"/>
    <mergeCell ref="I86:I87"/>
    <mergeCell ref="J86:J87"/>
    <mergeCell ref="K86:K87"/>
    <mergeCell ref="L86:L87"/>
    <mergeCell ref="M88:M89"/>
    <mergeCell ref="N88:N89"/>
    <mergeCell ref="O88:O89"/>
    <mergeCell ref="P88:P89"/>
    <mergeCell ref="J88:J89"/>
    <mergeCell ref="K88:K89"/>
    <mergeCell ref="L88:L89"/>
    <mergeCell ref="A86:A87"/>
    <mergeCell ref="B86:B87"/>
    <mergeCell ref="B90:B91"/>
    <mergeCell ref="C90:C91"/>
    <mergeCell ref="D90:D91"/>
    <mergeCell ref="E90:E91"/>
    <mergeCell ref="F90:F91"/>
    <mergeCell ref="G88:G89"/>
    <mergeCell ref="H88:H89"/>
    <mergeCell ref="I88:I89"/>
    <mergeCell ref="G92:G93"/>
    <mergeCell ref="H92:H93"/>
    <mergeCell ref="I92:I93"/>
    <mergeCell ref="M90:M91"/>
    <mergeCell ref="N90:N91"/>
    <mergeCell ref="O90:O91"/>
    <mergeCell ref="P90:P91"/>
    <mergeCell ref="A92:A93"/>
    <mergeCell ref="B92:B93"/>
    <mergeCell ref="C92:C93"/>
    <mergeCell ref="D92:D93"/>
    <mergeCell ref="E92:E93"/>
    <mergeCell ref="F92:F93"/>
    <mergeCell ref="G90:G91"/>
    <mergeCell ref="H90:H91"/>
    <mergeCell ref="I90:I91"/>
    <mergeCell ref="J90:J91"/>
    <mergeCell ref="K90:K91"/>
    <mergeCell ref="L90:L91"/>
    <mergeCell ref="M92:M93"/>
    <mergeCell ref="N92:N93"/>
    <mergeCell ref="O92:O93"/>
    <mergeCell ref="P92:P93"/>
    <mergeCell ref="J92:J93"/>
    <mergeCell ref="K92:K93"/>
    <mergeCell ref="L92:L93"/>
    <mergeCell ref="A90:A91"/>
    <mergeCell ref="N94:N95"/>
    <mergeCell ref="O94:O95"/>
    <mergeCell ref="P94:P95"/>
    <mergeCell ref="A96:A97"/>
    <mergeCell ref="B96:B97"/>
    <mergeCell ref="C96:C97"/>
    <mergeCell ref="D96:D97"/>
    <mergeCell ref="E96:E97"/>
    <mergeCell ref="F96:F97"/>
    <mergeCell ref="G94:G95"/>
    <mergeCell ref="H94:H95"/>
    <mergeCell ref="I94:I95"/>
    <mergeCell ref="J94:J95"/>
    <mergeCell ref="K94:K95"/>
    <mergeCell ref="L94:L95"/>
    <mergeCell ref="M96:M97"/>
    <mergeCell ref="N96:N97"/>
    <mergeCell ref="O96:O97"/>
    <mergeCell ref="P96:P97"/>
    <mergeCell ref="J96:J97"/>
    <mergeCell ref="K96:K97"/>
    <mergeCell ref="L96:L97"/>
    <mergeCell ref="A94:A95"/>
    <mergeCell ref="B94:B95"/>
    <mergeCell ref="C98:C99"/>
    <mergeCell ref="D98:D99"/>
    <mergeCell ref="E98:E99"/>
    <mergeCell ref="F98:F99"/>
    <mergeCell ref="G96:G97"/>
    <mergeCell ref="H96:H97"/>
    <mergeCell ref="I96:I97"/>
    <mergeCell ref="M94:M95"/>
    <mergeCell ref="C94:C95"/>
    <mergeCell ref="D94:D95"/>
    <mergeCell ref="E94:E95"/>
    <mergeCell ref="F94:F95"/>
    <mergeCell ref="M98:M99"/>
    <mergeCell ref="N98:N99"/>
    <mergeCell ref="O98:O99"/>
    <mergeCell ref="P98:P99"/>
    <mergeCell ref="A100:A101"/>
    <mergeCell ref="B100:B101"/>
    <mergeCell ref="C100:C101"/>
    <mergeCell ref="D100:D101"/>
    <mergeCell ref="E100:E101"/>
    <mergeCell ref="F100:F101"/>
    <mergeCell ref="G98:G99"/>
    <mergeCell ref="H98:H99"/>
    <mergeCell ref="I98:I99"/>
    <mergeCell ref="J98:J99"/>
    <mergeCell ref="K98:K99"/>
    <mergeCell ref="L98:L99"/>
    <mergeCell ref="M100:M101"/>
    <mergeCell ref="N100:N101"/>
    <mergeCell ref="O100:O101"/>
    <mergeCell ref="P100:P101"/>
    <mergeCell ref="J100:J101"/>
    <mergeCell ref="K100:K101"/>
    <mergeCell ref="L100:L101"/>
    <mergeCell ref="A98:A99"/>
    <mergeCell ref="B98:B99"/>
    <mergeCell ref="L104:L105"/>
    <mergeCell ref="A102:A103"/>
    <mergeCell ref="B102:C103"/>
    <mergeCell ref="D102:D103"/>
    <mergeCell ref="E102:E103"/>
    <mergeCell ref="F102:F103"/>
    <mergeCell ref="G102:G103"/>
    <mergeCell ref="G100:G101"/>
    <mergeCell ref="H100:H101"/>
    <mergeCell ref="I100:I101"/>
    <mergeCell ref="M104:M105"/>
    <mergeCell ref="N102:N103"/>
    <mergeCell ref="O102:O103"/>
    <mergeCell ref="P102:P103"/>
    <mergeCell ref="A104:A105"/>
    <mergeCell ref="B104:B105"/>
    <mergeCell ref="C104:C105"/>
    <mergeCell ref="D104:D105"/>
    <mergeCell ref="E104:E105"/>
    <mergeCell ref="F104:F105"/>
    <mergeCell ref="G104:G105"/>
    <mergeCell ref="H102:H103"/>
    <mergeCell ref="I102:I103"/>
    <mergeCell ref="J102:J103"/>
    <mergeCell ref="K102:K103"/>
    <mergeCell ref="L102:L103"/>
    <mergeCell ref="M102:M103"/>
    <mergeCell ref="N104:N105"/>
    <mergeCell ref="O104:O105"/>
    <mergeCell ref="P104:P105"/>
    <mergeCell ref="H104:H105"/>
    <mergeCell ref="I104:I105"/>
    <mergeCell ref="J104:J105"/>
    <mergeCell ref="K104:K105"/>
  </mergeCells>
  <phoneticPr fontId="1"/>
  <pageMargins left="0.51181102362204722" right="0.31496062992125984" top="0.55118110236220474" bottom="0.55118110236220474" header="0.31496062992125984" footer="0.31496062992125984"/>
  <pageSetup paperSize="9" scale="59" fitToHeight="0" orientation="landscape" r:id="rId1"/>
  <rowBreaks count="3" manualBreakCount="3">
    <brk id="31" max="23" man="1"/>
    <brk id="59" max="23" man="1"/>
    <brk id="87"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tabSelected="1" view="pageBreakPreview" zoomScaleSheetLayoutView="100" workbookViewId="0">
      <selection activeCell="D64" sqref="D64"/>
    </sheetView>
  </sheetViews>
  <sheetFormatPr defaultColWidth="9" defaultRowHeight="13.5" outlineLevelRow="1" x14ac:dyDescent="0.15"/>
  <cols>
    <col min="1" max="1" width="4.125" style="102" customWidth="1"/>
    <col min="2" max="2" width="7.875" style="102" customWidth="1"/>
    <col min="3" max="3" width="17.75" style="102" customWidth="1"/>
    <col min="4" max="4" width="33" style="102" customWidth="1"/>
    <col min="5" max="6" width="9.625" style="102" customWidth="1"/>
    <col min="7" max="13" width="9" style="102"/>
    <col min="14" max="14" width="10.375" style="102" customWidth="1"/>
    <col min="15" max="16" width="9.5" style="102" customWidth="1"/>
    <col min="17" max="24" width="8" style="102" customWidth="1"/>
    <col min="25" max="25" width="9" style="103"/>
    <col min="26" max="16384" width="9" style="102"/>
  </cols>
  <sheetData>
    <row r="1" spans="1:25" ht="20.25" customHeight="1" thickBot="1" x14ac:dyDescent="0.2">
      <c r="A1" s="101" t="s">
        <v>242</v>
      </c>
      <c r="B1" s="101"/>
    </row>
    <row r="2" spans="1:25" s="105" customFormat="1" ht="12.75" customHeight="1" x14ac:dyDescent="0.15">
      <c r="A2" s="374" t="s">
        <v>243</v>
      </c>
      <c r="B2" s="374" t="s">
        <v>244</v>
      </c>
      <c r="C2" s="374" t="s">
        <v>245</v>
      </c>
      <c r="D2" s="374" t="s">
        <v>246</v>
      </c>
      <c r="E2" s="379" t="s">
        <v>247</v>
      </c>
      <c r="F2" s="380"/>
      <c r="G2" s="379" t="s">
        <v>248</v>
      </c>
      <c r="H2" s="383"/>
      <c r="I2" s="383"/>
      <c r="J2" s="383"/>
      <c r="K2" s="383"/>
      <c r="L2" s="383"/>
      <c r="M2" s="383"/>
      <c r="N2" s="402" t="s">
        <v>249</v>
      </c>
      <c r="O2" s="379" t="s">
        <v>250</v>
      </c>
      <c r="P2" s="380"/>
      <c r="Q2" s="379" t="s">
        <v>251</v>
      </c>
      <c r="R2" s="405"/>
      <c r="S2" s="405"/>
      <c r="T2" s="405"/>
      <c r="U2" s="405"/>
      <c r="V2" s="379" t="s">
        <v>252</v>
      </c>
      <c r="W2" s="405"/>
      <c r="X2" s="406"/>
      <c r="Y2" s="104"/>
    </row>
    <row r="3" spans="1:25" s="105" customFormat="1" ht="12" customHeight="1" x14ac:dyDescent="0.15">
      <c r="A3" s="375"/>
      <c r="B3" s="377"/>
      <c r="C3" s="375"/>
      <c r="D3" s="375"/>
      <c r="E3" s="381"/>
      <c r="F3" s="382"/>
      <c r="G3" s="384"/>
      <c r="H3" s="385"/>
      <c r="I3" s="385"/>
      <c r="J3" s="385"/>
      <c r="K3" s="385"/>
      <c r="L3" s="385"/>
      <c r="M3" s="385"/>
      <c r="N3" s="403"/>
      <c r="O3" s="381"/>
      <c r="P3" s="382"/>
      <c r="Q3" s="106" t="s">
        <v>253</v>
      </c>
      <c r="R3" s="407" t="s">
        <v>254</v>
      </c>
      <c r="S3" s="407" t="s">
        <v>255</v>
      </c>
      <c r="T3" s="410" t="s">
        <v>256</v>
      </c>
      <c r="U3" s="413" t="s">
        <v>257</v>
      </c>
      <c r="V3" s="416" t="s">
        <v>254</v>
      </c>
      <c r="W3" s="410" t="s">
        <v>255</v>
      </c>
      <c r="X3" s="386" t="s">
        <v>256</v>
      </c>
      <c r="Y3" s="104"/>
    </row>
    <row r="4" spans="1:25" s="105" customFormat="1" ht="13.5" customHeight="1" x14ac:dyDescent="0.15">
      <c r="A4" s="375"/>
      <c r="B4" s="377"/>
      <c r="C4" s="375"/>
      <c r="D4" s="375"/>
      <c r="E4" s="107"/>
      <c r="F4" s="108"/>
      <c r="G4" s="109" t="s">
        <v>258</v>
      </c>
      <c r="H4" s="110"/>
      <c r="I4" s="110"/>
      <c r="J4" s="110"/>
      <c r="K4" s="110"/>
      <c r="L4" s="110"/>
      <c r="M4" s="389" t="s">
        <v>259</v>
      </c>
      <c r="N4" s="403"/>
      <c r="O4" s="107"/>
      <c r="P4" s="108"/>
      <c r="Q4" s="392" t="s">
        <v>260</v>
      </c>
      <c r="R4" s="408"/>
      <c r="S4" s="408"/>
      <c r="T4" s="411"/>
      <c r="U4" s="414"/>
      <c r="V4" s="417"/>
      <c r="W4" s="411"/>
      <c r="X4" s="387"/>
      <c r="Y4" s="104"/>
    </row>
    <row r="5" spans="1:25" s="105" customFormat="1" ht="12" customHeight="1" x14ac:dyDescent="0.15">
      <c r="A5" s="375"/>
      <c r="B5" s="377"/>
      <c r="C5" s="375"/>
      <c r="D5" s="375"/>
      <c r="E5" s="107"/>
      <c r="F5" s="394" t="s">
        <v>261</v>
      </c>
      <c r="G5" s="107"/>
      <c r="H5" s="111" t="s">
        <v>262</v>
      </c>
      <c r="I5" s="112"/>
      <c r="J5" s="112"/>
      <c r="K5" s="112"/>
      <c r="L5" s="113"/>
      <c r="M5" s="390"/>
      <c r="N5" s="403"/>
      <c r="O5" s="107"/>
      <c r="P5" s="394" t="s">
        <v>261</v>
      </c>
      <c r="Q5" s="393"/>
      <c r="R5" s="409"/>
      <c r="S5" s="409"/>
      <c r="T5" s="412"/>
      <c r="U5" s="415"/>
      <c r="V5" s="418"/>
      <c r="W5" s="412"/>
      <c r="X5" s="388"/>
      <c r="Y5" s="104"/>
    </row>
    <row r="6" spans="1:25" s="105" customFormat="1" ht="12" customHeight="1" x14ac:dyDescent="0.15">
      <c r="A6" s="375"/>
      <c r="B6" s="377"/>
      <c r="C6" s="375"/>
      <c r="D6" s="375"/>
      <c r="E6" s="107"/>
      <c r="F6" s="395"/>
      <c r="G6" s="107"/>
      <c r="H6" s="114" t="s">
        <v>263</v>
      </c>
      <c r="I6" s="397" t="s">
        <v>264</v>
      </c>
      <c r="J6" s="398"/>
      <c r="K6" s="399"/>
      <c r="L6" s="400" t="s">
        <v>265</v>
      </c>
      <c r="M6" s="390"/>
      <c r="N6" s="403"/>
      <c r="O6" s="107"/>
      <c r="P6" s="395"/>
      <c r="Q6" s="115" t="s">
        <v>266</v>
      </c>
      <c r="R6" s="116" t="s">
        <v>266</v>
      </c>
      <c r="S6" s="116" t="s">
        <v>266</v>
      </c>
      <c r="T6" s="117" t="s">
        <v>266</v>
      </c>
      <c r="U6" s="118" t="s">
        <v>266</v>
      </c>
      <c r="V6" s="119" t="s">
        <v>266</v>
      </c>
      <c r="W6" s="117" t="s">
        <v>266</v>
      </c>
      <c r="X6" s="118" t="s">
        <v>266</v>
      </c>
      <c r="Y6" s="120" t="s">
        <v>266</v>
      </c>
    </row>
    <row r="7" spans="1:25" s="105" customFormat="1" ht="12.75" customHeight="1" thickBot="1" x14ac:dyDescent="0.2">
      <c r="A7" s="376"/>
      <c r="B7" s="378"/>
      <c r="C7" s="376"/>
      <c r="D7" s="376"/>
      <c r="E7" s="121"/>
      <c r="F7" s="396"/>
      <c r="G7" s="121"/>
      <c r="H7" s="122"/>
      <c r="I7" s="123" t="s">
        <v>267</v>
      </c>
      <c r="J7" s="123" t="s">
        <v>268</v>
      </c>
      <c r="K7" s="123" t="s">
        <v>269</v>
      </c>
      <c r="L7" s="401"/>
      <c r="M7" s="391"/>
      <c r="N7" s="404"/>
      <c r="O7" s="121"/>
      <c r="P7" s="396"/>
      <c r="Q7" s="124" t="s">
        <v>270</v>
      </c>
      <c r="R7" s="125" t="s">
        <v>270</v>
      </c>
      <c r="S7" s="125" t="s">
        <v>270</v>
      </c>
      <c r="T7" s="126" t="s">
        <v>270</v>
      </c>
      <c r="U7" s="127" t="s">
        <v>270</v>
      </c>
      <c r="V7" s="128" t="s">
        <v>270</v>
      </c>
      <c r="W7" s="126" t="s">
        <v>270</v>
      </c>
      <c r="X7" s="129" t="s">
        <v>270</v>
      </c>
      <c r="Y7" s="130" t="s">
        <v>270</v>
      </c>
    </row>
    <row r="8" spans="1:25" s="105" customFormat="1" ht="33.75" customHeight="1" x14ac:dyDescent="0.15">
      <c r="A8" s="427">
        <v>1</v>
      </c>
      <c r="B8" s="429" t="s">
        <v>315</v>
      </c>
      <c r="C8" s="444" t="s">
        <v>271</v>
      </c>
      <c r="D8" s="446" t="s">
        <v>272</v>
      </c>
      <c r="E8" s="421">
        <v>3209.2339999999999</v>
      </c>
      <c r="F8" s="425">
        <v>2484.5680000000002</v>
      </c>
      <c r="G8" s="421">
        <v>35.015999999999998</v>
      </c>
      <c r="H8" s="438">
        <v>27.109000000000002</v>
      </c>
      <c r="I8" s="440">
        <v>0</v>
      </c>
      <c r="J8" s="440">
        <v>0</v>
      </c>
      <c r="K8" s="440">
        <v>0</v>
      </c>
      <c r="L8" s="442">
        <v>27.109000000000002</v>
      </c>
      <c r="M8" s="419">
        <v>37.012</v>
      </c>
      <c r="N8" s="421" t="s">
        <v>273</v>
      </c>
      <c r="O8" s="423">
        <f>+(+E8+G8)-(M8)</f>
        <v>3207.2379999999998</v>
      </c>
      <c r="P8" s="425">
        <v>2483.0230000000001</v>
      </c>
      <c r="Q8" s="131">
        <v>7</v>
      </c>
      <c r="R8" s="132">
        <v>0</v>
      </c>
      <c r="S8" s="132">
        <v>0</v>
      </c>
      <c r="T8" s="133">
        <v>0</v>
      </c>
      <c r="U8" s="132">
        <v>0</v>
      </c>
      <c r="V8" s="131">
        <v>0</v>
      </c>
      <c r="W8" s="133">
        <v>0</v>
      </c>
      <c r="X8" s="134">
        <v>0</v>
      </c>
      <c r="Y8" s="135" t="s">
        <v>266</v>
      </c>
    </row>
    <row r="9" spans="1:25" s="105" customFormat="1" ht="33.75" customHeight="1" thickBot="1" x14ac:dyDescent="0.2">
      <c r="A9" s="428"/>
      <c r="B9" s="430"/>
      <c r="C9" s="445"/>
      <c r="D9" s="447"/>
      <c r="E9" s="435"/>
      <c r="F9" s="448"/>
      <c r="G9" s="435"/>
      <c r="H9" s="439"/>
      <c r="I9" s="441"/>
      <c r="J9" s="441"/>
      <c r="K9" s="441"/>
      <c r="L9" s="443"/>
      <c r="M9" s="420"/>
      <c r="N9" s="422"/>
      <c r="O9" s="424"/>
      <c r="P9" s="426"/>
      <c r="Q9" s="136">
        <f>M8</f>
        <v>37.012</v>
      </c>
      <c r="R9" s="137">
        <v>0</v>
      </c>
      <c r="S9" s="137">
        <v>0</v>
      </c>
      <c r="T9" s="138">
        <v>0</v>
      </c>
      <c r="U9" s="137">
        <v>0</v>
      </c>
      <c r="V9" s="136">
        <v>0</v>
      </c>
      <c r="W9" s="138">
        <v>0</v>
      </c>
      <c r="X9" s="139">
        <v>0</v>
      </c>
      <c r="Y9" s="140" t="s">
        <v>270</v>
      </c>
    </row>
    <row r="10" spans="1:25" s="105" customFormat="1" ht="18" hidden="1" customHeight="1" x14ac:dyDescent="0.15">
      <c r="A10" s="427">
        <v>2</v>
      </c>
      <c r="B10" s="429" t="s">
        <v>274</v>
      </c>
      <c r="C10" s="431" t="s">
        <v>275</v>
      </c>
      <c r="D10" s="433"/>
      <c r="E10" s="421"/>
      <c r="F10" s="436"/>
      <c r="G10" s="421"/>
      <c r="H10" s="442"/>
      <c r="I10" s="442"/>
      <c r="J10" s="442"/>
      <c r="K10" s="442"/>
      <c r="L10" s="442"/>
      <c r="M10" s="449"/>
      <c r="N10" s="451"/>
      <c r="O10" s="453">
        <f>+(+E10+G10)-(M10+N10)</f>
        <v>0</v>
      </c>
      <c r="P10" s="436"/>
      <c r="Q10" s="131">
        <v>0</v>
      </c>
      <c r="R10" s="132">
        <v>0</v>
      </c>
      <c r="S10" s="132">
        <v>0</v>
      </c>
      <c r="T10" s="133">
        <v>0</v>
      </c>
      <c r="U10" s="132">
        <v>0</v>
      </c>
      <c r="V10" s="131">
        <v>0</v>
      </c>
      <c r="W10" s="133">
        <v>0</v>
      </c>
      <c r="X10" s="134">
        <v>0</v>
      </c>
      <c r="Y10" s="135" t="s">
        <v>266</v>
      </c>
    </row>
    <row r="11" spans="1:25" s="105" customFormat="1" ht="18" hidden="1" customHeight="1" thickBot="1" x14ac:dyDescent="0.2">
      <c r="A11" s="428"/>
      <c r="B11" s="430"/>
      <c r="C11" s="432"/>
      <c r="D11" s="434"/>
      <c r="E11" s="435"/>
      <c r="F11" s="437"/>
      <c r="G11" s="435"/>
      <c r="H11" s="443"/>
      <c r="I11" s="443"/>
      <c r="J11" s="443"/>
      <c r="K11" s="443"/>
      <c r="L11" s="443"/>
      <c r="M11" s="450"/>
      <c r="N11" s="452"/>
      <c r="O11" s="454"/>
      <c r="P11" s="437"/>
      <c r="Q11" s="136">
        <v>0</v>
      </c>
      <c r="R11" s="137">
        <v>0</v>
      </c>
      <c r="S11" s="137">
        <v>0</v>
      </c>
      <c r="T11" s="138">
        <v>0</v>
      </c>
      <c r="U11" s="137">
        <v>0</v>
      </c>
      <c r="V11" s="136">
        <v>0</v>
      </c>
      <c r="W11" s="138">
        <v>0</v>
      </c>
      <c r="X11" s="139">
        <v>0</v>
      </c>
      <c r="Y11" s="140" t="s">
        <v>270</v>
      </c>
    </row>
    <row r="12" spans="1:25" s="105" customFormat="1" ht="18" hidden="1" customHeight="1" x14ac:dyDescent="0.15">
      <c r="A12" s="427">
        <v>3</v>
      </c>
      <c r="B12" s="429" t="s">
        <v>276</v>
      </c>
      <c r="C12" s="431" t="s">
        <v>275</v>
      </c>
      <c r="D12" s="433"/>
      <c r="E12" s="421"/>
      <c r="F12" s="436"/>
      <c r="G12" s="421"/>
      <c r="H12" s="442"/>
      <c r="I12" s="442"/>
      <c r="J12" s="442"/>
      <c r="K12" s="442"/>
      <c r="L12" s="442"/>
      <c r="M12" s="449"/>
      <c r="N12" s="455"/>
      <c r="O12" s="453">
        <f>+(+E12+G12)-(M12+N12)</f>
        <v>0</v>
      </c>
      <c r="P12" s="436"/>
      <c r="Q12" s="131">
        <v>0</v>
      </c>
      <c r="R12" s="132">
        <v>0</v>
      </c>
      <c r="S12" s="132">
        <v>0</v>
      </c>
      <c r="T12" s="133">
        <v>0</v>
      </c>
      <c r="U12" s="132">
        <v>0</v>
      </c>
      <c r="V12" s="131">
        <v>0</v>
      </c>
      <c r="W12" s="133">
        <v>0</v>
      </c>
      <c r="X12" s="134">
        <v>0</v>
      </c>
      <c r="Y12" s="135" t="s">
        <v>266</v>
      </c>
    </row>
    <row r="13" spans="1:25" s="105" customFormat="1" ht="18" hidden="1" customHeight="1" x14ac:dyDescent="0.15">
      <c r="A13" s="428"/>
      <c r="B13" s="430"/>
      <c r="C13" s="432"/>
      <c r="D13" s="434"/>
      <c r="E13" s="422"/>
      <c r="F13" s="437"/>
      <c r="G13" s="422"/>
      <c r="H13" s="458"/>
      <c r="I13" s="443"/>
      <c r="J13" s="443"/>
      <c r="K13" s="443"/>
      <c r="L13" s="443"/>
      <c r="M13" s="450"/>
      <c r="N13" s="456"/>
      <c r="O13" s="457"/>
      <c r="P13" s="437"/>
      <c r="Q13" s="136">
        <v>0</v>
      </c>
      <c r="R13" s="137">
        <v>0</v>
      </c>
      <c r="S13" s="137">
        <v>0</v>
      </c>
      <c r="T13" s="138">
        <v>0</v>
      </c>
      <c r="U13" s="137">
        <v>0</v>
      </c>
      <c r="V13" s="136">
        <v>0</v>
      </c>
      <c r="W13" s="138">
        <v>0</v>
      </c>
      <c r="X13" s="139">
        <v>0</v>
      </c>
      <c r="Y13" s="140" t="s">
        <v>270</v>
      </c>
    </row>
    <row r="14" spans="1:25" s="105" customFormat="1" ht="18" hidden="1" customHeight="1" x14ac:dyDescent="0.15">
      <c r="A14" s="427">
        <v>4</v>
      </c>
      <c r="B14" s="429" t="s">
        <v>277</v>
      </c>
      <c r="C14" s="431" t="s">
        <v>275</v>
      </c>
      <c r="D14" s="433"/>
      <c r="E14" s="421"/>
      <c r="F14" s="436"/>
      <c r="G14" s="421"/>
      <c r="H14" s="442"/>
      <c r="I14" s="442"/>
      <c r="J14" s="442"/>
      <c r="K14" s="442"/>
      <c r="L14" s="442"/>
      <c r="M14" s="449"/>
      <c r="N14" s="455"/>
      <c r="O14" s="453">
        <f>+(+E14+G14)-(M14+N14)</f>
        <v>0</v>
      </c>
      <c r="P14" s="436"/>
      <c r="Q14" s="131">
        <v>0</v>
      </c>
      <c r="R14" s="132">
        <v>0</v>
      </c>
      <c r="S14" s="132">
        <v>0</v>
      </c>
      <c r="T14" s="133">
        <v>0</v>
      </c>
      <c r="U14" s="132">
        <v>0</v>
      </c>
      <c r="V14" s="131">
        <v>0</v>
      </c>
      <c r="W14" s="133">
        <v>0</v>
      </c>
      <c r="X14" s="134">
        <v>0</v>
      </c>
      <c r="Y14" s="135" t="s">
        <v>266</v>
      </c>
    </row>
    <row r="15" spans="1:25" s="105" customFormat="1" ht="18" hidden="1" customHeight="1" x14ac:dyDescent="0.15">
      <c r="A15" s="428"/>
      <c r="B15" s="430"/>
      <c r="C15" s="432"/>
      <c r="D15" s="434"/>
      <c r="E15" s="422"/>
      <c r="F15" s="437"/>
      <c r="G15" s="422"/>
      <c r="H15" s="458"/>
      <c r="I15" s="443"/>
      <c r="J15" s="443"/>
      <c r="K15" s="443"/>
      <c r="L15" s="443"/>
      <c r="M15" s="450"/>
      <c r="N15" s="456"/>
      <c r="O15" s="457"/>
      <c r="P15" s="437"/>
      <c r="Q15" s="136">
        <v>0</v>
      </c>
      <c r="R15" s="137">
        <v>0</v>
      </c>
      <c r="S15" s="137">
        <v>0</v>
      </c>
      <c r="T15" s="138">
        <v>0</v>
      </c>
      <c r="U15" s="137">
        <v>0</v>
      </c>
      <c r="V15" s="136">
        <v>0</v>
      </c>
      <c r="W15" s="138">
        <v>0</v>
      </c>
      <c r="X15" s="139">
        <v>0</v>
      </c>
      <c r="Y15" s="140" t="s">
        <v>270</v>
      </c>
    </row>
    <row r="16" spans="1:25" s="105" customFormat="1" ht="18" hidden="1" customHeight="1" x14ac:dyDescent="0.15">
      <c r="A16" s="427">
        <v>5</v>
      </c>
      <c r="B16" s="429" t="s">
        <v>278</v>
      </c>
      <c r="C16" s="431" t="s">
        <v>275</v>
      </c>
      <c r="D16" s="433"/>
      <c r="E16" s="421"/>
      <c r="F16" s="436"/>
      <c r="G16" s="421"/>
      <c r="H16" s="442"/>
      <c r="I16" s="442"/>
      <c r="J16" s="442"/>
      <c r="K16" s="442"/>
      <c r="L16" s="442"/>
      <c r="M16" s="449"/>
      <c r="N16" s="455"/>
      <c r="O16" s="453">
        <f>+(+E16+G16)-(M16+N16)</f>
        <v>0</v>
      </c>
      <c r="P16" s="436"/>
      <c r="Q16" s="131">
        <v>0</v>
      </c>
      <c r="R16" s="132">
        <v>0</v>
      </c>
      <c r="S16" s="132">
        <v>0</v>
      </c>
      <c r="T16" s="133">
        <v>0</v>
      </c>
      <c r="U16" s="132">
        <v>0</v>
      </c>
      <c r="V16" s="131">
        <v>0</v>
      </c>
      <c r="W16" s="133">
        <v>0</v>
      </c>
      <c r="X16" s="134">
        <v>0</v>
      </c>
      <c r="Y16" s="135" t="s">
        <v>266</v>
      </c>
    </row>
    <row r="17" spans="1:25" s="105" customFormat="1" ht="18" hidden="1" customHeight="1" x14ac:dyDescent="0.15">
      <c r="A17" s="428"/>
      <c r="B17" s="430"/>
      <c r="C17" s="432"/>
      <c r="D17" s="434"/>
      <c r="E17" s="422"/>
      <c r="F17" s="437"/>
      <c r="G17" s="422"/>
      <c r="H17" s="458"/>
      <c r="I17" s="443"/>
      <c r="J17" s="443"/>
      <c r="K17" s="443"/>
      <c r="L17" s="443"/>
      <c r="M17" s="450"/>
      <c r="N17" s="456"/>
      <c r="O17" s="457"/>
      <c r="P17" s="437"/>
      <c r="Q17" s="136">
        <v>0</v>
      </c>
      <c r="R17" s="137">
        <v>0</v>
      </c>
      <c r="S17" s="137">
        <v>0</v>
      </c>
      <c r="T17" s="138">
        <v>0</v>
      </c>
      <c r="U17" s="137">
        <v>0</v>
      </c>
      <c r="V17" s="136">
        <v>0</v>
      </c>
      <c r="W17" s="138">
        <v>0</v>
      </c>
      <c r="X17" s="139">
        <v>0</v>
      </c>
      <c r="Y17" s="140" t="s">
        <v>270</v>
      </c>
    </row>
    <row r="18" spans="1:25" s="105" customFormat="1" ht="18" hidden="1" customHeight="1" x14ac:dyDescent="0.15">
      <c r="A18" s="427">
        <v>6</v>
      </c>
      <c r="B18" s="429" t="s">
        <v>279</v>
      </c>
      <c r="C18" s="431" t="s">
        <v>275</v>
      </c>
      <c r="D18" s="433"/>
      <c r="E18" s="421"/>
      <c r="F18" s="436"/>
      <c r="G18" s="421"/>
      <c r="H18" s="442"/>
      <c r="I18" s="442"/>
      <c r="J18" s="442"/>
      <c r="K18" s="442"/>
      <c r="L18" s="442"/>
      <c r="M18" s="449"/>
      <c r="N18" s="455"/>
      <c r="O18" s="453">
        <f>+(+E18+G18)-(M18+N18)</f>
        <v>0</v>
      </c>
      <c r="P18" s="436"/>
      <c r="Q18" s="131">
        <v>0</v>
      </c>
      <c r="R18" s="132">
        <v>0</v>
      </c>
      <c r="S18" s="132">
        <v>0</v>
      </c>
      <c r="T18" s="133">
        <v>0</v>
      </c>
      <c r="U18" s="132">
        <v>0</v>
      </c>
      <c r="V18" s="131">
        <v>0</v>
      </c>
      <c r="W18" s="133">
        <v>0</v>
      </c>
      <c r="X18" s="134">
        <v>0</v>
      </c>
      <c r="Y18" s="135" t="s">
        <v>266</v>
      </c>
    </row>
    <row r="19" spans="1:25" s="105" customFormat="1" ht="18" hidden="1" customHeight="1" x14ac:dyDescent="0.15">
      <c r="A19" s="428"/>
      <c r="B19" s="430"/>
      <c r="C19" s="432"/>
      <c r="D19" s="434"/>
      <c r="E19" s="422"/>
      <c r="F19" s="437"/>
      <c r="G19" s="422"/>
      <c r="H19" s="458"/>
      <c r="I19" s="443"/>
      <c r="J19" s="443"/>
      <c r="K19" s="443"/>
      <c r="L19" s="443"/>
      <c r="M19" s="450"/>
      <c r="N19" s="456"/>
      <c r="O19" s="457"/>
      <c r="P19" s="437"/>
      <c r="Q19" s="136">
        <v>0</v>
      </c>
      <c r="R19" s="137">
        <v>0</v>
      </c>
      <c r="S19" s="137">
        <v>0</v>
      </c>
      <c r="T19" s="138">
        <v>0</v>
      </c>
      <c r="U19" s="137">
        <v>0</v>
      </c>
      <c r="V19" s="136">
        <v>0</v>
      </c>
      <c r="W19" s="138">
        <v>0</v>
      </c>
      <c r="X19" s="139">
        <v>0</v>
      </c>
      <c r="Y19" s="140" t="s">
        <v>270</v>
      </c>
    </row>
    <row r="20" spans="1:25" s="105" customFormat="1" ht="18" hidden="1" customHeight="1" x14ac:dyDescent="0.15">
      <c r="A20" s="427">
        <v>7</v>
      </c>
      <c r="B20" s="429" t="s">
        <v>280</v>
      </c>
      <c r="C20" s="431" t="s">
        <v>275</v>
      </c>
      <c r="D20" s="433"/>
      <c r="E20" s="421"/>
      <c r="F20" s="436"/>
      <c r="G20" s="421"/>
      <c r="H20" s="442"/>
      <c r="I20" s="442"/>
      <c r="J20" s="442"/>
      <c r="K20" s="442"/>
      <c r="L20" s="442"/>
      <c r="M20" s="449"/>
      <c r="N20" s="455"/>
      <c r="O20" s="453">
        <f>+(+E20+G20)-(M20+N20)</f>
        <v>0</v>
      </c>
      <c r="P20" s="436"/>
      <c r="Q20" s="131">
        <v>0</v>
      </c>
      <c r="R20" s="132">
        <v>0</v>
      </c>
      <c r="S20" s="132">
        <v>0</v>
      </c>
      <c r="T20" s="133">
        <v>0</v>
      </c>
      <c r="U20" s="132">
        <v>0</v>
      </c>
      <c r="V20" s="131">
        <v>0</v>
      </c>
      <c r="W20" s="133">
        <v>0</v>
      </c>
      <c r="X20" s="134">
        <v>0</v>
      </c>
      <c r="Y20" s="135" t="s">
        <v>266</v>
      </c>
    </row>
    <row r="21" spans="1:25" s="105" customFormat="1" ht="18" hidden="1" customHeight="1" x14ac:dyDescent="0.15">
      <c r="A21" s="428"/>
      <c r="B21" s="430"/>
      <c r="C21" s="432"/>
      <c r="D21" s="434"/>
      <c r="E21" s="422"/>
      <c r="F21" s="437"/>
      <c r="G21" s="422"/>
      <c r="H21" s="458"/>
      <c r="I21" s="443"/>
      <c r="J21" s="443"/>
      <c r="K21" s="443"/>
      <c r="L21" s="443"/>
      <c r="M21" s="450"/>
      <c r="N21" s="456"/>
      <c r="O21" s="457"/>
      <c r="P21" s="437"/>
      <c r="Q21" s="136">
        <v>0</v>
      </c>
      <c r="R21" s="137">
        <v>0</v>
      </c>
      <c r="S21" s="137">
        <v>0</v>
      </c>
      <c r="T21" s="138">
        <v>0</v>
      </c>
      <c r="U21" s="137">
        <v>0</v>
      </c>
      <c r="V21" s="136">
        <v>0</v>
      </c>
      <c r="W21" s="138">
        <v>0</v>
      </c>
      <c r="X21" s="139">
        <v>0</v>
      </c>
      <c r="Y21" s="140" t="s">
        <v>270</v>
      </c>
    </row>
    <row r="22" spans="1:25" s="105" customFormat="1" ht="18" hidden="1" customHeight="1" x14ac:dyDescent="0.15">
      <c r="A22" s="427">
        <v>8</v>
      </c>
      <c r="B22" s="429" t="s">
        <v>281</v>
      </c>
      <c r="C22" s="431" t="s">
        <v>275</v>
      </c>
      <c r="D22" s="433"/>
      <c r="E22" s="421"/>
      <c r="F22" s="436"/>
      <c r="G22" s="421"/>
      <c r="H22" s="442"/>
      <c r="I22" s="442"/>
      <c r="J22" s="442"/>
      <c r="K22" s="442"/>
      <c r="L22" s="442"/>
      <c r="M22" s="449"/>
      <c r="N22" s="455"/>
      <c r="O22" s="453">
        <f>+(+E22+G22)-(M22+N22)</f>
        <v>0</v>
      </c>
      <c r="P22" s="436"/>
      <c r="Q22" s="131">
        <v>0</v>
      </c>
      <c r="R22" s="132">
        <v>0</v>
      </c>
      <c r="S22" s="132">
        <v>0</v>
      </c>
      <c r="T22" s="133">
        <v>0</v>
      </c>
      <c r="U22" s="132">
        <v>0</v>
      </c>
      <c r="V22" s="131">
        <v>0</v>
      </c>
      <c r="W22" s="133">
        <v>0</v>
      </c>
      <c r="X22" s="134">
        <v>0</v>
      </c>
      <c r="Y22" s="135" t="s">
        <v>266</v>
      </c>
    </row>
    <row r="23" spans="1:25" s="105" customFormat="1" ht="18" hidden="1" customHeight="1" x14ac:dyDescent="0.15">
      <c r="A23" s="428"/>
      <c r="B23" s="430"/>
      <c r="C23" s="432"/>
      <c r="D23" s="434"/>
      <c r="E23" s="422"/>
      <c r="F23" s="437"/>
      <c r="G23" s="422"/>
      <c r="H23" s="458"/>
      <c r="I23" s="443"/>
      <c r="J23" s="443"/>
      <c r="K23" s="443"/>
      <c r="L23" s="443"/>
      <c r="M23" s="450"/>
      <c r="N23" s="456"/>
      <c r="O23" s="457"/>
      <c r="P23" s="437"/>
      <c r="Q23" s="136">
        <v>0</v>
      </c>
      <c r="R23" s="137">
        <v>0</v>
      </c>
      <c r="S23" s="137">
        <v>0</v>
      </c>
      <c r="T23" s="138">
        <v>0</v>
      </c>
      <c r="U23" s="137">
        <v>0</v>
      </c>
      <c r="V23" s="136">
        <v>0</v>
      </c>
      <c r="W23" s="138">
        <v>0</v>
      </c>
      <c r="X23" s="139">
        <v>0</v>
      </c>
      <c r="Y23" s="140" t="s">
        <v>270</v>
      </c>
    </row>
    <row r="24" spans="1:25" s="105" customFormat="1" ht="18" hidden="1" customHeight="1" x14ac:dyDescent="0.15">
      <c r="A24" s="427">
        <v>9</v>
      </c>
      <c r="B24" s="429" t="s">
        <v>282</v>
      </c>
      <c r="C24" s="431" t="s">
        <v>275</v>
      </c>
      <c r="D24" s="433"/>
      <c r="E24" s="421"/>
      <c r="F24" s="436"/>
      <c r="G24" s="421"/>
      <c r="H24" s="442"/>
      <c r="I24" s="442"/>
      <c r="J24" s="442"/>
      <c r="K24" s="442"/>
      <c r="L24" s="442"/>
      <c r="M24" s="449"/>
      <c r="N24" s="455"/>
      <c r="O24" s="453">
        <f>+(+E24+G24)-(M24+N24)</f>
        <v>0</v>
      </c>
      <c r="P24" s="436"/>
      <c r="Q24" s="131">
        <v>0</v>
      </c>
      <c r="R24" s="132">
        <v>0</v>
      </c>
      <c r="S24" s="132">
        <v>0</v>
      </c>
      <c r="T24" s="133">
        <v>0</v>
      </c>
      <c r="U24" s="132">
        <v>0</v>
      </c>
      <c r="V24" s="131">
        <v>0</v>
      </c>
      <c r="W24" s="133">
        <v>0</v>
      </c>
      <c r="X24" s="134">
        <v>0</v>
      </c>
      <c r="Y24" s="135" t="s">
        <v>266</v>
      </c>
    </row>
    <row r="25" spans="1:25" s="105" customFormat="1" ht="18" hidden="1" customHeight="1" x14ac:dyDescent="0.15">
      <c r="A25" s="428"/>
      <c r="B25" s="430"/>
      <c r="C25" s="432"/>
      <c r="D25" s="434"/>
      <c r="E25" s="422"/>
      <c r="F25" s="437"/>
      <c r="G25" s="422"/>
      <c r="H25" s="458"/>
      <c r="I25" s="443"/>
      <c r="J25" s="443"/>
      <c r="K25" s="443"/>
      <c r="L25" s="443"/>
      <c r="M25" s="450"/>
      <c r="N25" s="456"/>
      <c r="O25" s="457"/>
      <c r="P25" s="437"/>
      <c r="Q25" s="136">
        <v>0</v>
      </c>
      <c r="R25" s="137">
        <v>0</v>
      </c>
      <c r="S25" s="137">
        <v>0</v>
      </c>
      <c r="T25" s="138">
        <v>0</v>
      </c>
      <c r="U25" s="137">
        <v>0</v>
      </c>
      <c r="V25" s="136">
        <v>0</v>
      </c>
      <c r="W25" s="138">
        <v>0</v>
      </c>
      <c r="X25" s="139">
        <v>0</v>
      </c>
      <c r="Y25" s="140" t="s">
        <v>270</v>
      </c>
    </row>
    <row r="26" spans="1:25" s="105" customFormat="1" ht="18" hidden="1" customHeight="1" x14ac:dyDescent="0.15">
      <c r="A26" s="427">
        <v>10</v>
      </c>
      <c r="B26" s="429" t="s">
        <v>283</v>
      </c>
      <c r="C26" s="431" t="s">
        <v>275</v>
      </c>
      <c r="D26" s="433"/>
      <c r="E26" s="421"/>
      <c r="F26" s="436"/>
      <c r="G26" s="421"/>
      <c r="H26" s="442"/>
      <c r="I26" s="442"/>
      <c r="J26" s="442"/>
      <c r="K26" s="442"/>
      <c r="L26" s="442"/>
      <c r="M26" s="449"/>
      <c r="N26" s="455"/>
      <c r="O26" s="453">
        <f>+(+E26+G26)-(M26+N26)</f>
        <v>0</v>
      </c>
      <c r="P26" s="436"/>
      <c r="Q26" s="131">
        <v>0</v>
      </c>
      <c r="R26" s="132">
        <v>0</v>
      </c>
      <c r="S26" s="132">
        <v>0</v>
      </c>
      <c r="T26" s="133">
        <v>0</v>
      </c>
      <c r="U26" s="132">
        <v>0</v>
      </c>
      <c r="V26" s="131">
        <v>0</v>
      </c>
      <c r="W26" s="133">
        <v>0</v>
      </c>
      <c r="X26" s="134">
        <v>0</v>
      </c>
      <c r="Y26" s="135" t="s">
        <v>266</v>
      </c>
    </row>
    <row r="27" spans="1:25" s="105" customFormat="1" ht="18" hidden="1" customHeight="1" x14ac:dyDescent="0.15">
      <c r="A27" s="428"/>
      <c r="B27" s="430"/>
      <c r="C27" s="432"/>
      <c r="D27" s="434"/>
      <c r="E27" s="422"/>
      <c r="F27" s="437"/>
      <c r="G27" s="422"/>
      <c r="H27" s="458"/>
      <c r="I27" s="443"/>
      <c r="J27" s="443"/>
      <c r="K27" s="443"/>
      <c r="L27" s="443"/>
      <c r="M27" s="450"/>
      <c r="N27" s="456"/>
      <c r="O27" s="457"/>
      <c r="P27" s="437"/>
      <c r="Q27" s="136">
        <v>0</v>
      </c>
      <c r="R27" s="137">
        <v>0</v>
      </c>
      <c r="S27" s="137">
        <v>0</v>
      </c>
      <c r="T27" s="138">
        <v>0</v>
      </c>
      <c r="U27" s="137">
        <v>0</v>
      </c>
      <c r="V27" s="136">
        <v>0</v>
      </c>
      <c r="W27" s="138">
        <v>0</v>
      </c>
      <c r="X27" s="139">
        <v>0</v>
      </c>
      <c r="Y27" s="140" t="s">
        <v>270</v>
      </c>
    </row>
    <row r="28" spans="1:25" s="105" customFormat="1" ht="18" hidden="1" customHeight="1" x14ac:dyDescent="0.15">
      <c r="A28" s="427">
        <v>11</v>
      </c>
      <c r="B28" s="429" t="s">
        <v>284</v>
      </c>
      <c r="C28" s="431" t="s">
        <v>275</v>
      </c>
      <c r="D28" s="433"/>
      <c r="E28" s="421"/>
      <c r="F28" s="436"/>
      <c r="G28" s="421"/>
      <c r="H28" s="442"/>
      <c r="I28" s="442"/>
      <c r="J28" s="442"/>
      <c r="K28" s="442"/>
      <c r="L28" s="442"/>
      <c r="M28" s="449"/>
      <c r="N28" s="455"/>
      <c r="O28" s="453">
        <f>+(+E28+G28)-(M28+N28)</f>
        <v>0</v>
      </c>
      <c r="P28" s="436"/>
      <c r="Q28" s="131">
        <v>0</v>
      </c>
      <c r="R28" s="132">
        <v>0</v>
      </c>
      <c r="S28" s="132">
        <v>0</v>
      </c>
      <c r="T28" s="133">
        <v>0</v>
      </c>
      <c r="U28" s="132">
        <v>0</v>
      </c>
      <c r="V28" s="131">
        <v>0</v>
      </c>
      <c r="W28" s="133">
        <v>0</v>
      </c>
      <c r="X28" s="134">
        <v>0</v>
      </c>
      <c r="Y28" s="135" t="s">
        <v>266</v>
      </c>
    </row>
    <row r="29" spans="1:25" s="105" customFormat="1" ht="18" hidden="1" customHeight="1" x14ac:dyDescent="0.15">
      <c r="A29" s="428"/>
      <c r="B29" s="430"/>
      <c r="C29" s="432"/>
      <c r="D29" s="434"/>
      <c r="E29" s="422"/>
      <c r="F29" s="437"/>
      <c r="G29" s="422"/>
      <c r="H29" s="458"/>
      <c r="I29" s="443"/>
      <c r="J29" s="443"/>
      <c r="K29" s="443"/>
      <c r="L29" s="443"/>
      <c r="M29" s="450"/>
      <c r="N29" s="456"/>
      <c r="O29" s="457"/>
      <c r="P29" s="437"/>
      <c r="Q29" s="136">
        <v>0</v>
      </c>
      <c r="R29" s="137">
        <v>0</v>
      </c>
      <c r="S29" s="137">
        <v>0</v>
      </c>
      <c r="T29" s="138">
        <v>0</v>
      </c>
      <c r="U29" s="137">
        <v>0</v>
      </c>
      <c r="V29" s="136">
        <v>0</v>
      </c>
      <c r="W29" s="138">
        <v>0</v>
      </c>
      <c r="X29" s="139">
        <v>0</v>
      </c>
      <c r="Y29" s="140" t="s">
        <v>270</v>
      </c>
    </row>
    <row r="30" spans="1:25" s="105" customFormat="1" ht="18" hidden="1" customHeight="1" x14ac:dyDescent="0.15">
      <c r="A30" s="427">
        <v>12</v>
      </c>
      <c r="B30" s="429" t="s">
        <v>285</v>
      </c>
      <c r="C30" s="431" t="s">
        <v>275</v>
      </c>
      <c r="D30" s="433"/>
      <c r="E30" s="421"/>
      <c r="F30" s="436"/>
      <c r="G30" s="421"/>
      <c r="H30" s="442"/>
      <c r="I30" s="442"/>
      <c r="J30" s="442"/>
      <c r="K30" s="442"/>
      <c r="L30" s="442"/>
      <c r="M30" s="449"/>
      <c r="N30" s="455"/>
      <c r="O30" s="453">
        <f>+(+E30+G30)-(M30+N30)</f>
        <v>0</v>
      </c>
      <c r="P30" s="436"/>
      <c r="Q30" s="131">
        <v>0</v>
      </c>
      <c r="R30" s="132">
        <v>0</v>
      </c>
      <c r="S30" s="132">
        <v>0</v>
      </c>
      <c r="T30" s="133">
        <v>0</v>
      </c>
      <c r="U30" s="132">
        <v>0</v>
      </c>
      <c r="V30" s="131">
        <v>0</v>
      </c>
      <c r="W30" s="133">
        <v>0</v>
      </c>
      <c r="X30" s="134">
        <v>0</v>
      </c>
      <c r="Y30" s="135" t="s">
        <v>266</v>
      </c>
    </row>
    <row r="31" spans="1:25" s="105" customFormat="1" ht="18" hidden="1" customHeight="1" x14ac:dyDescent="0.15">
      <c r="A31" s="428"/>
      <c r="B31" s="430"/>
      <c r="C31" s="432"/>
      <c r="D31" s="434"/>
      <c r="E31" s="422"/>
      <c r="F31" s="437"/>
      <c r="G31" s="422"/>
      <c r="H31" s="458"/>
      <c r="I31" s="443"/>
      <c r="J31" s="443"/>
      <c r="K31" s="443"/>
      <c r="L31" s="443"/>
      <c r="M31" s="450"/>
      <c r="N31" s="456"/>
      <c r="O31" s="457"/>
      <c r="P31" s="437"/>
      <c r="Q31" s="136">
        <v>0</v>
      </c>
      <c r="R31" s="137">
        <v>0</v>
      </c>
      <c r="S31" s="137">
        <v>0</v>
      </c>
      <c r="T31" s="138">
        <v>0</v>
      </c>
      <c r="U31" s="137">
        <v>0</v>
      </c>
      <c r="V31" s="136">
        <v>0</v>
      </c>
      <c r="W31" s="138">
        <v>0</v>
      </c>
      <c r="X31" s="139">
        <v>0</v>
      </c>
      <c r="Y31" s="140" t="s">
        <v>270</v>
      </c>
    </row>
    <row r="32" spans="1:25" s="105" customFormat="1" ht="18" hidden="1" customHeight="1" x14ac:dyDescent="0.15">
      <c r="A32" s="427">
        <v>13</v>
      </c>
      <c r="B32" s="429" t="s">
        <v>286</v>
      </c>
      <c r="C32" s="431" t="s">
        <v>275</v>
      </c>
      <c r="D32" s="433"/>
      <c r="E32" s="421"/>
      <c r="F32" s="436"/>
      <c r="G32" s="421"/>
      <c r="H32" s="442"/>
      <c r="I32" s="442"/>
      <c r="J32" s="442"/>
      <c r="K32" s="442"/>
      <c r="L32" s="442"/>
      <c r="M32" s="449"/>
      <c r="N32" s="455"/>
      <c r="O32" s="453">
        <f>+(+E32+G32)-(M32+N32)</f>
        <v>0</v>
      </c>
      <c r="P32" s="436"/>
      <c r="Q32" s="131">
        <v>0</v>
      </c>
      <c r="R32" s="132">
        <v>0</v>
      </c>
      <c r="S32" s="132">
        <v>0</v>
      </c>
      <c r="T32" s="133">
        <v>0</v>
      </c>
      <c r="U32" s="132">
        <v>0</v>
      </c>
      <c r="V32" s="131">
        <v>0</v>
      </c>
      <c r="W32" s="133">
        <v>0</v>
      </c>
      <c r="X32" s="134">
        <v>0</v>
      </c>
      <c r="Y32" s="135" t="s">
        <v>266</v>
      </c>
    </row>
    <row r="33" spans="1:25" s="105" customFormat="1" ht="18" hidden="1" customHeight="1" x14ac:dyDescent="0.15">
      <c r="A33" s="428"/>
      <c r="B33" s="430"/>
      <c r="C33" s="432"/>
      <c r="D33" s="434"/>
      <c r="E33" s="422"/>
      <c r="F33" s="437"/>
      <c r="G33" s="422"/>
      <c r="H33" s="458"/>
      <c r="I33" s="443"/>
      <c r="J33" s="443"/>
      <c r="K33" s="443"/>
      <c r="L33" s="443"/>
      <c r="M33" s="450"/>
      <c r="N33" s="456"/>
      <c r="O33" s="457"/>
      <c r="P33" s="437"/>
      <c r="Q33" s="136">
        <v>0</v>
      </c>
      <c r="R33" s="137">
        <v>0</v>
      </c>
      <c r="S33" s="137">
        <v>0</v>
      </c>
      <c r="T33" s="138">
        <v>0</v>
      </c>
      <c r="U33" s="137">
        <v>0</v>
      </c>
      <c r="V33" s="136">
        <v>0</v>
      </c>
      <c r="W33" s="138">
        <v>0</v>
      </c>
      <c r="X33" s="139">
        <v>0</v>
      </c>
      <c r="Y33" s="140" t="s">
        <v>270</v>
      </c>
    </row>
    <row r="34" spans="1:25" s="105" customFormat="1" ht="20.100000000000001" hidden="1" customHeight="1" x14ac:dyDescent="0.15">
      <c r="A34" s="427"/>
      <c r="B34" s="427"/>
      <c r="C34" s="431"/>
      <c r="D34" s="433"/>
      <c r="E34" s="421"/>
      <c r="F34" s="436"/>
      <c r="G34" s="421"/>
      <c r="H34" s="442"/>
      <c r="I34" s="442"/>
      <c r="J34" s="442"/>
      <c r="K34" s="442"/>
      <c r="L34" s="442"/>
      <c r="M34" s="449"/>
      <c r="N34" s="455"/>
      <c r="O34" s="453">
        <f>+(+E34+G34)-(M34+N34)</f>
        <v>0</v>
      </c>
      <c r="P34" s="436"/>
      <c r="Q34" s="131">
        <v>0</v>
      </c>
      <c r="R34" s="132">
        <v>0</v>
      </c>
      <c r="S34" s="132">
        <v>0</v>
      </c>
      <c r="T34" s="133">
        <v>0</v>
      </c>
      <c r="U34" s="132">
        <v>0</v>
      </c>
      <c r="V34" s="131">
        <v>0</v>
      </c>
      <c r="W34" s="133">
        <v>0</v>
      </c>
      <c r="X34" s="134">
        <v>0</v>
      </c>
      <c r="Y34" s="135" t="s">
        <v>266</v>
      </c>
    </row>
    <row r="35" spans="1:25" s="105" customFormat="1" ht="20.100000000000001" hidden="1" customHeight="1" x14ac:dyDescent="0.15">
      <c r="A35" s="428"/>
      <c r="B35" s="428"/>
      <c r="C35" s="432"/>
      <c r="D35" s="434"/>
      <c r="E35" s="422"/>
      <c r="F35" s="437"/>
      <c r="G35" s="422"/>
      <c r="H35" s="458"/>
      <c r="I35" s="443"/>
      <c r="J35" s="443"/>
      <c r="K35" s="443"/>
      <c r="L35" s="443"/>
      <c r="M35" s="450"/>
      <c r="N35" s="456"/>
      <c r="O35" s="457"/>
      <c r="P35" s="437"/>
      <c r="Q35" s="136">
        <v>0</v>
      </c>
      <c r="R35" s="137">
        <v>0</v>
      </c>
      <c r="S35" s="137">
        <v>0</v>
      </c>
      <c r="T35" s="138">
        <v>0</v>
      </c>
      <c r="U35" s="137">
        <v>0</v>
      </c>
      <c r="V35" s="136">
        <v>0</v>
      </c>
      <c r="W35" s="138">
        <v>0</v>
      </c>
      <c r="X35" s="139">
        <v>0</v>
      </c>
      <c r="Y35" s="140" t="s">
        <v>270</v>
      </c>
    </row>
    <row r="36" spans="1:25" s="105" customFormat="1" ht="18" hidden="1" customHeight="1" x14ac:dyDescent="0.15">
      <c r="A36" s="427">
        <v>45</v>
      </c>
      <c r="B36" s="429" t="s">
        <v>287</v>
      </c>
      <c r="C36" s="431" t="s">
        <v>275</v>
      </c>
      <c r="D36" s="433"/>
      <c r="E36" s="421"/>
      <c r="F36" s="436"/>
      <c r="G36" s="421"/>
      <c r="H36" s="442"/>
      <c r="I36" s="442"/>
      <c r="J36" s="442"/>
      <c r="K36" s="442"/>
      <c r="L36" s="442"/>
      <c r="M36" s="449"/>
      <c r="N36" s="455"/>
      <c r="O36" s="453">
        <f>+(+E36+G36)-(M36+N36)</f>
        <v>0</v>
      </c>
      <c r="P36" s="436"/>
      <c r="Q36" s="131">
        <v>0</v>
      </c>
      <c r="R36" s="132">
        <v>0</v>
      </c>
      <c r="S36" s="132">
        <v>0</v>
      </c>
      <c r="T36" s="133">
        <v>0</v>
      </c>
      <c r="U36" s="132">
        <v>0</v>
      </c>
      <c r="V36" s="131">
        <v>0</v>
      </c>
      <c r="W36" s="133">
        <v>0</v>
      </c>
      <c r="X36" s="134">
        <v>0</v>
      </c>
      <c r="Y36" s="135" t="s">
        <v>266</v>
      </c>
    </row>
    <row r="37" spans="1:25" s="105" customFormat="1" ht="18" hidden="1" customHeight="1" x14ac:dyDescent="0.15">
      <c r="A37" s="428"/>
      <c r="B37" s="430"/>
      <c r="C37" s="432"/>
      <c r="D37" s="434"/>
      <c r="E37" s="422"/>
      <c r="F37" s="437"/>
      <c r="G37" s="422"/>
      <c r="H37" s="458"/>
      <c r="I37" s="443"/>
      <c r="J37" s="443"/>
      <c r="K37" s="443"/>
      <c r="L37" s="443"/>
      <c r="M37" s="450"/>
      <c r="N37" s="456"/>
      <c r="O37" s="457"/>
      <c r="P37" s="437"/>
      <c r="Q37" s="136">
        <v>0</v>
      </c>
      <c r="R37" s="137">
        <v>0</v>
      </c>
      <c r="S37" s="137">
        <v>0</v>
      </c>
      <c r="T37" s="138">
        <v>0</v>
      </c>
      <c r="U37" s="137">
        <v>0</v>
      </c>
      <c r="V37" s="136">
        <v>0</v>
      </c>
      <c r="W37" s="138">
        <v>0</v>
      </c>
      <c r="X37" s="139">
        <v>0</v>
      </c>
      <c r="Y37" s="140" t="s">
        <v>270</v>
      </c>
    </row>
    <row r="38" spans="1:25" s="105" customFormat="1" ht="18" hidden="1" customHeight="1" x14ac:dyDescent="0.15">
      <c r="A38" s="427">
        <v>46</v>
      </c>
      <c r="B38" s="429" t="s">
        <v>288</v>
      </c>
      <c r="C38" s="431" t="s">
        <v>275</v>
      </c>
      <c r="D38" s="433"/>
      <c r="E38" s="421"/>
      <c r="F38" s="436"/>
      <c r="G38" s="421"/>
      <c r="H38" s="442"/>
      <c r="I38" s="442"/>
      <c r="J38" s="442"/>
      <c r="K38" s="442"/>
      <c r="L38" s="442"/>
      <c r="M38" s="449"/>
      <c r="N38" s="455"/>
      <c r="O38" s="453">
        <f>+(+E38+G38)-(M38+N38)</f>
        <v>0</v>
      </c>
      <c r="P38" s="436"/>
      <c r="Q38" s="131">
        <v>0</v>
      </c>
      <c r="R38" s="132">
        <v>0</v>
      </c>
      <c r="S38" s="132">
        <v>0</v>
      </c>
      <c r="T38" s="133">
        <v>0</v>
      </c>
      <c r="U38" s="132">
        <v>0</v>
      </c>
      <c r="V38" s="131">
        <v>0</v>
      </c>
      <c r="W38" s="133">
        <v>0</v>
      </c>
      <c r="X38" s="134">
        <v>0</v>
      </c>
      <c r="Y38" s="135" t="s">
        <v>266</v>
      </c>
    </row>
    <row r="39" spans="1:25" s="105" customFormat="1" ht="18" hidden="1" customHeight="1" x14ac:dyDescent="0.15">
      <c r="A39" s="428"/>
      <c r="B39" s="430"/>
      <c r="C39" s="432"/>
      <c r="D39" s="434"/>
      <c r="E39" s="422"/>
      <c r="F39" s="437"/>
      <c r="G39" s="422"/>
      <c r="H39" s="458"/>
      <c r="I39" s="443"/>
      <c r="J39" s="443"/>
      <c r="K39" s="443"/>
      <c r="L39" s="443"/>
      <c r="M39" s="450"/>
      <c r="N39" s="456"/>
      <c r="O39" s="457"/>
      <c r="P39" s="437"/>
      <c r="Q39" s="136">
        <v>0</v>
      </c>
      <c r="R39" s="137">
        <v>0</v>
      </c>
      <c r="S39" s="137">
        <v>0</v>
      </c>
      <c r="T39" s="138">
        <v>0</v>
      </c>
      <c r="U39" s="137">
        <v>0</v>
      </c>
      <c r="V39" s="136">
        <v>0</v>
      </c>
      <c r="W39" s="138">
        <v>0</v>
      </c>
      <c r="X39" s="139">
        <v>0</v>
      </c>
      <c r="Y39" s="140" t="s">
        <v>270</v>
      </c>
    </row>
    <row r="40" spans="1:25" s="105" customFormat="1" ht="18" hidden="1" customHeight="1" x14ac:dyDescent="0.15">
      <c r="A40" s="427">
        <v>47</v>
      </c>
      <c r="B40" s="429" t="s">
        <v>289</v>
      </c>
      <c r="C40" s="431" t="s">
        <v>275</v>
      </c>
      <c r="D40" s="433"/>
      <c r="E40" s="421"/>
      <c r="F40" s="436"/>
      <c r="G40" s="421"/>
      <c r="H40" s="442"/>
      <c r="I40" s="442"/>
      <c r="J40" s="442"/>
      <c r="K40" s="442"/>
      <c r="L40" s="442"/>
      <c r="M40" s="449"/>
      <c r="N40" s="455"/>
      <c r="O40" s="453">
        <f>+(+E40+G40)-(M40+N40)</f>
        <v>0</v>
      </c>
      <c r="P40" s="436"/>
      <c r="Q40" s="131">
        <v>0</v>
      </c>
      <c r="R40" s="132">
        <v>0</v>
      </c>
      <c r="S40" s="132">
        <v>0</v>
      </c>
      <c r="T40" s="133">
        <v>0</v>
      </c>
      <c r="U40" s="132">
        <v>0</v>
      </c>
      <c r="V40" s="131">
        <v>0</v>
      </c>
      <c r="W40" s="133">
        <v>0</v>
      </c>
      <c r="X40" s="134">
        <v>0</v>
      </c>
      <c r="Y40" s="135" t="s">
        <v>266</v>
      </c>
    </row>
    <row r="41" spans="1:25" s="105" customFormat="1" ht="18" hidden="1" customHeight="1" x14ac:dyDescent="0.15">
      <c r="A41" s="428"/>
      <c r="B41" s="430"/>
      <c r="C41" s="432"/>
      <c r="D41" s="434"/>
      <c r="E41" s="422"/>
      <c r="F41" s="437"/>
      <c r="G41" s="422"/>
      <c r="H41" s="458"/>
      <c r="I41" s="443"/>
      <c r="J41" s="443"/>
      <c r="K41" s="443"/>
      <c r="L41" s="443"/>
      <c r="M41" s="450"/>
      <c r="N41" s="456"/>
      <c r="O41" s="457"/>
      <c r="P41" s="437"/>
      <c r="Q41" s="136">
        <v>0</v>
      </c>
      <c r="R41" s="137">
        <v>0</v>
      </c>
      <c r="S41" s="137">
        <v>0</v>
      </c>
      <c r="T41" s="138">
        <v>0</v>
      </c>
      <c r="U41" s="137">
        <v>0</v>
      </c>
      <c r="V41" s="136">
        <v>0</v>
      </c>
      <c r="W41" s="138">
        <v>0</v>
      </c>
      <c r="X41" s="139">
        <v>0</v>
      </c>
      <c r="Y41" s="140" t="s">
        <v>270</v>
      </c>
    </row>
    <row r="42" spans="1:25" s="105" customFormat="1" ht="18" hidden="1" customHeight="1" x14ac:dyDescent="0.15">
      <c r="A42" s="427">
        <v>48</v>
      </c>
      <c r="B42" s="429" t="s">
        <v>290</v>
      </c>
      <c r="C42" s="431" t="s">
        <v>275</v>
      </c>
      <c r="D42" s="433"/>
      <c r="E42" s="421"/>
      <c r="F42" s="436"/>
      <c r="G42" s="421"/>
      <c r="H42" s="442"/>
      <c r="I42" s="442"/>
      <c r="J42" s="442"/>
      <c r="K42" s="442"/>
      <c r="L42" s="442"/>
      <c r="M42" s="449"/>
      <c r="N42" s="455"/>
      <c r="O42" s="453">
        <f>+(+E42+G42)-(M42+N42)</f>
        <v>0</v>
      </c>
      <c r="P42" s="436"/>
      <c r="Q42" s="131">
        <v>0</v>
      </c>
      <c r="R42" s="132">
        <v>0</v>
      </c>
      <c r="S42" s="132">
        <v>0</v>
      </c>
      <c r="T42" s="133">
        <v>0</v>
      </c>
      <c r="U42" s="132">
        <v>0</v>
      </c>
      <c r="V42" s="131">
        <v>0</v>
      </c>
      <c r="W42" s="133">
        <v>0</v>
      </c>
      <c r="X42" s="134">
        <v>0</v>
      </c>
      <c r="Y42" s="135" t="s">
        <v>266</v>
      </c>
    </row>
    <row r="43" spans="1:25" s="105" customFormat="1" ht="18" hidden="1" customHeight="1" x14ac:dyDescent="0.15">
      <c r="A43" s="428"/>
      <c r="B43" s="430"/>
      <c r="C43" s="432"/>
      <c r="D43" s="434"/>
      <c r="E43" s="422"/>
      <c r="F43" s="437"/>
      <c r="G43" s="422"/>
      <c r="H43" s="458"/>
      <c r="I43" s="443"/>
      <c r="J43" s="443"/>
      <c r="K43" s="443"/>
      <c r="L43" s="443"/>
      <c r="M43" s="450"/>
      <c r="N43" s="456"/>
      <c r="O43" s="457"/>
      <c r="P43" s="437"/>
      <c r="Q43" s="136">
        <v>0</v>
      </c>
      <c r="R43" s="137">
        <v>0</v>
      </c>
      <c r="S43" s="137">
        <v>0</v>
      </c>
      <c r="T43" s="138">
        <v>0</v>
      </c>
      <c r="U43" s="137">
        <v>0</v>
      </c>
      <c r="V43" s="136">
        <v>0</v>
      </c>
      <c r="W43" s="138">
        <v>0</v>
      </c>
      <c r="X43" s="139">
        <v>0</v>
      </c>
      <c r="Y43" s="140" t="s">
        <v>270</v>
      </c>
    </row>
    <row r="44" spans="1:25" s="105" customFormat="1" ht="18" hidden="1" customHeight="1" x14ac:dyDescent="0.15">
      <c r="A44" s="427">
        <v>49</v>
      </c>
      <c r="B44" s="429" t="s">
        <v>291</v>
      </c>
      <c r="C44" s="431" t="s">
        <v>275</v>
      </c>
      <c r="D44" s="433"/>
      <c r="E44" s="421"/>
      <c r="F44" s="436"/>
      <c r="G44" s="421"/>
      <c r="H44" s="442"/>
      <c r="I44" s="442"/>
      <c r="J44" s="442"/>
      <c r="K44" s="442"/>
      <c r="L44" s="442"/>
      <c r="M44" s="449"/>
      <c r="N44" s="455"/>
      <c r="O44" s="453">
        <f>+(+E44+G44)-(M44+N44)</f>
        <v>0</v>
      </c>
      <c r="P44" s="436"/>
      <c r="Q44" s="131">
        <v>0</v>
      </c>
      <c r="R44" s="132">
        <v>0</v>
      </c>
      <c r="S44" s="132">
        <v>0</v>
      </c>
      <c r="T44" s="133">
        <v>0</v>
      </c>
      <c r="U44" s="132">
        <v>0</v>
      </c>
      <c r="V44" s="131">
        <v>0</v>
      </c>
      <c r="W44" s="133">
        <v>0</v>
      </c>
      <c r="X44" s="134">
        <v>0</v>
      </c>
      <c r="Y44" s="135" t="s">
        <v>266</v>
      </c>
    </row>
    <row r="45" spans="1:25" s="105" customFormat="1" ht="18" hidden="1" customHeight="1" x14ac:dyDescent="0.15">
      <c r="A45" s="428"/>
      <c r="B45" s="430"/>
      <c r="C45" s="432"/>
      <c r="D45" s="434"/>
      <c r="E45" s="422"/>
      <c r="F45" s="437"/>
      <c r="G45" s="422"/>
      <c r="H45" s="458"/>
      <c r="I45" s="443"/>
      <c r="J45" s="443"/>
      <c r="K45" s="443"/>
      <c r="L45" s="443"/>
      <c r="M45" s="450"/>
      <c r="N45" s="456"/>
      <c r="O45" s="457"/>
      <c r="P45" s="437"/>
      <c r="Q45" s="136">
        <v>0</v>
      </c>
      <c r="R45" s="137">
        <v>0</v>
      </c>
      <c r="S45" s="137">
        <v>0</v>
      </c>
      <c r="T45" s="138">
        <v>0</v>
      </c>
      <c r="U45" s="137">
        <v>0</v>
      </c>
      <c r="V45" s="136">
        <v>0</v>
      </c>
      <c r="W45" s="138">
        <v>0</v>
      </c>
      <c r="X45" s="139">
        <v>0</v>
      </c>
      <c r="Y45" s="140" t="s">
        <v>270</v>
      </c>
    </row>
    <row r="46" spans="1:25" s="105" customFormat="1" ht="18" hidden="1" customHeight="1" x14ac:dyDescent="0.15">
      <c r="A46" s="427">
        <v>50</v>
      </c>
      <c r="B46" s="429" t="s">
        <v>292</v>
      </c>
      <c r="C46" s="431" t="s">
        <v>275</v>
      </c>
      <c r="D46" s="433"/>
      <c r="E46" s="421"/>
      <c r="F46" s="436"/>
      <c r="G46" s="421"/>
      <c r="H46" s="442"/>
      <c r="I46" s="442"/>
      <c r="J46" s="442"/>
      <c r="K46" s="442"/>
      <c r="L46" s="442"/>
      <c r="M46" s="449"/>
      <c r="N46" s="455"/>
      <c r="O46" s="453">
        <f>+(+E46+G46)-(M46+N46)</f>
        <v>0</v>
      </c>
      <c r="P46" s="436"/>
      <c r="Q46" s="131">
        <v>0</v>
      </c>
      <c r="R46" s="132">
        <v>0</v>
      </c>
      <c r="S46" s="132">
        <v>0</v>
      </c>
      <c r="T46" s="133">
        <v>0</v>
      </c>
      <c r="U46" s="132">
        <v>0</v>
      </c>
      <c r="V46" s="131">
        <v>0</v>
      </c>
      <c r="W46" s="133">
        <v>0</v>
      </c>
      <c r="X46" s="134">
        <v>0</v>
      </c>
      <c r="Y46" s="135" t="s">
        <v>266</v>
      </c>
    </row>
    <row r="47" spans="1:25" s="105" customFormat="1" ht="18" hidden="1" customHeight="1" x14ac:dyDescent="0.15">
      <c r="A47" s="428"/>
      <c r="B47" s="430"/>
      <c r="C47" s="432"/>
      <c r="D47" s="434"/>
      <c r="E47" s="422"/>
      <c r="F47" s="437"/>
      <c r="G47" s="422"/>
      <c r="H47" s="458"/>
      <c r="I47" s="443"/>
      <c r="J47" s="443"/>
      <c r="K47" s="443"/>
      <c r="L47" s="443"/>
      <c r="M47" s="450"/>
      <c r="N47" s="456"/>
      <c r="O47" s="457"/>
      <c r="P47" s="437"/>
      <c r="Q47" s="136">
        <v>0</v>
      </c>
      <c r="R47" s="137">
        <v>0</v>
      </c>
      <c r="S47" s="137">
        <v>0</v>
      </c>
      <c r="T47" s="138">
        <v>0</v>
      </c>
      <c r="U47" s="137">
        <v>0</v>
      </c>
      <c r="V47" s="136">
        <v>0</v>
      </c>
      <c r="W47" s="138">
        <v>0</v>
      </c>
      <c r="X47" s="139">
        <v>0</v>
      </c>
      <c r="Y47" s="140" t="s">
        <v>270</v>
      </c>
    </row>
    <row r="48" spans="1:25" s="105" customFormat="1" ht="21.95" hidden="1" customHeight="1" x14ac:dyDescent="0.15">
      <c r="A48" s="427"/>
      <c r="B48" s="459" t="s">
        <v>316</v>
      </c>
      <c r="C48" s="460"/>
      <c r="D48" s="433"/>
      <c r="E48" s="421"/>
      <c r="F48" s="436"/>
      <c r="G48" s="421"/>
      <c r="H48" s="442"/>
      <c r="I48" s="442"/>
      <c r="J48" s="442"/>
      <c r="K48" s="442"/>
      <c r="L48" s="442"/>
      <c r="M48" s="449"/>
      <c r="N48" s="455"/>
      <c r="O48" s="453">
        <f>+(+E48+G48)-(M48+N48)</f>
        <v>0</v>
      </c>
      <c r="P48" s="436"/>
      <c r="Q48" s="131">
        <v>0</v>
      </c>
      <c r="R48" s="132">
        <v>0</v>
      </c>
      <c r="S48" s="132">
        <v>0</v>
      </c>
      <c r="T48" s="133">
        <v>0</v>
      </c>
      <c r="U48" s="132">
        <v>0</v>
      </c>
      <c r="V48" s="131">
        <v>0</v>
      </c>
      <c r="W48" s="133">
        <v>0</v>
      </c>
      <c r="X48" s="134">
        <v>0</v>
      </c>
      <c r="Y48" s="135" t="s">
        <v>266</v>
      </c>
    </row>
    <row r="49" spans="1:25" s="105" customFormat="1" ht="21.95" hidden="1" customHeight="1" x14ac:dyDescent="0.15">
      <c r="A49" s="428"/>
      <c r="B49" s="461"/>
      <c r="C49" s="462"/>
      <c r="D49" s="434"/>
      <c r="E49" s="422"/>
      <c r="F49" s="437"/>
      <c r="G49" s="422"/>
      <c r="H49" s="458"/>
      <c r="I49" s="443"/>
      <c r="J49" s="443"/>
      <c r="K49" s="443"/>
      <c r="L49" s="443"/>
      <c r="M49" s="450"/>
      <c r="N49" s="456"/>
      <c r="O49" s="457"/>
      <c r="P49" s="437"/>
      <c r="Q49" s="136">
        <v>0</v>
      </c>
      <c r="R49" s="137">
        <v>0</v>
      </c>
      <c r="S49" s="137">
        <v>0</v>
      </c>
      <c r="T49" s="138">
        <v>0</v>
      </c>
      <c r="U49" s="137">
        <v>0</v>
      </c>
      <c r="V49" s="136">
        <v>0</v>
      </c>
      <c r="W49" s="138">
        <v>0</v>
      </c>
      <c r="X49" s="139">
        <v>0</v>
      </c>
      <c r="Y49" s="140" t="s">
        <v>270</v>
      </c>
    </row>
    <row r="50" spans="1:25" s="141" customFormat="1" ht="33.75" customHeight="1" x14ac:dyDescent="0.15">
      <c r="A50" s="427" t="s">
        <v>293</v>
      </c>
      <c r="B50" s="427">
        <v>100</v>
      </c>
      <c r="C50" s="429"/>
      <c r="D50" s="433"/>
      <c r="E50" s="423">
        <f t="shared" ref="E50:P50" si="0">SUM(E8:E49)</f>
        <v>3209.2339999999999</v>
      </c>
      <c r="F50" s="463">
        <f t="shared" si="0"/>
        <v>2484.5680000000002</v>
      </c>
      <c r="G50" s="423">
        <f t="shared" si="0"/>
        <v>35.015999999999998</v>
      </c>
      <c r="H50" s="419">
        <f t="shared" si="0"/>
        <v>27.109000000000002</v>
      </c>
      <c r="I50" s="419">
        <f t="shared" si="0"/>
        <v>0</v>
      </c>
      <c r="J50" s="419">
        <f t="shared" si="0"/>
        <v>0</v>
      </c>
      <c r="K50" s="419">
        <f t="shared" si="0"/>
        <v>0</v>
      </c>
      <c r="L50" s="419">
        <f t="shared" si="0"/>
        <v>27.109000000000002</v>
      </c>
      <c r="M50" s="419">
        <f t="shared" si="0"/>
        <v>37.012</v>
      </c>
      <c r="N50" s="465">
        <f t="shared" si="0"/>
        <v>0</v>
      </c>
      <c r="O50" s="423">
        <f t="shared" si="0"/>
        <v>3207.2379999999998</v>
      </c>
      <c r="P50" s="463">
        <f t="shared" si="0"/>
        <v>2483.0230000000001</v>
      </c>
      <c r="Q50" s="174">
        <f t="shared" ref="Q50:X50" si="1">SUMIF($Y$8:$Y$49,$Y$6,Q8:Q49)</f>
        <v>7</v>
      </c>
      <c r="R50" s="175">
        <f t="shared" si="1"/>
        <v>0</v>
      </c>
      <c r="S50" s="175">
        <f t="shared" si="1"/>
        <v>0</v>
      </c>
      <c r="T50" s="176">
        <f t="shared" si="1"/>
        <v>0</v>
      </c>
      <c r="U50" s="175">
        <f t="shared" si="1"/>
        <v>0</v>
      </c>
      <c r="V50" s="174">
        <f t="shared" si="1"/>
        <v>0</v>
      </c>
      <c r="W50" s="176">
        <f t="shared" si="1"/>
        <v>0</v>
      </c>
      <c r="X50" s="177">
        <f t="shared" si="1"/>
        <v>0</v>
      </c>
      <c r="Y50" s="135" t="s">
        <v>266</v>
      </c>
    </row>
    <row r="51" spans="1:25" s="141" customFormat="1" ht="33.75" customHeight="1" thickBot="1" x14ac:dyDescent="0.2">
      <c r="A51" s="428"/>
      <c r="B51" s="428"/>
      <c r="C51" s="430"/>
      <c r="D51" s="434"/>
      <c r="E51" s="424"/>
      <c r="F51" s="464"/>
      <c r="G51" s="424"/>
      <c r="H51" s="420"/>
      <c r="I51" s="420"/>
      <c r="J51" s="420"/>
      <c r="K51" s="420"/>
      <c r="L51" s="420"/>
      <c r="M51" s="420"/>
      <c r="N51" s="466"/>
      <c r="O51" s="424"/>
      <c r="P51" s="464"/>
      <c r="Q51" s="178">
        <f t="shared" ref="Q51:X51" si="2">SUMIF($Y$8:$Y$49,$Y$7,Q8:Q49)</f>
        <v>37.012</v>
      </c>
      <c r="R51" s="179">
        <f t="shared" si="2"/>
        <v>0</v>
      </c>
      <c r="S51" s="179">
        <f t="shared" si="2"/>
        <v>0</v>
      </c>
      <c r="T51" s="180">
        <f t="shared" si="2"/>
        <v>0</v>
      </c>
      <c r="U51" s="179">
        <f t="shared" si="2"/>
        <v>0</v>
      </c>
      <c r="V51" s="178">
        <f t="shared" si="2"/>
        <v>0</v>
      </c>
      <c r="W51" s="180">
        <f t="shared" si="2"/>
        <v>0</v>
      </c>
      <c r="X51" s="181">
        <f t="shared" si="2"/>
        <v>0</v>
      </c>
      <c r="Y51" s="140" t="s">
        <v>270</v>
      </c>
    </row>
    <row r="52" spans="1:25" ht="14.25" hidden="1" outlineLevel="1" thickBot="1" x14ac:dyDescent="0.2">
      <c r="A52" s="102" t="s">
        <v>294</v>
      </c>
    </row>
    <row r="53" spans="1:25" ht="14.25" hidden="1" outlineLevel="1" thickBot="1" x14ac:dyDescent="0.2">
      <c r="C53" s="102" t="s">
        <v>295</v>
      </c>
      <c r="F53" s="102" t="s">
        <v>296</v>
      </c>
      <c r="O53" s="142"/>
    </row>
    <row r="54" spans="1:25" ht="14.25" hidden="1" outlineLevel="1" thickBot="1" x14ac:dyDescent="0.2">
      <c r="C54" s="102" t="s">
        <v>297</v>
      </c>
      <c r="F54" s="102" t="s">
        <v>298</v>
      </c>
    </row>
    <row r="55" spans="1:25" ht="14.25" hidden="1" outlineLevel="1" thickBot="1" x14ac:dyDescent="0.2">
      <c r="C55" s="102" t="s">
        <v>299</v>
      </c>
      <c r="F55" s="102" t="s">
        <v>300</v>
      </c>
    </row>
    <row r="56" spans="1:25" ht="14.25" hidden="1" outlineLevel="1" thickBot="1" x14ac:dyDescent="0.2">
      <c r="C56" s="102" t="s">
        <v>301</v>
      </c>
      <c r="F56" s="102" t="s">
        <v>302</v>
      </c>
    </row>
    <row r="57" spans="1:25" ht="14.25" hidden="1" outlineLevel="1" thickBot="1" x14ac:dyDescent="0.2">
      <c r="C57" s="102" t="s">
        <v>303</v>
      </c>
      <c r="F57" s="102" t="s">
        <v>304</v>
      </c>
    </row>
    <row r="58" spans="1:25" ht="14.25" hidden="1" outlineLevel="1" thickBot="1" x14ac:dyDescent="0.2">
      <c r="C58" s="102" t="s">
        <v>305</v>
      </c>
      <c r="F58" s="102" t="s">
        <v>306</v>
      </c>
    </row>
    <row r="59" spans="1:25" ht="14.25" hidden="1" outlineLevel="1" thickBot="1" x14ac:dyDescent="0.2">
      <c r="C59" s="102" t="s">
        <v>307</v>
      </c>
    </row>
    <row r="60" spans="1:25" ht="14.25" hidden="1" outlineLevel="1" thickBot="1" x14ac:dyDescent="0.2">
      <c r="C60" s="102" t="s">
        <v>308</v>
      </c>
    </row>
    <row r="61" spans="1:25" ht="14.25" hidden="1" outlineLevel="1" thickBot="1" x14ac:dyDescent="0.2">
      <c r="C61" s="102" t="s">
        <v>309</v>
      </c>
    </row>
    <row r="62" spans="1:25" ht="14.25" hidden="1" outlineLevel="1" thickBot="1" x14ac:dyDescent="0.2">
      <c r="C62" s="102" t="s">
        <v>310</v>
      </c>
    </row>
    <row r="63" spans="1:25" collapsed="1" x14ac:dyDescent="0.15">
      <c r="O63" s="143">
        <f>+(+$E$50+$G$50)-($M$50+$N$50)</f>
        <v>3207.2379999999998</v>
      </c>
    </row>
  </sheetData>
  <mergeCells count="374">
    <mergeCell ref="N50:N51"/>
    <mergeCell ref="O50:O51"/>
    <mergeCell ref="P50:P51"/>
    <mergeCell ref="H50:H51"/>
    <mergeCell ref="I50:I51"/>
    <mergeCell ref="J50:J51"/>
    <mergeCell ref="K50:K51"/>
    <mergeCell ref="L50:L51"/>
    <mergeCell ref="M50:M51"/>
    <mergeCell ref="A50:A51"/>
    <mergeCell ref="B50:B51"/>
    <mergeCell ref="C50:C51"/>
    <mergeCell ref="D50:D51"/>
    <mergeCell ref="E50:E51"/>
    <mergeCell ref="F50:F51"/>
    <mergeCell ref="G50:G51"/>
    <mergeCell ref="H48:H49"/>
    <mergeCell ref="I48:I49"/>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C46:C47"/>
    <mergeCell ref="D46:D47"/>
    <mergeCell ref="E46:E47"/>
    <mergeCell ref="F46:F47"/>
    <mergeCell ref="G44:G45"/>
    <mergeCell ref="H44:H45"/>
    <mergeCell ref="I44:I45"/>
    <mergeCell ref="M42:M43"/>
    <mergeCell ref="C42:C43"/>
    <mergeCell ref="D42:D43"/>
    <mergeCell ref="E42:E43"/>
    <mergeCell ref="F42:F43"/>
    <mergeCell ref="M46:M47"/>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C38:C39"/>
    <mergeCell ref="D38:D39"/>
    <mergeCell ref="E38:E39"/>
    <mergeCell ref="F38:F39"/>
    <mergeCell ref="G36:G37"/>
    <mergeCell ref="H36:H37"/>
    <mergeCell ref="I36:I37"/>
    <mergeCell ref="G40:G41"/>
    <mergeCell ref="H40:H41"/>
    <mergeCell ref="I40:I4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4:C35"/>
    <mergeCell ref="D34:D35"/>
    <mergeCell ref="E34:E35"/>
    <mergeCell ref="F34:F35"/>
    <mergeCell ref="G32:G33"/>
    <mergeCell ref="H32:H33"/>
    <mergeCell ref="I32:I33"/>
    <mergeCell ref="M30:M31"/>
    <mergeCell ref="C30:C31"/>
    <mergeCell ref="D30:D31"/>
    <mergeCell ref="E30:E31"/>
    <mergeCell ref="F30:F31"/>
    <mergeCell ref="M34:M35"/>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C26:C27"/>
    <mergeCell ref="D26:D27"/>
    <mergeCell ref="E26:E27"/>
    <mergeCell ref="F26:F27"/>
    <mergeCell ref="G24:G25"/>
    <mergeCell ref="H24:H25"/>
    <mergeCell ref="I24:I25"/>
    <mergeCell ref="G28:G29"/>
    <mergeCell ref="H28:H29"/>
    <mergeCell ref="I28:I2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2:C23"/>
    <mergeCell ref="D22:D23"/>
    <mergeCell ref="E22:E23"/>
    <mergeCell ref="F22:F23"/>
    <mergeCell ref="G20:G21"/>
    <mergeCell ref="H20:H21"/>
    <mergeCell ref="I20:I21"/>
    <mergeCell ref="M18:M19"/>
    <mergeCell ref="C18:C19"/>
    <mergeCell ref="D18:D19"/>
    <mergeCell ref="E18:E19"/>
    <mergeCell ref="F18:F19"/>
    <mergeCell ref="M22:M23"/>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E14:E15"/>
    <mergeCell ref="F14:F15"/>
    <mergeCell ref="G12:G13"/>
    <mergeCell ref="H12:H13"/>
    <mergeCell ref="I12:I13"/>
    <mergeCell ref="G16:G17"/>
    <mergeCell ref="H16:H17"/>
    <mergeCell ref="I16:I17"/>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vt:lpstr>
      <vt:lpstr>総括表B-1</vt:lpstr>
      <vt:lpstr>総括表B-2</vt:lpstr>
      <vt:lpstr>個別表（まち再生基金）</vt:lpstr>
      <vt:lpstr>個別表（明日香村） </vt:lpstr>
      <vt:lpstr>'個別表（まち再生基金）'!Print_Area</vt:lpstr>
      <vt:lpstr>'個別表（明日香村） '!Print_Area</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2020-09-23T11:18:45Z</cp:lastPrinted>
  <dcterms:created xsi:type="dcterms:W3CDTF">2010-08-24T08:00:05Z</dcterms:created>
  <dcterms:modified xsi:type="dcterms:W3CDTF">2020-10-26T11:03:25Z</dcterms:modified>
</cp:coreProperties>
</file>