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総務課（本田チェック・更新）\H30年度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l="1"/>
  <c r="Z739" i="3" l="1"/>
  <c r="H739" i="3"/>
  <c r="AN739" i="3" l="1"/>
  <c r="AL739" i="3"/>
  <c r="AI739" i="3"/>
  <c r="AF739" i="3"/>
  <c r="AB739" i="3"/>
  <c r="W739" i="3"/>
  <c r="T739" i="3"/>
  <c r="P739" i="3"/>
  <c r="N739" i="3"/>
  <c r="K739" i="3"/>
  <c r="AR2" i="3"/>
  <c r="W21" i="3" l="1"/>
  <c r="AD21" i="3"/>
  <c r="P29" i="3" l="1"/>
  <c r="P28" i="3" s="1"/>
  <c r="W29" i="3"/>
  <c r="L722" i="3" l="1"/>
  <c r="L723" i="3"/>
  <c r="L724" i="3"/>
  <c r="L725" i="3"/>
  <c r="L721" i="3"/>
  <c r="I721" i="3"/>
  <c r="I722" i="3"/>
  <c r="I723" i="3"/>
  <c r="I724" i="3"/>
  <c r="I725" i="3"/>
  <c r="AV2" i="3"/>
  <c r="C25" i="4"/>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20" i="3" l="1"/>
  <c r="P19" i="3"/>
  <c r="P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<sst xmlns="http://schemas.openxmlformats.org/spreadsheetml/2006/main" count="2818" uniqueCount="596">
  <si>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</si>
  <si>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</si>
  <si>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</si>
  <si>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</si>
  <si>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</si>
  <si>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</si>
  <si>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</si>
  <si>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</si>
  <si>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</si>
  <si>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</si>
  <si>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</si>
  <si>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</si>
  <si>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</si>
  <si>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</si>
  <si>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</si>
  <si>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</si>
  <si>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</si>
  <si>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</si>
  <si>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</si>
  <si>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</si>
  <si>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</si>
  <si>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</si>
  <si>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</si>
  <si>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</si>
  <si>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</si>
  <si>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</si>
  <si>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</si>
  <si>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</si>
  <si>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</si>
  <si>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</si>
  <si>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</si>
  <si>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</si>
  <si>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</si>
  <si>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</si>
  <si>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</si>
  <si>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</si>
  <si>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</si>
  <si>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</si>
  <si>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</si>
  <si>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</si>
  <si>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</si>
  <si>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</si>
  <si>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</si>
  <si>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</si>
  <si>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</si>
  <si>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</si>
  <si>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</si>
  <si>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</si>
  <si>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</si>
  <si>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</si>
  <si>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</si>
  <si>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</si>
  <si>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</si>
  <si>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</si>
  <si>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</si>
  <si>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</si>
  <si>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</si>
  <si>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</si>
  <si>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</si>
  <si>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</si>
  <si>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</si>
  <si>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</si>
  <si>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</si>
  <si>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</si>
  <si>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</si>
  <si>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</si>
  <si>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</si>
  <si>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</si>
  <si>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</si>
  <si>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</si>
  <si>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</si>
  <si>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</si>
  <si>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</si>
  <si>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</si>
  <si>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</si>
  <si>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</si>
  <si>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</si>
  <si>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</si>
  <si>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</si>
  <si>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</si>
  <si>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</si>
  <si>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</si>
  <si>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</si>
  <si>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</si>
  <si>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</si>
  <si>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</si>
  <si>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</si>
  <si>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</si>
  <si>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</si>
  <si>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</si>
  <si>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</si>
  <si>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</si>
  <si>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</si>
  <si>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</si>
  <si>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</si>
  <si>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</si>
  <si>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</si>
  <si>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</si>
  <si>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</si>
  <si>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</si>
  <si>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</si>
  <si>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</si>
  <si>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</si>
  <si>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</si>
  <si>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</si>
  <si>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</si>
  <si>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</si>
  <si>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</si>
  <si>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</si>
  <si>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</si>
  <si>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</si>
  <si>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</si>
  <si>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</si>
  <si>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</si>
  <si>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</si>
  <si>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</si>
  <si>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</si>
  <si>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</si>
  <si>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</si>
  <si>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</si>
  <si>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</si>
  <si>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</si>
  <si>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</si>
  <si>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</si>
  <si>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</si>
  <si>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</si>
  <si>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</si>
  <si>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</si>
  <si>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</si>
  <si>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</si>
  <si>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</si>
  <si>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</si>
  <si>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</si>
  <si>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</si>
  <si>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</si>
  <si>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</si>
  <si>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</si>
  <si>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</si>
  <si>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</si>
  <si>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</si>
  <si>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</si>
  <si>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</si>
  <si>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</si>
  <si>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</si>
  <si>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</si>
  <si>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</si>
  <si>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</si>
  <si>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</si>
  <si>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</si>
  <si>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</si>
  <si>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</si>
  <si>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</si>
  <si>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</si>
  <si>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</si>
  <si>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</si>
  <si>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</si>
  <si>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</si>
  <si>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</si>
  <si>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</si>
  <si>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</si>
  <si>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</si>
  <si>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</si>
  <si>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</si>
  <si>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</si>
  <si>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</si>
  <si>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</si>
  <si>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</si>
  <si>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</si>
  <si>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</si>
  <si>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</si>
  <si>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</si>
  <si>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</si>
  <si>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</si>
  <si>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</si>
  <si>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</si>
  <si>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</si>
  <si>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</si>
  <si>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</si>
  <si>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</si>
  <si>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</si>
  <si>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</si>
  <si>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</si>
  <si>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</si>
  <si>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</si>
  <si>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</si>
  <si>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</si>
  <si>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</si>
  <si>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</si>
  <si>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</si>
  <si>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</si>
  <si>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</si>
  <si>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</si>
  <si>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</si>
  <si>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</si>
  <si>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</si>
  <si>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</si>
  <si>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</si>
  <si>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</si>
  <si>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</si>
  <si>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</si>
  <si>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</si>
  <si>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</si>
  <si>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</si>
  <si>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</si>
  <si>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</si>
  <si>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</si>
  <si>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</si>
  <si>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</si>
  <si>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</si>
  <si>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</si>
  <si>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</si>
  <si>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</si>
  <si>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</si>
  <si>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</si>
  <si>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</si>
  <si>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</si>
  <si>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</si>
  <si>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</si>
  <si>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</si>
  <si>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</si>
  <si>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</si>
  <si>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</si>
  <si>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</si>
  <si>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</si>
  <si>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</si>
  <si>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</si>
  <si>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</si>
  <si>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</si>
  <si>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</si>
  <si>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</si>
  <si>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</si>
  <si>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</si>
  <si>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</si>
  <si>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</si>
  <si>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</si>
  <si>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</si>
  <si>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</si>
  <si>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</si>
  <si>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</si>
  <si>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</si>
  <si>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</si>
  <si>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</si>
  <si>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</si>
  <si>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</si>
  <si>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</si>
  <si>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</si>
  <si>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</si>
  <si>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</si>
  <si>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</si>
  <si>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</si>
  <si>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</si>
  <si>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</si>
  <si>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</si>
  <si>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</si>
  <si>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</si>
  <si>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</si>
  <si>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</si>
  <si>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</si>
  <si>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</si>
  <si>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</si>
  <si>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</si>
  <si>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</si>
  <si>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</si>
  <si>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</si>
  <si>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</si>
  <si>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</si>
  <si>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</si>
  <si>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</si>
  <si>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</si>
  <si>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</si>
  <si>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</si>
  <si>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</si>
  <si>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</si>
  <si>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</si>
  <si>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</si>
  <si>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</si>
  <si>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</si>
  <si>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</si>
  <si>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</si>
  <si>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</si>
  <si>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</si>
  <si>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</si>
  <si>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</si>
  <si>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</si>
  <si>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</si>
  <si>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</si>
  <si>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</si>
  <si>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</si>
  <si>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</si>
  <si>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</si>
  <si>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</si>
  <si>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</si>
  <si>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</si>
  <si>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</si>
  <si>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</si>
  <si>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</si>
  <si>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</si>
  <si>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</si>
  <si>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</si>
  <si>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</si>
  <si>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</si>
  <si>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</si>
  <si>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</si>
  <si>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</si>
  <si>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</si>
  <si>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</si>
  <si>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</si>
  <si>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</si>
  <si>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</si>
  <si>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</si>
  <si>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</si>
  <si>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</si>
  <si>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</si>
  <si>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</si>
  <si>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</si>
  <si>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</si>
  <si>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</si>
  <si>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</si>
  <si>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</si>
  <si>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</si>
  <si>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</si>
  <si>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</si>
  <si>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</si>
  <si>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</si>
  <si>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</si>
  <si>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</si>
  <si>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</si>
  <si>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</si>
  <si>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</si>
  <si>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</si>
  <si>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</si>
  <si>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</si>
  <si>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</si>
  <si>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</si>
  <si>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</si>
  <si>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</si>
  <si>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</si>
  <si>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</si>
  <si>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</si>
  <si>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</si>
  <si>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</si>
  <si>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</si>
  <si>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</si>
  <si>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</si>
  <si>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</si>
  <si>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</si>
  <si>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</si>
  <si>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</si>
  <si>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</si>
  <si>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</si>
  <si>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</si>
  <si>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</si>
  <si>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</si>
  <si>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</si>
  <si>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</si>
  <si>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</si>
  <si>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</si>
  <si>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</si>
  <si>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</si>
  <si>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</si>
  <si>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</si>
  <si>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</si>
  <si>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</si>
  <si>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</si>
  <si>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</si>
  <si>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</si>
  <si>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</si>
  <si>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</si>
  <si>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</si>
  <si>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</si>
  <si>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</si>
  <si>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</si>
  <si>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</si>
  <si>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</si>
  <si>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</si>
  <si>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</si>
  <si>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</si>
  <si>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</si>
  <si>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</si>
  <si>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</si>
  <si>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</si>
  <si>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</si>
  <si>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</si>
  <si>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</si>
  <si>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</si>
  <si>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</si>
  <si>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</si>
  <si>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</si>
  <si>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</si>
  <si>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</si>
  <si>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</si>
  <si>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</si>
  <si>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</si>
  <si>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</si>
  <si>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</si>
  <si>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</si>
  <si>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</si>
  <si>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</si>
  <si>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</si>
  <si>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</si>
  <si>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</si>
  <si>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</si>
  <si>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</si>
  <si>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</si>
  <si>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</si>
  <si>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</si>
  <si>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</si>
  <si>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</si>
  <si>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</si>
  <si>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</si>
  <si>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</si>
  <si>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</si>
  <si>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</si>
  <si>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</si>
  <si>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</si>
  <si>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</si>
  <si>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</si>
  <si>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</si>
  <si>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</si>
  <si>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</si>
  <si>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</si>
  <si>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</si>
  <si>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</si>
  <si>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</si>
  <si>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</si>
  <si>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</si>
  <si>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</si>
  <si>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</si>
  <si>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</si>
  <si>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</si>
  <si>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</si>
  <si>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</si>
  <si>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</si>
  <si>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</si>
  <si>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</si>
  <si>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</si>
  <si>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</si>
  <si>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</si>
  <si>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</si>
  <si>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</si>
  <si>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</si>
  <si>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</si>
  <si>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</si>
  <si>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</si>
  <si>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</si>
  <si>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</si>
  <si>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</si>
  <si>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</si>
  <si>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</si>
  <si>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</si>
  <si>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</si>
  <si>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</si>
  <si>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</si>
  <si>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</si>
  <si>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</si>
  <si>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</si>
  <si>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</si>
  <si>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</si>
  <si>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</si>
  <si>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</si>
  <si>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</si>
  <si>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</si>
  <si>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</si>
  <si>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</si>
  <si>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</si>
  <si>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</si>
  <si>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</si>
  <si>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</si>
  <si>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</si>
  <si>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</si>
  <si>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</si>
  <si>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</si>
  <si>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</si>
  <si>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</si>
  <si>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</si>
  <si>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</si>
  <si>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</si>
  <si>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</si>
  <si>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</si>
  <si>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</si>
  <si>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</si>
  <si>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</si>
  <si>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</si>
  <si>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</si>
  <si>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</si>
  <si>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</si>
  <si>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</si>
  <si>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</si>
  <si>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</si>
  <si>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</si>
  <si>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</si>
  <si>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</si>
  <si>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</si>
  <si>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</si>
  <si>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</si>
  <si>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</si>
  <si>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</si>
  <si>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</si>
  <si>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</si>
  <si>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</si>
  <si>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</si>
  <si>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</si>
  <si>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</si>
  <si>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</si>
  <si>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</si>
  <si>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</si>
  <si>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</si>
  <si>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</si>
  <si>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</si>
  <si>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</si>
  <si>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</si>
  <si>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</si>
  <si>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</si>
  <si>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</si>
  <si>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</si>
  <si>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</si>
  <si>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</si>
  <si>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</si>
  <si>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</si>
  <si>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</si>
  <si>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</si>
  <si>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</si>
  <si>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</si>
  <si>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</si>
  <si>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</si>
  <si>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</si>
  <si>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</si>
  <si>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</si>
  <si>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</si>
  <si>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</si>
  <si>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</si>
  <si>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</si>
  <si>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</si>
  <si>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</si>
  <si>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</si>
  <si>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</si>
  <si>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</si>
  <si>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</si>
  <si>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</si>
  <si>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</si>
  <si>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</si>
  <si>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</si>
  <si>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</si>
  <si>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</si>
  <si>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</si>
  <si>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</si>
  <si>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</si>
  <si>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</si>
  <si>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</si>
  <si>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</si>
  <si>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市場機能を活用した防災・減災対策の推進に関する調査・検討経費</t>
    <phoneticPr fontId="5"/>
  </si>
  <si>
    <t>国土交通省</t>
  </si>
  <si>
    <t>水管理・国土保全局</t>
    <rPh sb="0" eb="1">
      <t>ミズ</t>
    </rPh>
    <rPh sb="1" eb="3">
      <t>カンリ</t>
    </rPh>
    <rPh sb="4" eb="6">
      <t>コクド</t>
    </rPh>
    <rPh sb="6" eb="9">
      <t>ホゼンキョク</t>
    </rPh>
    <phoneticPr fontId="5"/>
  </si>
  <si>
    <t>総務課</t>
    <rPh sb="0" eb="3">
      <t>ソウムカ</t>
    </rPh>
    <phoneticPr fontId="5"/>
  </si>
  <si>
    <t>○</t>
  </si>
  <si>
    <t>-</t>
    <phoneticPr fontId="5"/>
  </si>
  <si>
    <t>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の自発的な対策の普及促進に向けて、助成、税制等の市場機能を活用した防災・減災対策の推進策を検討し、もって被災を免れない住民の迅速な生活再建と被災後の生活水準の確保を図るための政策立案等に資することを目的とする。</t>
    <phoneticPr fontId="5"/>
  </si>
  <si>
    <t>住民自らが行う住宅や家財を水害から守るための防災・減災対策の現状等の整理や住民ニーズの調査を実施した上で、助成、税制等の市場機能を活用した防災・減災対策の推進策として実施が望まれる事項や、防災・減災対策の周知・普及を促進するための方策について検討を行う。</t>
    <phoneticPr fontId="5"/>
  </si>
  <si>
    <t>水害・土砂災害対策調査費</t>
    <phoneticPr fontId="5"/>
  </si>
  <si>
    <t>-</t>
    <phoneticPr fontId="5"/>
  </si>
  <si>
    <t>地方自治体における新規助成制度等の数</t>
    <phoneticPr fontId="5"/>
  </si>
  <si>
    <t>地方自治体における助成制度等の周知状況（国土交通省水管理・国土保全局調べ）</t>
    <phoneticPr fontId="5"/>
  </si>
  <si>
    <t>件</t>
    <rPh sb="0" eb="1">
      <t>ケン</t>
    </rPh>
    <phoneticPr fontId="5"/>
  </si>
  <si>
    <t>住民の自発的な防災・減災対策の普及促進に資する取組事例</t>
    <phoneticPr fontId="5"/>
  </si>
  <si>
    <t>百万</t>
    <phoneticPr fontId="5"/>
  </si>
  <si>
    <t>７百万円/2件</t>
    <rPh sb="1" eb="3">
      <t>ヒャクマン</t>
    </rPh>
    <rPh sb="3" eb="4">
      <t>エン</t>
    </rPh>
    <rPh sb="6" eb="7">
      <t>ケン</t>
    </rPh>
    <phoneticPr fontId="5"/>
  </si>
  <si>
    <t>実績額／住民の自発的な防災・減災対策の普及促進に資する取組事例数　　　</t>
    <phoneticPr fontId="5"/>
  </si>
  <si>
    <t>１２　水害・土砂災害の防止・減災を推進する</t>
    <phoneticPr fontId="5"/>
  </si>
  <si>
    <t>本事業の成果を踏まえて、住宅や家財等に対する住民の自発的な防災・減災対策の推進を図り、水害の防災・減災の推進に寄与する。</t>
    <phoneticPr fontId="5"/>
  </si>
  <si>
    <t>気候変動による水災害の頻発・激甚化が懸念されている状況を踏まえて、地域の水害リスクの低減及び生活再建の迅速化は喫緊の課題であり、事業の目的は国民や社会のニーズを反映したものとなっている。</t>
    <phoneticPr fontId="5"/>
  </si>
  <si>
    <t>事業の公益性や社会全体で防災・減災対策を普及・促進させる必要に鑑みれば地方自治体や民間に委ねることは妥当ではなく、国費による調査・検討が必要である。</t>
    <phoneticPr fontId="5"/>
  </si>
  <si>
    <t>気候変動による水災害の頻発・激甚化に対して、地域の水害リスクの低減及び生活再建の迅速化は喫緊の課題であり、優先的に実施することに妥当性を有する。</t>
    <phoneticPr fontId="5"/>
  </si>
  <si>
    <t>無</t>
  </si>
  <si>
    <t>支出先の選定にあたっては、企画競争による公募を実施しており、企画提案書の特定にあたり、匿名評価方式による書類評価及び外部の学識経験者からなる企画競争有識者委員会による審査を行っており、競争性を確保している。</t>
    <phoneticPr fontId="5"/>
  </si>
  <si>
    <t>‐</t>
  </si>
  <si>
    <t>企画競争による公募の実施を経ており、コスト水準は妥当である。</t>
    <phoneticPr fontId="5"/>
  </si>
  <si>
    <t>費目・使途は本事業目的に関係するもののみに限定している。</t>
    <phoneticPr fontId="5"/>
  </si>
  <si>
    <t>事業者との複数回にわたる綿密な打ち合わせを行う等により事業の効率化を図っている。</t>
    <phoneticPr fontId="5"/>
  </si>
  <si>
    <t>成果実績は成果目標に見合ったものであることを確認している。</t>
    <phoneticPr fontId="5"/>
  </si>
  <si>
    <t>活動実績は見込みに見合ったものであることを確認している。</t>
    <phoneticPr fontId="5"/>
  </si>
  <si>
    <t>新28-0011</t>
    <phoneticPr fontId="5"/>
  </si>
  <si>
    <t>国費投入の必要性については、上記のとおり、国民や社会のニーズに合致し、国が実施することが必要な事業であると考えられる。また、本事業においては企画競争における業務発注をしており、効率性、有効性を確保している。</t>
    <phoneticPr fontId="5"/>
  </si>
  <si>
    <t>平成29年度までに、適正に業務執行した。</t>
    <phoneticPr fontId="5"/>
  </si>
  <si>
    <t>市場機能を活用した防災・減災対策の推進に関する調査・検討経費</t>
    <phoneticPr fontId="5"/>
  </si>
  <si>
    <t>6百万円/3件</t>
    <rPh sb="1" eb="3">
      <t>ヒャクマン</t>
    </rPh>
    <rPh sb="3" eb="4">
      <t>エン</t>
    </rPh>
    <rPh sb="6" eb="7">
      <t>ケン</t>
    </rPh>
    <phoneticPr fontId="5"/>
  </si>
  <si>
    <t>終了予定</t>
  </si>
  <si>
    <t>成果物は、住民の自発的な防災・減災対策の普及促進に関する検討に資するものであり、平成29年度の成果を活用して検討を進捗させている。</t>
    <phoneticPr fontId="5"/>
  </si>
  <si>
    <t>事業成果を踏まえながら、住民等による自発的な防災・減災対策の普及促進につながる取組の実施に努めるべき。</t>
    <rPh sb="0" eb="2">
      <t>ジギョウ</t>
    </rPh>
    <rPh sb="2" eb="4">
      <t>セイカ</t>
    </rPh>
    <rPh sb="5" eb="6">
      <t>フ</t>
    </rPh>
    <rPh sb="14" eb="15">
      <t>トウ</t>
    </rPh>
    <rPh sb="39" eb="41">
      <t>トリクミ</t>
    </rPh>
    <rPh sb="42" eb="44">
      <t>ジッシ</t>
    </rPh>
    <rPh sb="45" eb="46">
      <t>ツト</t>
    </rPh>
    <phoneticPr fontId="5"/>
  </si>
  <si>
    <t>課長　岸　毅明</t>
    <rPh sb="0" eb="2">
      <t>カチョウ</t>
    </rPh>
    <rPh sb="3" eb="4">
      <t>キシ</t>
    </rPh>
    <rPh sb="5" eb="6">
      <t>タケ</t>
    </rPh>
    <rPh sb="6" eb="7">
      <t>ア</t>
    </rPh>
    <phoneticPr fontId="5"/>
  </si>
  <si>
    <t>（株）野村総合研究所</t>
    <phoneticPr fontId="5"/>
  </si>
  <si>
    <t>A.（株）野村総合研究所</t>
    <phoneticPr fontId="5"/>
  </si>
  <si>
    <t>国土強靱化基本計画（平成26年6月3日閣議決定）</t>
    <rPh sb="0" eb="2">
      <t>コクド</t>
    </rPh>
    <rPh sb="2" eb="4">
      <t>キョウジン</t>
    </rPh>
    <rPh sb="4" eb="5">
      <t>カ</t>
    </rPh>
    <rPh sb="5" eb="7">
      <t>キホン</t>
    </rPh>
    <rPh sb="7" eb="9">
      <t>ケイカク</t>
    </rPh>
    <rPh sb="10" eb="12">
      <t>ヘイセイ</t>
    </rPh>
    <rPh sb="14" eb="15">
      <t>ネン</t>
    </rPh>
    <rPh sb="16" eb="17">
      <t>ガツ</t>
    </rPh>
    <rPh sb="18" eb="19">
      <t>ヒ</t>
    </rPh>
    <rPh sb="19" eb="21">
      <t>カクギ</t>
    </rPh>
    <rPh sb="21" eb="23">
      <t>ケッテイ</t>
    </rPh>
    <phoneticPr fontId="5"/>
  </si>
  <si>
    <t>事業成果を踏まえながら、支援のあり方について検討を進めるなど、住民等による自発的な防災・減災対策の普及促進につながる取組の実施に努める。</t>
    <rPh sb="12" eb="14">
      <t>シエン</t>
    </rPh>
    <rPh sb="17" eb="18">
      <t>カタ</t>
    </rPh>
    <rPh sb="22" eb="24">
      <t>ケントウ</t>
    </rPh>
    <rPh sb="25" eb="26">
      <t>スス</t>
    </rPh>
    <phoneticPr fontId="5"/>
  </si>
  <si>
    <t>平成30年度までに、地方自治体における新規助成制度等を2件普及</t>
    <rPh sb="0" eb="2">
      <t>ヘイセイ</t>
    </rPh>
    <rPh sb="4" eb="6">
      <t>ネンド</t>
    </rPh>
    <rPh sb="28" eb="29">
      <t>ケン</t>
    </rPh>
    <rPh sb="29" eb="31">
      <t>フキュウ</t>
    </rPh>
    <phoneticPr fontId="5"/>
  </si>
  <si>
    <t>４　水害等災害による被害の軽減</t>
    <rPh sb="2" eb="4">
      <t>スイガイ</t>
    </rPh>
    <rPh sb="4" eb="5">
      <t>トウ</t>
    </rPh>
    <rPh sb="5" eb="7">
      <t>サイガイ</t>
    </rPh>
    <rPh sb="10" eb="12">
      <t>ヒガイ</t>
    </rPh>
    <rPh sb="13" eb="15">
      <t>ケイゲン</t>
    </rPh>
    <phoneticPr fontId="5"/>
  </si>
  <si>
    <t>新28-017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</si>
</sst>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13707</xdr:colOff>
      <xdr:row>741</xdr:row>
      <xdr:rowOff>0</xdr:rowOff>
    </xdr:from>
    <xdr:to>
      <xdr:col>32</xdr:col>
      <xdr:colOff>174485</xdr:colOff>
      <xdr:row>742</xdr:row>
      <xdr:rowOff>163134</xdr:rowOff>
    </xdr:to>
    <xdr:sp macro="" textlink="">
      <xdr:nvSpPr>
        <xdr:cNvPr id="2" name="テキスト ボックス 1"/>
        <xdr:cNvSpPr txBox="1"/>
      </xdr:nvSpPr>
      <xdr:spPr>
        <a:xfrm>
          <a:off x="3846119" y="38380147"/>
          <a:ext cx="2782954" cy="5105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ja-JP" altLang="en-US" sz="1100">
              <a:solidFill>
                <a:sysClr val="windowText" lastClr="000000"/>
              </a:solidFill>
            </a:rPr>
            <a:t>６百万円</a:t>
          </a:r>
        </a:p>
      </xdr:txBody>
    </xdr:sp>
    <xdr:clientData/>
  </xdr:twoCellAnchor>
  <xdr:twoCellAnchor>
    <xdr:from>
      <xdr:col>18</xdr:col>
      <xdr:colOff>168089</xdr:colOff>
      <xdr:row>742</xdr:row>
      <xdr:rowOff>229938</xdr:rowOff>
    </xdr:from>
    <xdr:to>
      <xdr:col>32</xdr:col>
      <xdr:colOff>196255</xdr:colOff>
      <xdr:row>744</xdr:row>
      <xdr:rowOff>153069</xdr:rowOff>
    </xdr:to>
    <xdr:sp macro="" textlink="">
      <xdr:nvSpPr>
        <xdr:cNvPr id="3" name="大かっこ 2"/>
        <xdr:cNvSpPr/>
      </xdr:nvSpPr>
      <xdr:spPr>
        <a:xfrm>
          <a:off x="3798795" y="38957467"/>
          <a:ext cx="2852048" cy="61789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市場機能を活用した防災・減災対策の推進に関する調査・検討経費</a:t>
          </a:r>
        </a:p>
      </xdr:txBody>
    </xdr:sp>
    <xdr:clientData/>
  </xdr:twoCellAnchor>
  <xdr:twoCellAnchor>
    <xdr:from>
      <xdr:col>25</xdr:col>
      <xdr:colOff>173693</xdr:colOff>
      <xdr:row>744</xdr:row>
      <xdr:rowOff>343142</xdr:rowOff>
    </xdr:from>
    <xdr:to>
      <xdr:col>25</xdr:col>
      <xdr:colOff>173693</xdr:colOff>
      <xdr:row>747</xdr:row>
      <xdr:rowOff>117424</xdr:rowOff>
    </xdr:to>
    <xdr:cxnSp macro="">
      <xdr:nvCxnSpPr>
        <xdr:cNvPr id="4" name="直線矢印コネクタ 3"/>
        <xdr:cNvCxnSpPr/>
      </xdr:nvCxnSpPr>
      <xdr:spPr>
        <a:xfrm>
          <a:off x="5216340" y="39765436"/>
          <a:ext cx="0" cy="8164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67733</xdr:colOff>
      <xdr:row>748</xdr:row>
      <xdr:rowOff>291518</xdr:rowOff>
    </xdr:from>
    <xdr:to>
      <xdr:col>33</xdr:col>
      <xdr:colOff>140732</xdr:colOff>
      <xdr:row>750</xdr:row>
      <xdr:rowOff>122927</xdr:rowOff>
    </xdr:to>
    <xdr:sp macro="" textlink="">
      <xdr:nvSpPr>
        <xdr:cNvPr id="5" name="テキスト ボックス 4"/>
        <xdr:cNvSpPr txBox="1"/>
      </xdr:nvSpPr>
      <xdr:spPr>
        <a:xfrm>
          <a:off x="3900145" y="41103342"/>
          <a:ext cx="2896881" cy="52617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19</xdr:col>
      <xdr:colOff>9525</xdr:colOff>
      <xdr:row>750</xdr:row>
      <xdr:rowOff>175168</xdr:rowOff>
    </xdr:from>
    <xdr:to>
      <xdr:col>33</xdr:col>
      <xdr:colOff>192068</xdr:colOff>
      <xdr:row>755</xdr:row>
      <xdr:rowOff>291335</xdr:rowOff>
    </xdr:to>
    <xdr:sp macro="" textlink="">
      <xdr:nvSpPr>
        <xdr:cNvPr id="6" name="大かっこ 5"/>
        <xdr:cNvSpPr/>
      </xdr:nvSpPr>
      <xdr:spPr>
        <a:xfrm>
          <a:off x="3841937" y="41681756"/>
          <a:ext cx="3006425" cy="18530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latin typeface="+mn-lt"/>
              <a:ea typeface="+mn-ea"/>
              <a:cs typeface="+mn-cs"/>
            </a:rPr>
            <a:t>○市場機能を活用した防災・減災対策の推進に関する調査・検討経費</a:t>
          </a:r>
          <a:endParaRPr lang="ja-JP" altLang="ja-JP" sz="1200">
            <a:effectLst/>
          </a:endParaRPr>
        </a:p>
      </xdr:txBody>
    </xdr:sp>
    <xdr:clientData/>
  </xdr:twoCellAnchor>
  <xdr:oneCellAnchor>
    <xdr:from>
      <xdr:col>18</xdr:col>
      <xdr:colOff>145677</xdr:colOff>
      <xdr:row>747</xdr:row>
      <xdr:rowOff>302559</xdr:rowOff>
    </xdr:from>
    <xdr:ext cx="1595309" cy="275717"/>
    <xdr:sp macro="" textlink="">
      <xdr:nvSpPr>
        <xdr:cNvPr id="7" name="テキスト ボックス 6"/>
        <xdr:cNvSpPr txBox="1"/>
      </xdr:nvSpPr>
      <xdr:spPr>
        <a:xfrm>
          <a:off x="3776383" y="4076700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75</v>
      </c>
      <c r="H5" s="560"/>
      <c r="I5" s="560"/>
      <c r="J5" s="560"/>
      <c r="K5" s="560"/>
      <c r="L5" s="560"/>
      <c r="M5" s="561" t="s">
        <v>66</v>
      </c>
      <c r="N5" s="562"/>
      <c r="O5" s="562"/>
      <c r="P5" s="562"/>
      <c r="Q5" s="562"/>
      <c r="R5" s="563"/>
      <c r="S5" s="564" t="s">
        <v>77</v>
      </c>
      <c r="T5" s="560"/>
      <c r="U5" s="560"/>
      <c r="V5" s="560"/>
      <c r="W5" s="560"/>
      <c r="X5" s="565"/>
      <c r="Y5" s="716" t="s">
        <v>3</v>
      </c>
      <c r="Z5" s="717"/>
      <c r="AA5" s="717"/>
      <c r="AB5" s="717"/>
      <c r="AC5" s="717"/>
      <c r="AD5" s="718"/>
      <c r="AE5" s="719" t="s">
        <v>553</v>
      </c>
      <c r="AF5" s="719"/>
      <c r="AG5" s="719"/>
      <c r="AH5" s="719"/>
      <c r="AI5" s="719"/>
      <c r="AJ5" s="719"/>
      <c r="AK5" s="719"/>
      <c r="AL5" s="719"/>
      <c r="AM5" s="719"/>
      <c r="AN5" s="719"/>
      <c r="AO5" s="719"/>
      <c r="AP5" s="720"/>
      <c r="AQ5" s="721" t="s">
        <v>588</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591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国土強靱化施策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555</v>
      </c>
      <c r="Q13" s="98"/>
      <c r="R13" s="98"/>
      <c r="S13" s="98"/>
      <c r="T13" s="98"/>
      <c r="U13" s="98"/>
      <c r="V13" s="99"/>
      <c r="W13" s="97">
        <v>7</v>
      </c>
      <c r="X13" s="98"/>
      <c r="Y13" s="98"/>
      <c r="Z13" s="98"/>
      <c r="AA13" s="98"/>
      <c r="AB13" s="98"/>
      <c r="AC13" s="99"/>
      <c r="AD13" s="97">
        <v>7</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6"/>
      <c r="H14" s="747"/>
      <c r="I14" s="576"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466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466</v>
      </c>
      <c r="AL15" s="98"/>
      <c r="AM15" s="98"/>
      <c r="AN15" s="98"/>
      <c r="AO15" s="98"/>
      <c r="AP15" s="98"/>
      <c r="AQ15" s="99"/>
      <c r="AR15" s="97">
        <v>0</v>
      </c>
      <c r="AS15" s="98"/>
      <c r="AT15" s="98"/>
      <c r="AU15" s="98"/>
      <c r="AV15" s="98"/>
      <c r="AW15" s="98"/>
      <c r="AX15" s="630"/>
    </row>
    <row r="16" spans="1:50" ht="21" customHeight="1" x14ac:dyDescent="0.15">
      <c r="A16" s="139"/>
      <c r="B16" s="140"/>
      <c r="C16" s="140"/>
      <c r="D16" s="140"/>
      <c r="E16" s="140"/>
      <c r="F16" s="141"/>
      <c r="G16" s="746"/>
      <c r="H16" s="747"/>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466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6"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612" t="str">
        <f>IF(P18=0, "-", SUM(P19)/P18)</f>
        <v>-</v>
      </c>
      <c r="Q19" s="612"/>
      <c r="R19" s="612"/>
      <c r="S19" s="612"/>
      <c r="T19" s="612"/>
      <c r="U19" s="612"/>
      <c r="V19" s="612"/>
      <c r="W19" s="97">
        <v>7</v>
      </c>
      <c r="X19" s="98"/>
      <c r="Y19" s="98"/>
      <c r="Z19" s="98"/>
      <c r="AA19" s="98"/>
      <c r="AB19" s="98"/>
      <c r="AC19" s="99"/>
      <c r="AD19" s="97">
        <v>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0.8571428571428571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497</v>
      </c>
      <c r="H21" s="934"/>
      <c r="I21" s="934"/>
      <c r="J21" s="934"/>
      <c r="K21" s="934"/>
      <c r="L21" s="934"/>
      <c r="M21" s="934"/>
      <c r="N21" s="934"/>
      <c r="O21" s="934"/>
      <c r="P21" s="540" t="e">
        <f>IF(P19=0, "-", SUM(P19)/SUM(P13,P14))</f>
        <v>#DIV/0!</v>
      </c>
      <c r="Q21" s="540"/>
      <c r="R21" s="540"/>
      <c r="S21" s="540"/>
      <c r="T21" s="540"/>
      <c r="U21" s="540"/>
      <c r="V21" s="540"/>
      <c r="W21" s="540">
        <f t="shared" ref="W21" si="2">IF(W19=0, "-", SUM(W19)/SUM(W13,W14))</f>
        <v>1</v>
      </c>
      <c r="X21" s="540"/>
      <c r="Y21" s="540"/>
      <c r="Z21" s="540"/>
      <c r="AA21" s="540"/>
      <c r="AB21" s="540"/>
      <c r="AC21" s="540"/>
      <c r="AD21" s="540">
        <f t="shared" ref="AD21" si="3">IF(AD19=0, "-", SUM(AD19)/SUM(AD13,AD14))</f>
        <v>0.8571428571428571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t="s">
        <v>559</v>
      </c>
      <c r="Q23" s="95"/>
      <c r="R23" s="95"/>
      <c r="S23" s="95"/>
      <c r="T23" s="95"/>
      <c r="U23" s="95"/>
      <c r="V23" s="96"/>
      <c r="W23" s="94" t="s">
        <v>559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23.25" customHeight="1" x14ac:dyDescent="0.15">
      <c r="A32" s="516"/>
      <c r="B32" s="514"/>
      <c r="C32" s="514"/>
      <c r="D32" s="514"/>
      <c r="E32" s="514"/>
      <c r="F32" s="515"/>
      <c r="G32" s="541" t="s">
        <v>593</v>
      </c>
      <c r="H32" s="542"/>
      <c r="I32" s="542"/>
      <c r="J32" s="542"/>
      <c r="K32" s="542"/>
      <c r="L32" s="542"/>
      <c r="M32" s="542"/>
      <c r="N32" s="542"/>
      <c r="O32" s="543"/>
      <c r="P32" s="158" t="s">
        <v>560</v>
      </c>
      <c r="Q32" s="158"/>
      <c r="R32" s="158"/>
      <c r="S32" s="158"/>
      <c r="T32" s="158"/>
      <c r="U32" s="158"/>
      <c r="V32" s="158"/>
      <c r="W32" s="158"/>
      <c r="X32" s="229"/>
      <c r="Y32" s="336" t="s">
        <v>12</v>
      </c>
      <c r="Z32" s="550"/>
      <c r="AA32" s="551"/>
      <c r="AB32" s="552" t="s">
        <v>562</v>
      </c>
      <c r="AC32" s="552"/>
      <c r="AD32" s="552"/>
      <c r="AE32" s="362" t="s">
        <v>559</v>
      </c>
      <c r="AF32" s="363"/>
      <c r="AG32" s="363"/>
      <c r="AH32" s="363"/>
      <c r="AI32" s="362" t="s">
        <v>559</v>
      </c>
      <c r="AJ32" s="363"/>
      <c r="AK32" s="363"/>
      <c r="AL32" s="363"/>
      <c r="AM32" s="362" t="s">
        <v>559</v>
      </c>
      <c r="AN32" s="363"/>
      <c r="AO32" s="363"/>
      <c r="AP32" s="363"/>
      <c r="AQ32" s="100"/>
      <c r="AR32" s="101"/>
      <c r="AS32" s="101"/>
      <c r="AT32" s="102"/>
      <c r="AU32" s="363" t="s">
        <v>559</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2" t="s">
        <v>559</v>
      </c>
      <c r="AF33" s="363"/>
      <c r="AG33" s="363"/>
      <c r="AH33" s="363"/>
      <c r="AI33" s="362" t="s">
        <v>559</v>
      </c>
      <c r="AJ33" s="363"/>
      <c r="AK33" s="363"/>
      <c r="AL33" s="363"/>
      <c r="AM33" s="362" t="s">
        <v>559</v>
      </c>
      <c r="AN33" s="363"/>
      <c r="AO33" s="363"/>
      <c r="AP33" s="363"/>
      <c r="AQ33" s="100"/>
      <c r="AR33" s="101"/>
      <c r="AS33" s="101"/>
      <c r="AT33" s="102"/>
      <c r="AU33" s="363">
        <v>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559</v>
      </c>
      <c r="AF34" s="363"/>
      <c r="AG34" s="363"/>
      <c r="AH34" s="363"/>
      <c r="AI34" s="362" t="s">
        <v>559</v>
      </c>
      <c r="AJ34" s="363"/>
      <c r="AK34" s="363"/>
      <c r="AL34" s="363"/>
      <c r="AM34" s="362" t="s">
        <v>559</v>
      </c>
      <c r="AN34" s="363"/>
      <c r="AO34" s="363"/>
      <c r="AP34" s="363"/>
      <c r="AQ34" s="100"/>
      <c r="AR34" s="101"/>
      <c r="AS34" s="101"/>
      <c r="AT34" s="102"/>
      <c r="AU34" s="363" t="s">
        <v>559</v>
      </c>
      <c r="AV34" s="363"/>
      <c r="AW34" s="363"/>
      <c r="AX34" s="365"/>
    </row>
    <row r="35" spans="1:50" ht="23.25" customHeight="1" x14ac:dyDescent="0.15">
      <c r="A35" s="904" t="s">
        <v>528</v>
      </c>
      <c r="B35" s="905"/>
      <c r="C35" s="905"/>
      <c r="D35" s="905"/>
      <c r="E35" s="905"/>
      <c r="F35" s="906"/>
      <c r="G35" s="910" t="s">
        <v>561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0" t="s">
        <v>266</v>
      </c>
      <c r="B80" s="853" t="s">
        <v>483</v>
      </c>
      <c r="C80" s="854"/>
      <c r="D80" s="854"/>
      <c r="E80" s="854"/>
      <c r="F80" s="855"/>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9"/>
    </row>
    <row r="81" spans="1:60" ht="22.5" hidden="1" customHeight="1" x14ac:dyDescent="0.15">
      <c r="A81" s="521"/>
      <c r="B81" s="856"/>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6"/>
      <c r="R87" s="806"/>
      <c r="S87" s="806"/>
      <c r="T87" s="806"/>
      <c r="U87" s="806"/>
      <c r="V87" s="806"/>
      <c r="W87" s="806"/>
      <c r="X87" s="807"/>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8"/>
      <c r="Q88" s="808"/>
      <c r="R88" s="808"/>
      <c r="S88" s="808"/>
      <c r="T88" s="808"/>
      <c r="U88" s="808"/>
      <c r="V88" s="808"/>
      <c r="W88" s="808"/>
      <c r="X88" s="809"/>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0"/>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6"/>
      <c r="R92" s="806"/>
      <c r="S92" s="806"/>
      <c r="T92" s="806"/>
      <c r="U92" s="806"/>
      <c r="V92" s="806"/>
      <c r="W92" s="806"/>
      <c r="X92" s="807"/>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8"/>
      <c r="Q93" s="808"/>
      <c r="R93" s="808"/>
      <c r="S93" s="808"/>
      <c r="T93" s="808"/>
      <c r="U93" s="808"/>
      <c r="V93" s="808"/>
      <c r="W93" s="808"/>
      <c r="X93" s="809"/>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0"/>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6"/>
      <c r="R97" s="806"/>
      <c r="S97" s="806"/>
      <c r="T97" s="806"/>
      <c r="U97" s="806"/>
      <c r="V97" s="806"/>
      <c r="W97" s="806"/>
      <c r="X97" s="807"/>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8"/>
      <c r="Q98" s="808"/>
      <c r="R98" s="808"/>
      <c r="S98" s="808"/>
      <c r="T98" s="808"/>
      <c r="U98" s="808"/>
      <c r="V98" s="808"/>
      <c r="W98" s="808"/>
      <c r="X98" s="809"/>
      <c r="Y98" s="731" t="s">
        <v>54</v>
      </c>
      <c r="Z98" s="732"/>
      <c r="AA98" s="733"/>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2"/>
      <c r="B101" s="493"/>
      <c r="C101" s="493"/>
      <c r="D101" s="493"/>
      <c r="E101" s="493"/>
      <c r="F101" s="494"/>
      <c r="G101" s="158" t="s">
        <v>563</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2" t="s">
        <v>562</v>
      </c>
      <c r="AC101" s="552"/>
      <c r="AD101" s="552"/>
      <c r="AE101" s="362" t="s">
        <v>559</v>
      </c>
      <c r="AF101" s="363"/>
      <c r="AG101" s="363"/>
      <c r="AH101" s="364"/>
      <c r="AI101" s="362">
        <v>2</v>
      </c>
      <c r="AJ101" s="363"/>
      <c r="AK101" s="363"/>
      <c r="AL101" s="364"/>
      <c r="AM101" s="362">
        <v>3</v>
      </c>
      <c r="AN101" s="363"/>
      <c r="AO101" s="363"/>
      <c r="AP101" s="364"/>
      <c r="AQ101" s="362" t="s">
        <v>559</v>
      </c>
      <c r="AR101" s="363"/>
      <c r="AS101" s="363"/>
      <c r="AT101" s="364"/>
      <c r="AU101" s="362" t="s">
        <v>559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6" t="s">
        <v>559</v>
      </c>
      <c r="AF102" s="356"/>
      <c r="AG102" s="356"/>
      <c r="AH102" s="356"/>
      <c r="AI102" s="356">
        <v>2</v>
      </c>
      <c r="AJ102" s="356"/>
      <c r="AK102" s="356"/>
      <c r="AL102" s="356"/>
      <c r="AM102" s="356">
        <v>3</v>
      </c>
      <c r="AN102" s="356"/>
      <c r="AO102" s="356"/>
      <c r="AP102" s="356"/>
      <c r="AQ102" s="821" t="s">
        <v>559</v>
      </c>
      <c r="AR102" s="822"/>
      <c r="AS102" s="822"/>
      <c r="AT102" s="823"/>
      <c r="AU102" s="821" t="s">
        <v>559</v>
      </c>
      <c r="AV102" s="822"/>
      <c r="AW102" s="822"/>
      <c r="AX102" s="823"/>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04"/>
      <c r="AJ105" s="304"/>
      <c r="AK105" s="304"/>
      <c r="AL105" s="304"/>
      <c r="AM105" s="356"/>
      <c r="AN105" s="356"/>
      <c r="AO105" s="356"/>
      <c r="AP105" s="356"/>
      <c r="AQ105" s="362"/>
      <c r="AR105" s="363"/>
      <c r="AS105" s="363"/>
      <c r="AT105" s="364"/>
      <c r="AU105" s="821"/>
      <c r="AV105" s="822"/>
      <c r="AW105" s="822"/>
      <c r="AX105" s="823"/>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472" t="s">
        <v>564</v>
      </c>
      <c r="AC116" s="473"/>
      <c r="AD116" s="474"/>
      <c r="AE116" s="362" t="s">
        <v>559</v>
      </c>
      <c r="AF116" s="363"/>
      <c r="AG116" s="363"/>
      <c r="AH116" s="364"/>
      <c r="AI116" s="356">
        <f>7/2</f>
        <v>3.5</v>
      </c>
      <c r="AJ116" s="356"/>
      <c r="AK116" s="356"/>
      <c r="AL116" s="356"/>
      <c r="AM116" s="356">
        <f>6/3</f>
        <v>2</v>
      </c>
      <c r="AN116" s="356"/>
      <c r="AO116" s="356"/>
      <c r="AP116" s="356"/>
      <c r="AQ116" s="362" t="s">
        <v>559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56" t="s">
        <v>559</v>
      </c>
      <c r="AF117" s="356"/>
      <c r="AG117" s="356"/>
      <c r="AH117" s="356"/>
      <c r="AI117" s="304" t="s">
        <v>565</v>
      </c>
      <c r="AJ117" s="304"/>
      <c r="AK117" s="304"/>
      <c r="AL117" s="304"/>
      <c r="AM117" s="356" t="s">
        <v>584</v>
      </c>
      <c r="AN117" s="356"/>
      <c r="AO117" s="356"/>
      <c r="AP117" s="356"/>
      <c r="AQ117" s="304" t="s">
        <v>559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1"/>
      <c r="B134" s="250"/>
      <c r="C134" s="249"/>
      <c r="D134" s="250"/>
      <c r="E134" s="249"/>
      <c r="F134" s="312"/>
      <c r="G134" s="228" t="s">
        <v>466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554</v>
      </c>
      <c r="AE702" s="903"/>
      <c r="AF702" s="903"/>
      <c r="AG702" s="892" t="s">
        <v>569</v>
      </c>
      <c r="AH702" s="893"/>
      <c r="AI702" s="893"/>
      <c r="AJ702" s="893"/>
      <c r="AK702" s="893"/>
      <c r="AL702" s="893"/>
      <c r="AM702" s="893"/>
      <c r="AN702" s="893"/>
      <c r="AO702" s="893"/>
      <c r="AP702" s="893"/>
      <c r="AQ702" s="893"/>
      <c r="AR702" s="893"/>
      <c r="AS702" s="893"/>
      <c r="AT702" s="893"/>
      <c r="AU702" s="893"/>
      <c r="AV702" s="893"/>
      <c r="AW702" s="893"/>
      <c r="AX702" s="894"/>
    </row>
    <row r="703" spans="1:50" ht="6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6" t="s">
        <v>570</v>
      </c>
      <c r="AH703" s="667"/>
      <c r="AI703" s="667"/>
      <c r="AJ703" s="667"/>
      <c r="AK703" s="667"/>
      <c r="AL703" s="667"/>
      <c r="AM703" s="667"/>
      <c r="AN703" s="667"/>
      <c r="AO703" s="667"/>
      <c r="AP703" s="667"/>
      <c r="AQ703" s="667"/>
      <c r="AR703" s="667"/>
      <c r="AS703" s="667"/>
      <c r="AT703" s="667"/>
      <c r="AU703" s="667"/>
      <c r="AV703" s="667"/>
      <c r="AW703" s="667"/>
      <c r="AX703" s="668"/>
    </row>
    <row r="704" spans="1:50" ht="5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554</v>
      </c>
      <c r="AE705" s="735"/>
      <c r="AF705" s="735"/>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572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574</v>
      </c>
      <c r="AE708" s="670"/>
      <c r="AF708" s="670"/>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6" t="s">
        <v>575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574</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6" t="s">
        <v>576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48"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554</v>
      </c>
      <c r="AE714" s="593"/>
      <c r="AF714" s="594"/>
      <c r="AG714" s="691" t="s">
        <v>577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79"/>
      <c r="AG715" s="527" t="s">
        <v>578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574</v>
      </c>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6" t="s">
        <v>579</v>
      </c>
      <c r="AH717" s="667"/>
      <c r="AI717" s="667"/>
      <c r="AJ717" s="667"/>
      <c r="AK717" s="667"/>
      <c r="AL717" s="667"/>
      <c r="AM717" s="667"/>
      <c r="AN717" s="667"/>
      <c r="AO717" s="667"/>
      <c r="AP717" s="667"/>
      <c r="AQ717" s="667"/>
      <c r="AR717" s="667"/>
      <c r="AS717" s="667"/>
      <c r="AT717" s="667"/>
      <c r="AU717" s="667"/>
      <c r="AV717" s="667"/>
      <c r="AW717" s="667"/>
      <c r="AX717" s="668"/>
    </row>
    <row r="718" spans="1:50" ht="51.7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574</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2"/>
      <c r="E726" s="582"/>
      <c r="F726" s="583"/>
      <c r="G726" s="800" t="s">
        <v>581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7" t="s">
        <v>582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585</v>
      </c>
      <c r="B731" s="621"/>
      <c r="C731" s="621"/>
      <c r="D731" s="621"/>
      <c r="E731" s="622"/>
      <c r="F731" s="682" t="s">
        <v>587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530</v>
      </c>
      <c r="B733" s="752"/>
      <c r="C733" s="752"/>
      <c r="D733" s="752"/>
      <c r="E733" s="753"/>
      <c r="F733" s="768" t="s">
        <v>592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484</v>
      </c>
      <c r="J739" s="106"/>
      <c r="K739" s="91" t="str">
        <f>IF(OR(I739="　", I739=""), "", "-")</f>
        <v/>
      </c>
      <c r="L739" s="107">
        <v>139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1" t="s">
        <v>590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558</v>
      </c>
      <c r="H781" s="451"/>
      <c r="I781" s="451"/>
      <c r="J781" s="451"/>
      <c r="K781" s="452"/>
      <c r="L781" s="453" t="s">
        <v>583</v>
      </c>
      <c r="M781" s="454"/>
      <c r="N781" s="454"/>
      <c r="O781" s="454"/>
      <c r="P781" s="454"/>
      <c r="Q781" s="454"/>
      <c r="R781" s="454"/>
      <c r="S781" s="454"/>
      <c r="T781" s="454"/>
      <c r="U781" s="454"/>
      <c r="V781" s="454"/>
      <c r="W781" s="454"/>
      <c r="X781" s="455"/>
      <c r="Y781" s="456">
        <v>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25" t="s">
        <v>589</v>
      </c>
      <c r="D837" s="416"/>
      <c r="E837" s="416"/>
      <c r="F837" s="416"/>
      <c r="G837" s="416"/>
      <c r="H837" s="416"/>
      <c r="I837" s="416"/>
      <c r="J837" s="417">
        <v>4010001054032</v>
      </c>
      <c r="K837" s="418"/>
      <c r="L837" s="418"/>
      <c r="M837" s="418"/>
      <c r="N837" s="418"/>
      <c r="O837" s="418"/>
      <c r="P837" s="431" t="s">
        <v>583</v>
      </c>
      <c r="Q837" s="315"/>
      <c r="R837" s="315"/>
      <c r="S837" s="315"/>
      <c r="T837" s="315"/>
      <c r="U837" s="315"/>
      <c r="V837" s="315"/>
      <c r="W837" s="315"/>
      <c r="X837" s="315"/>
      <c r="Y837" s="316">
        <v>6</v>
      </c>
      <c r="Z837" s="317"/>
      <c r="AA837" s="317"/>
      <c r="AB837" s="318"/>
      <c r="AC837" s="326" t="s">
        <v>524</v>
      </c>
      <c r="AD837" s="424"/>
      <c r="AE837" s="424"/>
      <c r="AF837" s="424"/>
      <c r="AG837" s="424"/>
      <c r="AH837" s="419">
        <v>2</v>
      </c>
      <c r="AI837" s="420"/>
      <c r="AJ837" s="420"/>
      <c r="AK837" s="420"/>
      <c r="AL837" s="323">
        <v>99.7</v>
      </c>
      <c r="AM837" s="324"/>
      <c r="AN837" s="324"/>
      <c r="AO837" s="325"/>
      <c r="AP837" s="319" t="s">
        <v>559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82">
    <cfRule type="expression" dxfId="2797" priority="13895">
      <formula>IF(RIGHT(TEXT(Y782,"0.#"),1)=".",FALSE,TRUE)</formula>
    </cfRule>
    <cfRule type="expression" dxfId="2796" priority="13896">
      <formula>IF(RIGHT(TEXT(Y782,"0.#"),1)=".",TRUE,FALSE)</formula>
    </cfRule>
  </conditionalFormatting>
  <conditionalFormatting sqref="Y791">
    <cfRule type="expression" dxfId="2795" priority="13891">
      <formula>IF(RIGHT(TEXT(Y791,"0.#"),1)=".",FALSE,TRUE)</formula>
    </cfRule>
    <cfRule type="expression" dxfId="2794" priority="13892">
      <formula>IF(RIGHT(TEXT(Y791,"0.#"),1)=".",TRUE,FALSE)</formula>
    </cfRule>
  </conditionalFormatting>
  <conditionalFormatting sqref="Y822:Y829 Y820 Y809:Y816 Y807 Y796:Y803 Y794">
    <cfRule type="expression" dxfId="2793" priority="13673">
      <formula>IF(RIGHT(TEXT(Y794,"0.#"),1)=".",FALSE,TRUE)</formula>
    </cfRule>
    <cfRule type="expression" dxfId="2792" priority="13674">
      <formula>IF(RIGHT(TEXT(Y794,"0.#"),1)=".",TRUE,FALSE)</formula>
    </cfRule>
  </conditionalFormatting>
  <conditionalFormatting sqref="P15:AJ17 P13:AX13 AR15:AX15">
    <cfRule type="expression" dxfId="2791" priority="13721">
      <formula>IF(RIGHT(TEXT(P13,"0.#"),1)=".",FALSE,TRUE)</formula>
    </cfRule>
    <cfRule type="expression" dxfId="2790" priority="13722">
      <formula>IF(RIGHT(TEXT(P13,"0.#"),1)=".",TRUE,FALSE)</formula>
    </cfRule>
  </conditionalFormatting>
  <conditionalFormatting sqref="W19:AJ19">
    <cfRule type="expression" dxfId="2789" priority="13719">
      <formula>IF(RIGHT(TEXT(W19,"0.#"),1)=".",FALSE,TRUE)</formula>
    </cfRule>
    <cfRule type="expression" dxfId="2788" priority="13720">
      <formula>IF(RIGHT(TEXT(W19,"0.#"),1)=".",TRUE,FALSE)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83:Y790 Y781">
    <cfRule type="expression" dxfId="2785" priority="13697">
      <formula>IF(RIGHT(TEXT(Y781,"0.#"),1)=".",FALSE,TRUE)</formula>
    </cfRule>
    <cfRule type="expression" dxfId="2784" priority="13698">
      <formula>IF(RIGHT(TEXT(Y781,"0.#"),1)=".",TRUE,FALSE)</formula>
    </cfRule>
  </conditionalFormatting>
  <conditionalFormatting sqref="AU782">
    <cfRule type="expression" dxfId="2783" priority="13695">
      <formula>IF(RIGHT(TEXT(AU782,"0.#"),1)=".",FALSE,TRUE)</formula>
    </cfRule>
    <cfRule type="expression" dxfId="2782" priority="13696">
      <formula>IF(RIGHT(TEXT(AU782,"0.#"),1)=".",TRUE,FALSE)</formula>
    </cfRule>
  </conditionalFormatting>
  <conditionalFormatting sqref="AU791">
    <cfRule type="expression" dxfId="2781" priority="13693">
      <formula>IF(RIGHT(TEXT(AU791,"0.#"),1)=".",FALSE,TRUE)</formula>
    </cfRule>
    <cfRule type="expression" dxfId="2780" priority="13694">
      <formula>IF(RIGHT(TEXT(AU791,"0.#"),1)=".",TRUE,FALSE)</formula>
    </cfRule>
  </conditionalFormatting>
  <conditionalFormatting sqref="AU783:AU790 AU781">
    <cfRule type="expression" dxfId="2779" priority="13691">
      <formula>IF(RIGHT(TEXT(AU781,"0.#"),1)=".",FALSE,TRUE)</formula>
    </cfRule>
    <cfRule type="expression" dxfId="2778" priority="13692">
      <formula>IF(RIGHT(TEXT(AU781,"0.#"),1)=".",TRUE,FALSE)</formula>
    </cfRule>
  </conditionalFormatting>
  <conditionalFormatting sqref="Y821 Y808 Y795">
    <cfRule type="expression" dxfId="2777" priority="13677">
      <formula>IF(RIGHT(TEXT(Y795,"0.#"),1)=".",FALSE,TRUE)</formula>
    </cfRule>
    <cfRule type="expression" dxfId="2776" priority="13678">
      <formula>IF(RIGHT(TEXT(Y795,"0.#"),1)=".",TRUE,FALSE)</formula>
    </cfRule>
  </conditionalFormatting>
  <conditionalFormatting sqref="Y830 Y817 Y804">
    <cfRule type="expression" dxfId="2775" priority="13675">
      <formula>IF(RIGHT(TEXT(Y804,"0.#"),1)=".",FALSE,TRUE)</formula>
    </cfRule>
    <cfRule type="expression" dxfId="2774" priority="13676">
      <formula>IF(RIGHT(TEXT(Y804,"0.#"),1)=".",TRUE,FALSE)</formula>
    </cfRule>
  </conditionalFormatting>
  <conditionalFormatting sqref="AU821 AU808 AU795">
    <cfRule type="expression" dxfId="2773" priority="13671">
      <formula>IF(RIGHT(TEXT(AU795,"0.#"),1)=".",FALSE,TRUE)</formula>
    </cfRule>
    <cfRule type="expression" dxfId="2772" priority="13672">
      <formula>IF(RIGHT(TEXT(AU795,"0.#"),1)=".",TRUE,FALSE)</formula>
    </cfRule>
  </conditionalFormatting>
  <conditionalFormatting sqref="AU830 AU817 AU804">
    <cfRule type="expression" dxfId="2771" priority="13669">
      <formula>IF(RIGHT(TEXT(AU804,"0.#"),1)=".",FALSE,TRUE)</formula>
    </cfRule>
    <cfRule type="expression" dxfId="2770" priority="13670">
      <formula>IF(RIGHT(TEXT(AU804,"0.#"),1)=".",TRUE,FALSE)</formula>
    </cfRule>
  </conditionalFormatting>
  <conditionalFormatting sqref="AU822:AU829 AU820 AU809:AU816 AU807 AU796:AU803 AU794">
    <cfRule type="expression" dxfId="2769" priority="13667">
      <formula>IF(RIGHT(TEXT(AU794,"0.#"),1)=".",FALSE,TRUE)</formula>
    </cfRule>
    <cfRule type="expression" dxfId="2768" priority="13668">
      <formula>IF(RIGHT(TEXT(AU794,"0.#"),1)=".",TRUE,FALSE)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M102">
    <cfRule type="expression" dxfId="2649" priority="13235">
      <formula>IF(RIGHT(TEXT(AM102,"0.#"),1)=".",FALSE,TRUE)</formula>
    </cfRule>
    <cfRule type="expression" dxfId="2648" priority="13236">
      <formula>IF(RIGHT(TEXT(AM102,"0.#"),1)=".",TRUE,FALSE)</formula>
    </cfRule>
  </conditionalFormatting>
  <conditionalFormatting sqref="AQ102">
    <cfRule type="expression" dxfId="2647" priority="13233">
      <formula>IF(RIGHT(TEXT(AQ102,"0.#"),1)=".",FALSE,TRUE)</formula>
    </cfRule>
    <cfRule type="expression" dxfId="2646" priority="13234">
      <formula>IF(RIGHT(TEXT(AQ102,"0.#"),1)=".",TRUE,FALSE)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2:Y899">
    <cfRule type="expression" dxfId="2075" priority="2089">
      <formula>IF(RIGHT(TEXT(Y872,"0.#"),1)=".",FALSE,TRUE)</formula>
    </cfRule>
    <cfRule type="expression" dxfId="2074" priority="2090">
      <formula>IF(RIGHT(TEXT(Y872,"0.#"),1)=".",TRUE,FALSE)</formula>
    </cfRule>
  </conditionalFormatting>
  <conditionalFormatting sqref="Y870:Y871">
    <cfRule type="expression" dxfId="2073" priority="2083">
      <formula>IF(RIGHT(TEXT(Y870,"0.#"),1)=".",FALSE,TRUE)</formula>
    </cfRule>
    <cfRule type="expression" dxfId="2072" priority="2084">
      <formula>IF(RIGHT(TEXT(Y870,"0.#"),1)=".",TRUE,FALSE)</formula>
    </cfRule>
  </conditionalFormatting>
  <conditionalFormatting sqref="Y905:Y932">
    <cfRule type="expression" dxfId="2071" priority="2077">
      <formula>IF(RIGHT(TEXT(Y905,"0.#"),1)=".",FALSE,TRUE)</formula>
    </cfRule>
    <cfRule type="expression" dxfId="2070" priority="2078">
      <formula>IF(RIGHT(TEXT(Y905,"0.#"),1)=".",TRUE,FALSE)</formula>
    </cfRule>
  </conditionalFormatting>
  <conditionalFormatting sqref="Y903:Y904">
    <cfRule type="expression" dxfId="2069" priority="2071">
      <formula>IF(RIGHT(TEXT(Y903,"0.#"),1)=".",FALSE,TRUE)</formula>
    </cfRule>
    <cfRule type="expression" dxfId="2068" priority="2072">
      <formula>IF(RIGHT(TEXT(Y903,"0.#"),1)=".",TRUE,FALSE)</formula>
    </cfRule>
  </conditionalFormatting>
  <conditionalFormatting sqref="Y938:Y965">
    <cfRule type="expression" dxfId="2067" priority="2065">
      <formula>IF(RIGHT(TEXT(Y938,"0.#"),1)=".",FALSE,TRUE)</formula>
    </cfRule>
    <cfRule type="expression" dxfId="2066" priority="2066">
      <formula>IF(RIGHT(TEXT(Y938,"0.#"),1)=".",TRUE,FALSE)</formula>
    </cfRule>
  </conditionalFormatting>
  <conditionalFormatting sqref="Y936:Y937">
    <cfRule type="expression" dxfId="2065" priority="2059">
      <formula>IF(RIGHT(TEXT(Y936,"0.#"),1)=".",FALSE,TRUE)</formula>
    </cfRule>
    <cfRule type="expression" dxfId="2064" priority="2060">
      <formula>IF(RIGHT(TEXT(Y936,"0.#"),1)=".",TRUE,FALSE)</formula>
    </cfRule>
  </conditionalFormatting>
  <conditionalFormatting sqref="Y971:Y998">
    <cfRule type="expression" dxfId="2063" priority="2053">
      <formula>IF(RIGHT(TEXT(Y971,"0.#"),1)=".",FALSE,TRUE)</formula>
    </cfRule>
    <cfRule type="expression" dxfId="2062" priority="2054">
      <formula>IF(RIGHT(TEXT(Y971,"0.#"),1)=".",TRUE,FALSE)</formula>
    </cfRule>
  </conditionalFormatting>
  <conditionalFormatting sqref="Y969:Y970">
    <cfRule type="expression" dxfId="2061" priority="2047">
      <formula>IF(RIGHT(TEXT(Y969,"0.#"),1)=".",FALSE,TRUE)</formula>
    </cfRule>
    <cfRule type="expression" dxfId="2060" priority="2048">
      <formula>IF(RIGHT(TEXT(Y969,"0.#"),1)=".",TRUE,FALSE)</formula>
    </cfRule>
  </conditionalFormatting>
  <conditionalFormatting sqref="Y1004:Y1031">
    <cfRule type="expression" dxfId="2059" priority="2041">
      <formula>IF(RIGHT(TEXT(Y1004,"0.#"),1)=".",FALSE,TRUE)</formula>
    </cfRule>
    <cfRule type="expression" dxfId="2058" priority="2042">
      <formula>IF(RIGHT(TEXT(Y1004,"0.#"),1)=".",TRUE,FALSE)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1">
    <cfRule type="expression" dxfId="1171" priority="477">
      <formula>IF(RIGHT(TEXT(AU101,"0.#"),1)=".",FALSE,TRUE)</formula>
    </cfRule>
    <cfRule type="expression" dxfId="1170" priority="478">
      <formula>IF(RIGHT(TEXT(AU101,"0.#"),1)=".",TRUE,FALSE)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AK14:AQ14">
    <cfRule type="expression" dxfId="719" priority="21">
      <formula>IF(RIGHT(TEXT(AK14,"0.#"),1)=".",FALSE,TRUE)</formula>
    </cfRule>
    <cfRule type="expression" dxfId="718" priority="22">
      <formula>IF(RIGHT(TEXT(AK14,"0.#"),1)=".",TRUE,FALSE)</formula>
    </cfRule>
  </conditionalFormatting>
  <conditionalFormatting sqref="AK15:AQ17">
    <cfRule type="expression" dxfId="717" priority="19">
      <formula>IF(RIGHT(TEXT(AK15,"0.#"),1)=".",FALSE,TRUE)</formula>
    </cfRule>
    <cfRule type="expression" dxfId="716" priority="20">
      <formula>IF(RIGHT(TEXT(AK15,"0.#"),1)=".",TRUE,FALSE)</formula>
    </cfRule>
  </conditionalFormatting>
  <conditionalFormatting sqref="AI104">
    <cfRule type="expression" dxfId="715" priority="17">
      <formula>IF(RIGHT(TEXT(AI104,"0.#"),1)=".",FALSE,TRUE)</formula>
    </cfRule>
    <cfRule type="expression" dxfId="714" priority="18">
      <formula>IF(RIGHT(TEXT(AI104,"0.#"),1)=".",TRUE,FALSE)</formula>
    </cfRule>
  </conditionalFormatting>
  <conditionalFormatting sqref="AI105">
    <cfRule type="expression" dxfId="713" priority="15">
      <formula>IF(RIGHT(TEXT(AI105,"0.#"),1)=".",FALSE,TRUE)</formula>
    </cfRule>
    <cfRule type="expression" dxfId="712" priority="16">
      <formula>IF(RIGHT(TEXT(AI105,"0.#"),1)=".",TRUE,FALSE)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11"/>
      <c r="Z2" s="410"/>
      <c r="AA2" s="411"/>
      <c r="AB2" s="1015" t="s">
        <v>11</v>
      </c>
      <c r="AC2" s="1016"/>
      <c r="AD2" s="1017"/>
      <c r="AE2" s="1003" t="s">
        <v>357</v>
      </c>
      <c r="AF2" s="1003"/>
      <c r="AG2" s="1003"/>
      <c r="AH2" s="1003"/>
      <c r="AI2" s="1003" t="s">
        <v>363</v>
      </c>
      <c r="AJ2" s="1003"/>
      <c r="AK2" s="1003"/>
      <c r="AL2" s="1003"/>
      <c r="AM2" s="1003" t="s">
        <v>472</v>
      </c>
      <c r="AN2" s="1003"/>
      <c r="AO2" s="1003"/>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523"/>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11"/>
      <c r="Z9" s="410"/>
      <c r="AA9" s="411"/>
      <c r="AB9" s="1015" t="s">
        <v>11</v>
      </c>
      <c r="AC9" s="1016"/>
      <c r="AD9" s="1017"/>
      <c r="AE9" s="1003" t="s">
        <v>357</v>
      </c>
      <c r="AF9" s="1003"/>
      <c r="AG9" s="1003"/>
      <c r="AH9" s="1003"/>
      <c r="AI9" s="1003" t="s">
        <v>363</v>
      </c>
      <c r="AJ9" s="1003"/>
      <c r="AK9" s="1003"/>
      <c r="AL9" s="1003"/>
      <c r="AM9" s="1003" t="s">
        <v>472</v>
      </c>
      <c r="AN9" s="1003"/>
      <c r="AO9" s="1003"/>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3"/>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3"/>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3"/>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3"/>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3"/>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3"/>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11"/>
      <c r="Z51" s="410"/>
      <c r="AA51" s="411"/>
      <c r="AB51" s="459" t="s">
        <v>11</v>
      </c>
      <c r="AC51" s="1016"/>
      <c r="AD51" s="1017"/>
      <c r="AE51" s="1003" t="s">
        <v>357</v>
      </c>
      <c r="AF51" s="1003"/>
      <c r="AG51" s="1003"/>
      <c r="AH51" s="1003"/>
      <c r="AI51" s="1003" t="s">
        <v>363</v>
      </c>
      <c r="AJ51" s="1003"/>
      <c r="AK51" s="1003"/>
      <c r="AL51" s="1003"/>
      <c r="AM51" s="1003" t="s">
        <v>472</v>
      </c>
      <c r="AN51" s="1003"/>
      <c r="AO51" s="1003"/>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3"/>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3"/>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3"/>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2018-08-17T05:14:19Z</cp:lastPrinted>
  <dcterms:created xsi:type="dcterms:W3CDTF">2012-03-13T00:50:25Z</dcterms:created>
  <dcterms:modified xsi:type="dcterms:W3CDTF">2020-11-19T09:17:10Z</dcterms:modified>
</cp:coreProperties>
</file>