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２８年度\"/>
    </mc:Choice>
  </mc:AlternateContent>
  <xr:revisionPtr revIDLastSave="0" documentId="13_ncr:1_{704CAC58-4CEC-4124-BAD7-5E8076F6FB81}" xr6:coauthVersionLast="45" xr6:coauthVersionMax="45" xr10:uidLastSave="{00000000-0000-0000-0000-000000000000}"/>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workbook>
</file>

<file path=xl/calcChain.xml><?xml version="1.0" encoding="utf-8"?>
<calcChain xmlns="http://schemas.openxmlformats.org/spreadsheetml/2006/main">
  <c r="AQ89" i="3" l="1"/>
  <c r="AM89" i="3" l="1"/>
  <c r="AM23" i="3"/>
  <c r="AM25" i="3" s="1"/>
  <c r="AI89" i="3" l="1"/>
  <c r="AE89" i="3"/>
  <c r="AI23" i="3" l="1"/>
  <c r="AI25" i="3" s="1"/>
  <c r="AE23" i="3"/>
  <c r="AE25" i="3" s="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<sst xmlns="http://schemas.openxmlformats.org/spreadsheetml/2006/main" count="2881" uniqueCount="613">
  <si>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</si>
  <si>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</si>
  <si>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</si>
  <si>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</si>
  <si>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</si>
  <si>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</si>
  <si>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</si>
  <si>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</si>
  <si>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</si>
  <si>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</si>
  <si>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</si>
  <si>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</si>
  <si>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</si>
  <si>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</si>
  <si>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</si>
  <si>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</si>
  <si>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</si>
  <si>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</si>
  <si>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</si>
  <si>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</si>
  <si>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</si>
  <si>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</si>
  <si>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</si>
  <si>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</si>
  <si>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</si>
  <si>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</si>
  <si>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</si>
  <si>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</si>
  <si>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</si>
  <si>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</si>
  <si>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</si>
  <si>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</si>
  <si>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</si>
  <si>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</si>
  <si>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</si>
  <si>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</si>
  <si>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</si>
  <si>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</si>
  <si>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</si>
  <si>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</si>
  <si>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</si>
  <si>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</si>
  <si>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</si>
  <si>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</si>
  <si>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</si>
  <si>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</si>
  <si>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</si>
  <si>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</si>
  <si>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</si>
  <si>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</si>
  <si>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</si>
  <si>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</si>
  <si>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</si>
  <si>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</si>
  <si>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</si>
  <si>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</si>
  <si>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</si>
  <si>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</si>
  <si>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</si>
  <si>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</si>
  <si>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</si>
  <si>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</si>
  <si>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</si>
  <si>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</si>
  <si>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</si>
  <si>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</si>
  <si>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</si>
  <si>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</si>
  <si>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</si>
  <si>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</si>
  <si>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</si>
  <si>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</si>
  <si>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</si>
  <si>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</si>
  <si>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</si>
  <si>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</si>
  <si>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</si>
  <si>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</si>
  <si>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</si>
  <si>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</si>
  <si>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</si>
  <si>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</si>
  <si>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</si>
  <si>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</si>
  <si>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</si>
  <si>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</si>
  <si>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</si>
  <si>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</si>
  <si>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</si>
  <si>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</si>
  <si>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</si>
  <si>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</si>
  <si>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</si>
  <si>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</si>
  <si>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</si>
  <si>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</si>
  <si>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</si>
  <si>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</si>
  <si>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</si>
  <si>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</si>
  <si>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</si>
  <si>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</si>
  <si>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</si>
  <si>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</si>
  <si>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</si>
  <si>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</si>
  <si>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</si>
  <si>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</si>
  <si>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</si>
  <si>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</si>
  <si>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</si>
  <si>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</si>
  <si>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</si>
  <si>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</si>
  <si>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</si>
  <si>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</si>
  <si>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</si>
  <si>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</si>
  <si>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</si>
  <si>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</si>
  <si>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</si>
  <si>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</si>
  <si>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</si>
  <si>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</si>
  <si>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</si>
  <si>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</si>
  <si>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</si>
  <si>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</si>
  <si>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</si>
  <si>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</si>
  <si>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</si>
  <si>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</si>
  <si>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</si>
  <si>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</si>
  <si>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</si>
  <si>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</si>
  <si>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</si>
  <si>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</si>
  <si>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</si>
  <si>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</si>
  <si>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</si>
  <si>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</si>
  <si>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</si>
  <si>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</si>
  <si>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</si>
  <si>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</si>
  <si>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</si>
  <si>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</si>
  <si>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</si>
  <si>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</si>
  <si>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</si>
  <si>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</si>
  <si>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</si>
  <si>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</si>
  <si>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</si>
  <si>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</si>
  <si>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</si>
  <si>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</si>
  <si>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</si>
  <si>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</si>
  <si>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</si>
  <si>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</si>
  <si>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</si>
  <si>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</si>
  <si>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</si>
  <si>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</si>
  <si>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</si>
  <si>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</si>
  <si>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</si>
  <si>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</si>
  <si>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</si>
  <si>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</si>
  <si>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</si>
  <si>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</si>
  <si>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</si>
  <si>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</si>
  <si>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</si>
  <si>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</si>
  <si>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</si>
  <si>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</si>
  <si>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</si>
  <si>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</si>
  <si>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</si>
  <si>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</si>
  <si>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</si>
  <si>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</si>
  <si>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</si>
  <si>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</si>
  <si>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</si>
  <si>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</si>
  <si>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</si>
  <si>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</si>
  <si>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</si>
  <si>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</si>
  <si>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</si>
  <si>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</si>
  <si>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</si>
  <si>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</si>
  <si>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</si>
  <si>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</si>
  <si>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</si>
  <si>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</si>
  <si>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</si>
  <si>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</si>
  <si>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</si>
  <si>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</si>
  <si>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</si>
  <si>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</si>
  <si>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</si>
  <si>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</si>
  <si>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</si>
  <si>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</si>
  <si>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</si>
  <si>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</si>
  <si>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</si>
  <si>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</si>
  <si>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</si>
  <si>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</si>
  <si>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</si>
  <si>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</si>
  <si>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</si>
  <si>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</si>
  <si>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</si>
  <si>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</si>
  <si>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</si>
  <si>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</si>
  <si>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</si>
  <si>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</si>
  <si>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</si>
  <si>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</si>
  <si>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</si>
  <si>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</si>
  <si>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</si>
  <si>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</si>
  <si>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</si>
  <si>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</si>
  <si>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</si>
  <si>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</si>
  <si>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</si>
  <si>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</si>
  <si>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</si>
  <si>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</si>
  <si>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</si>
  <si>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</si>
  <si>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</si>
  <si>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</si>
  <si>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</si>
  <si>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</si>
  <si>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</si>
  <si>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</si>
  <si>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</si>
  <si>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</si>
  <si>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</si>
  <si>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</si>
  <si>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</si>
  <si>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</si>
  <si>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</si>
  <si>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</si>
  <si>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</si>
  <si>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</si>
  <si>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</si>
  <si>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</si>
  <si>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</si>
  <si>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</si>
  <si>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</si>
  <si>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</si>
  <si>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</si>
  <si>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</si>
  <si>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</si>
  <si>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</si>
  <si>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</si>
  <si>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</si>
  <si>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</si>
  <si>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</si>
  <si>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</si>
  <si>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</si>
  <si>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</si>
  <si>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</si>
  <si>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</si>
  <si>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</si>
  <si>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</si>
  <si>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</si>
  <si>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</si>
  <si>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</si>
  <si>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</si>
  <si>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</si>
  <si>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</si>
  <si>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</si>
  <si>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</si>
  <si>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</si>
  <si>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</si>
  <si>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</si>
  <si>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</si>
  <si>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</si>
  <si>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</si>
  <si>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</si>
  <si>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</si>
  <si>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</si>
  <si>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</si>
  <si>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</si>
  <si>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</si>
  <si>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</si>
  <si>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</si>
  <si>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</si>
  <si>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</si>
  <si>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</si>
  <si>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</si>
  <si>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</si>
  <si>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</si>
  <si>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</si>
  <si>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</si>
  <si>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</si>
  <si>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</si>
  <si>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</si>
  <si>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</si>
  <si>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</si>
  <si>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</si>
  <si>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</si>
  <si>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</si>
  <si>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</si>
  <si>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</si>
  <si>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</si>
  <si>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</si>
  <si>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</si>
  <si>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</si>
  <si>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</si>
  <si>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</si>
  <si>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</si>
  <si>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</si>
  <si>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</si>
  <si>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</si>
  <si>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</si>
  <si>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</si>
  <si>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</si>
  <si>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</si>
  <si>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</si>
  <si>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</si>
  <si>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</si>
  <si>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</si>
  <si>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</si>
  <si>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</si>
  <si>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</si>
  <si>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</si>
  <si>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</si>
  <si>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</si>
  <si>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</si>
  <si>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</si>
  <si>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</si>
  <si>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</si>
  <si>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</si>
  <si>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</si>
  <si>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</si>
  <si>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</si>
  <si>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</si>
  <si>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</si>
  <si>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</si>
  <si>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</si>
  <si>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</si>
  <si>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</si>
  <si>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</si>
  <si>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</si>
  <si>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</si>
  <si>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</si>
  <si>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</si>
  <si>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</si>
  <si>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</si>
  <si>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</si>
  <si>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</si>
  <si>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</si>
  <si>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</si>
  <si>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</si>
  <si>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</si>
  <si>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</si>
  <si>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</si>
  <si>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</si>
  <si>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</si>
  <si>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</si>
  <si>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</si>
  <si>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</si>
  <si>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</si>
  <si>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</si>
  <si>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</si>
  <si>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</si>
  <si>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</si>
  <si>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</si>
  <si>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</si>
  <si>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</si>
  <si>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</si>
  <si>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</si>
  <si>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</si>
  <si>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</si>
  <si>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</si>
  <si>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</si>
  <si>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</si>
  <si>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</si>
  <si>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</si>
  <si>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</si>
  <si>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</si>
  <si>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</si>
  <si>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</si>
  <si>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</si>
  <si>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</si>
  <si>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</si>
  <si>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</si>
  <si>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</si>
  <si>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</si>
  <si>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</si>
  <si>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</si>
  <si>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</si>
  <si>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</si>
  <si>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</si>
  <si>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</si>
  <si>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</si>
  <si>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</si>
  <si>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</si>
  <si>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</si>
  <si>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</si>
  <si>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</si>
  <si>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</si>
  <si>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</si>
  <si>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</si>
  <si>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</si>
  <si>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</si>
  <si>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</si>
  <si>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</si>
  <si>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</si>
  <si>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</si>
  <si>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</si>
  <si>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</si>
  <si>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</si>
  <si>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</si>
  <si>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</si>
  <si>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</si>
  <si>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</si>
  <si>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</si>
  <si>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</si>
  <si>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</si>
  <si>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</si>
  <si>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</si>
  <si>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</si>
  <si>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</si>
  <si>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</si>
  <si>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</si>
  <si>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</si>
  <si>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</si>
  <si>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</si>
  <si>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</si>
  <si>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</si>
  <si>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</si>
  <si>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</si>
  <si>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</si>
  <si>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</si>
  <si>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</si>
  <si>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</si>
  <si>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</si>
  <si>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</si>
  <si>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</si>
  <si>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</si>
  <si>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</si>
  <si>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</si>
  <si>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</si>
  <si>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</si>
  <si>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</si>
  <si>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</si>
  <si>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</si>
  <si>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</si>
  <si>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</si>
  <si>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</si>
  <si>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</si>
  <si>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</si>
  <si>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</si>
  <si>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</si>
  <si>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</si>
  <si>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</si>
  <si>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</si>
  <si>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</si>
  <si>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</si>
  <si>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</si>
  <si>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</si>
  <si>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</si>
  <si>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</si>
  <si>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</si>
  <si>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</si>
  <si>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</si>
  <si>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</si>
  <si>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</si>
  <si>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</si>
  <si>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</si>
  <si>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</si>
  <si>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</si>
  <si>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</si>
  <si>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</si>
  <si>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</si>
  <si>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</si>
  <si>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</si>
  <si>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</si>
  <si>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</si>
  <si>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</si>
  <si>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</si>
  <si>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</si>
  <si>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</si>
  <si>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</si>
  <si>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</si>
  <si>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</si>
  <si>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</si>
  <si>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</si>
  <si>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</si>
  <si>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</si>
  <si>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</si>
  <si>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</si>
  <si>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</si>
  <si>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</si>
  <si>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</si>
  <si>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</si>
  <si>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</si>
  <si>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</si>
  <si>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</si>
  <si>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</si>
  <si>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</si>
  <si>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</si>
  <si>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</si>
  <si>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</si>
  <si>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</si>
  <si>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5"/>
  </si>
  <si>
    <t>一般研究経費</t>
    <phoneticPr fontId="5"/>
  </si>
  <si>
    <t>課長　土肥　学</t>
    <rPh sb="0" eb="2">
      <t>カチョウ</t>
    </rPh>
    <rPh sb="3" eb="5">
      <t>ドヒ</t>
    </rPh>
    <rPh sb="6" eb="7">
      <t>マナブ</t>
    </rPh>
    <phoneticPr fontId="5"/>
  </si>
  <si>
    <t>-</t>
    <phoneticPr fontId="5"/>
  </si>
  <si>
    <t>-</t>
    <phoneticPr fontId="5"/>
  </si>
  <si>
    <t>職員旅費</t>
    <rPh sb="0" eb="2">
      <t>ショクイン</t>
    </rPh>
    <rPh sb="2" eb="4">
      <t>リョヒ</t>
    </rPh>
    <phoneticPr fontId="5"/>
  </si>
  <si>
    <t>試験研究費</t>
    <rPh sb="0" eb="2">
      <t>シケン</t>
    </rPh>
    <rPh sb="2" eb="5">
      <t>ケンキュウヒ</t>
    </rPh>
    <phoneticPr fontId="5"/>
  </si>
  <si>
    <t>企画部　企画課</t>
    <rPh sb="0" eb="3">
      <t>キカクブ</t>
    </rPh>
    <rPh sb="4" eb="7">
      <t>キカクカ</t>
    </rPh>
    <phoneticPr fontId="5"/>
  </si>
  <si>
    <t>国土交通本省が展開する政策や技術基準の策定・改訂等に対し、将来的に十分な技術支援・提言を行っていけるよう、中長期的に対応が必要となる課題を解決するため、研究ポテンシャルの高揚・維持を図ることを目的とする。</t>
    <rPh sb="0" eb="2">
      <t>コクド</t>
    </rPh>
    <phoneticPr fontId="5"/>
  </si>
  <si>
    <t>%</t>
    <phoneticPr fontId="5"/>
  </si>
  <si>
    <t>-</t>
    <phoneticPr fontId="5"/>
  </si>
  <si>
    <t>国土交通省が実施している技術研究開発課題を効果的・効率的に推進することに資する。</t>
    <rPh sb="0" eb="2">
      <t>コクド</t>
    </rPh>
    <rPh sb="2" eb="5">
      <t>コウツウショウ</t>
    </rPh>
    <rPh sb="6" eb="8">
      <t>ジッシ</t>
    </rPh>
    <rPh sb="12" eb="14">
      <t>ギジュツ</t>
    </rPh>
    <rPh sb="14" eb="16">
      <t>ケンキュウ</t>
    </rPh>
    <rPh sb="16" eb="18">
      <t>カイハツ</t>
    </rPh>
    <rPh sb="18" eb="20">
      <t>カダイ</t>
    </rPh>
    <rPh sb="21" eb="24">
      <t>コウカテキ</t>
    </rPh>
    <rPh sb="25" eb="28">
      <t>コウリツテキ</t>
    </rPh>
    <rPh sb="29" eb="31">
      <t>スイシン</t>
    </rPh>
    <rPh sb="36" eb="37">
      <t>シ</t>
    </rPh>
    <phoneticPr fontId="5"/>
  </si>
  <si>
    <t>-</t>
    <phoneticPr fontId="5"/>
  </si>
  <si>
    <t>-</t>
    <phoneticPr fontId="5"/>
  </si>
  <si>
    <t>委託【一般競争入札等】</t>
    <rPh sb="0" eb="2">
      <t>イタク</t>
    </rPh>
    <rPh sb="3" eb="5">
      <t>イッパン</t>
    </rPh>
    <rPh sb="5" eb="7">
      <t>キョウソウ</t>
    </rPh>
    <rPh sb="7" eb="9">
      <t>ニュウサツ</t>
    </rPh>
    <rPh sb="9" eb="10">
      <t>トウ</t>
    </rPh>
    <phoneticPr fontId="5"/>
  </si>
  <si>
    <t>-</t>
    <phoneticPr fontId="5"/>
  </si>
  <si>
    <t>役務費</t>
    <rPh sb="0" eb="2">
      <t>エキム</t>
    </rPh>
    <rPh sb="2" eb="3">
      <t>ヒ</t>
    </rPh>
    <phoneticPr fontId="5"/>
  </si>
  <si>
    <t>A.（一財）国土技術研究センター</t>
    <rPh sb="3" eb="4">
      <t>イチ</t>
    </rPh>
    <rPh sb="4" eb="5">
      <t>ザイ</t>
    </rPh>
    <rPh sb="6" eb="8">
      <t>コクド</t>
    </rPh>
    <rPh sb="8" eb="10">
      <t>ギジュツ</t>
    </rPh>
    <rPh sb="10" eb="12">
      <t>ケンキュウ</t>
    </rPh>
    <phoneticPr fontId="5"/>
  </si>
  <si>
    <t>維持修繕工事の品質確保に関する調査業務</t>
    <phoneticPr fontId="5"/>
  </si>
  <si>
    <t>（一財）国土技術研究センター</t>
    <phoneticPr fontId="5"/>
  </si>
  <si>
    <t>（一財）計量計画研究所</t>
    <rPh sb="1" eb="2">
      <t>イチ</t>
    </rPh>
    <rPh sb="2" eb="3">
      <t>ザイ</t>
    </rPh>
    <phoneticPr fontId="5"/>
  </si>
  <si>
    <t>統計データを用いたストック効果分析に関する調査業務</t>
    <phoneticPr fontId="5"/>
  </si>
  <si>
    <t>道路整備の経済効果把握手法の調査業務</t>
    <phoneticPr fontId="5"/>
  </si>
  <si>
    <t>昭和建設（株）</t>
    <rPh sb="0" eb="2">
      <t>ショウワ</t>
    </rPh>
    <rPh sb="2" eb="4">
      <t>ケンセツ</t>
    </rPh>
    <rPh sb="4" eb="7">
      <t>カブ</t>
    </rPh>
    <phoneticPr fontId="5"/>
  </si>
  <si>
    <t>試験走路東側自動開閉門扉交換・購入</t>
    <phoneticPr fontId="5"/>
  </si>
  <si>
    <t>（一社）国際建設技術協会</t>
    <rPh sb="1" eb="2">
      <t>イチ</t>
    </rPh>
    <rPh sb="2" eb="3">
      <t>シャ</t>
    </rPh>
    <rPh sb="4" eb="6">
      <t>コクサイ</t>
    </rPh>
    <rPh sb="6" eb="8">
      <t>ケンセツ</t>
    </rPh>
    <rPh sb="8" eb="10">
      <t>ギジュツ</t>
    </rPh>
    <rPh sb="10" eb="12">
      <t>キョウカイ</t>
    </rPh>
    <phoneticPr fontId="5"/>
  </si>
  <si>
    <t>国外建設情報提供業務</t>
    <phoneticPr fontId="5"/>
  </si>
  <si>
    <t>欧米における社会資本整備の動向に関する調査業務</t>
    <phoneticPr fontId="5"/>
  </si>
  <si>
    <t>（株）公共計画研究所</t>
    <phoneticPr fontId="5"/>
  </si>
  <si>
    <t>（一財）日本気象協会</t>
    <rPh sb="1" eb="2">
      <t>イチ</t>
    </rPh>
    <rPh sb="2" eb="3">
      <t>ザイ</t>
    </rPh>
    <phoneticPr fontId="5"/>
  </si>
  <si>
    <t>土砂災害危険度評価のための降雨量指標分析等業務</t>
    <phoneticPr fontId="5"/>
  </si>
  <si>
    <t>波浪うちあげ高予測システムサーバ等設計設定業務</t>
    <phoneticPr fontId="5"/>
  </si>
  <si>
    <t>みいしょ計画研究所</t>
    <phoneticPr fontId="5"/>
  </si>
  <si>
    <t>中高層共同住宅の排水管洗浄に関する調査及び資料整理業務</t>
    <phoneticPr fontId="5"/>
  </si>
  <si>
    <t>東日本大震災における応急仮設住宅からの退去支援に関する情報収集整理業務</t>
    <phoneticPr fontId="5"/>
  </si>
  <si>
    <t>東日本大震災における応急仮設住宅団地の集約・解消に関する情報収集整理業務</t>
    <phoneticPr fontId="5"/>
  </si>
  <si>
    <t>市町村の空き家対策の推進状況に関する調査及び資料収集業務</t>
    <phoneticPr fontId="5"/>
  </si>
  <si>
    <t>（株）テクノス・エンジニアリング</t>
    <phoneticPr fontId="5"/>
  </si>
  <si>
    <t>強震観測施設点検業務</t>
    <phoneticPr fontId="5"/>
  </si>
  <si>
    <t>強震観測施設防草対策業務</t>
    <phoneticPr fontId="5"/>
  </si>
  <si>
    <t>（株）東京ソイルリサーチ</t>
    <phoneticPr fontId="5"/>
  </si>
  <si>
    <t>基礎ぐいの施工品質の確認手法に関する検討業務</t>
    <phoneticPr fontId="5"/>
  </si>
  <si>
    <t>国土防災技術（株）</t>
    <phoneticPr fontId="5"/>
  </si>
  <si>
    <t>天然ダムの事前対策計画策定手法検討業務</t>
    <phoneticPr fontId="5"/>
  </si>
  <si>
    <t>随意契約
（企画競争）</t>
  </si>
  <si>
    <t>-</t>
    <phoneticPr fontId="5"/>
  </si>
  <si>
    <t>一般競争入札</t>
  </si>
  <si>
    <t>海外における道の駅の計画支援に関する調査業務</t>
    <phoneticPr fontId="5"/>
  </si>
  <si>
    <t>随意契約
（少額）</t>
  </si>
  <si>
    <t>強震観測施設撤去業務</t>
    <phoneticPr fontId="5"/>
  </si>
  <si>
    <t>アウトカムで記載済みの成果目標と同様</t>
    <phoneticPr fontId="5"/>
  </si>
  <si>
    <t>-</t>
    <phoneticPr fontId="5"/>
  </si>
  <si>
    <t>アウトカムで記載済みの成果指標と同様</t>
    <phoneticPr fontId="5"/>
  </si>
  <si>
    <t>本事業に関連する論文・報告発表、刊行物公表件数</t>
    <rPh sb="0" eb="1">
      <t>ホン</t>
    </rPh>
    <rPh sb="1" eb="3">
      <t>ジギョウ</t>
    </rPh>
    <rPh sb="4" eb="6">
      <t>カンレン</t>
    </rPh>
    <rPh sb="8" eb="10">
      <t>ロンブン</t>
    </rPh>
    <rPh sb="11" eb="13">
      <t>ホウコク</t>
    </rPh>
    <rPh sb="13" eb="15">
      <t>ハッピョウ</t>
    </rPh>
    <rPh sb="16" eb="19">
      <t>カンコウブツ</t>
    </rPh>
    <rPh sb="19" eb="21">
      <t>コウヒョウ</t>
    </rPh>
    <rPh sb="21" eb="23">
      <t>ケンスウ</t>
    </rPh>
    <phoneticPr fontId="5"/>
  </si>
  <si>
    <t>件</t>
    <rPh sb="0" eb="1">
      <t>ケン</t>
    </rPh>
    <phoneticPr fontId="5"/>
  </si>
  <si>
    <t>執行額（百万円）／研究開発課題数　　　　　　　　　　　　　　</t>
    <rPh sb="0" eb="2">
      <t>シッコウ</t>
    </rPh>
    <rPh sb="2" eb="3">
      <t>ガク</t>
    </rPh>
    <rPh sb="4" eb="5">
      <t>ヒャク</t>
    </rPh>
    <rPh sb="5" eb="7">
      <t>マンエン</t>
    </rPh>
    <rPh sb="9" eb="11">
      <t>ケンキュウ</t>
    </rPh>
    <rPh sb="11" eb="13">
      <t>カイハツ</t>
    </rPh>
    <rPh sb="13" eb="15">
      <t>カダイ</t>
    </rPh>
    <rPh sb="15" eb="16">
      <t>スウ</t>
    </rPh>
    <phoneticPr fontId="5"/>
  </si>
  <si>
    <t>百万円/件</t>
    <rPh sb="0" eb="1">
      <t>ヒャク</t>
    </rPh>
    <rPh sb="1" eb="3">
      <t>マンエン</t>
    </rPh>
    <rPh sb="4" eb="5">
      <t>ケン</t>
    </rPh>
    <phoneticPr fontId="5"/>
  </si>
  <si>
    <t>国民の安全・安心の確保、持続可能で活力ある国土・地域の形成と経済活性化等のための基礎的研究でありニーズは高い。</t>
    <rPh sb="0" eb="2">
      <t>コクミン</t>
    </rPh>
    <rPh sb="3" eb="5">
      <t>アンゼン</t>
    </rPh>
    <rPh sb="6" eb="8">
      <t>アンシン</t>
    </rPh>
    <rPh sb="9" eb="11">
      <t>カクホ</t>
    </rPh>
    <rPh sb="12" eb="14">
      <t>ジゾク</t>
    </rPh>
    <rPh sb="14" eb="16">
      <t>カノウ</t>
    </rPh>
    <rPh sb="17" eb="19">
      <t>カツリョク</t>
    </rPh>
    <rPh sb="21" eb="23">
      <t>コクド</t>
    </rPh>
    <rPh sb="24" eb="26">
      <t>チイキ</t>
    </rPh>
    <rPh sb="27" eb="29">
      <t>ケイセイ</t>
    </rPh>
    <rPh sb="30" eb="32">
      <t>ケイザイ</t>
    </rPh>
    <rPh sb="32" eb="35">
      <t>カッセイカ</t>
    </rPh>
    <rPh sb="35" eb="36">
      <t>トウ</t>
    </rPh>
    <rPh sb="40" eb="43">
      <t>キソテキ</t>
    </rPh>
    <rPh sb="43" eb="45">
      <t>ケンキュウ</t>
    </rPh>
    <rPh sb="52" eb="53">
      <t>タカ</t>
    </rPh>
    <phoneticPr fontId="5"/>
  </si>
  <si>
    <t>国土交通省の行う政策の企画・立案・遂行や法令等に基づく技術基準の原案作成、住宅・社会資本整備に関する技術指導等に資する基礎的・基盤的な研究である為、国において実施することが適当である。</t>
    <rPh sb="0" eb="2">
      <t>コクド</t>
    </rPh>
    <rPh sb="2" eb="5">
      <t>コウツウショウ</t>
    </rPh>
    <rPh sb="6" eb="7">
      <t>オコナ</t>
    </rPh>
    <rPh sb="8" eb="10">
      <t>セイサク</t>
    </rPh>
    <rPh sb="11" eb="13">
      <t>キカク</t>
    </rPh>
    <rPh sb="14" eb="16">
      <t>リツアン</t>
    </rPh>
    <rPh sb="17" eb="19">
      <t>スイコウ</t>
    </rPh>
    <rPh sb="20" eb="22">
      <t>ホウレイ</t>
    </rPh>
    <rPh sb="22" eb="23">
      <t>トウ</t>
    </rPh>
    <rPh sb="24" eb="25">
      <t>モト</t>
    </rPh>
    <rPh sb="27" eb="29">
      <t>ギジュツ</t>
    </rPh>
    <rPh sb="29" eb="31">
      <t>キジュン</t>
    </rPh>
    <rPh sb="32" eb="34">
      <t>ゲンアン</t>
    </rPh>
    <rPh sb="34" eb="36">
      <t>サクセイ</t>
    </rPh>
    <rPh sb="37" eb="39">
      <t>ジュウタク</t>
    </rPh>
    <rPh sb="40" eb="44">
      <t>シャカイシホン</t>
    </rPh>
    <rPh sb="44" eb="46">
      <t>セイビ</t>
    </rPh>
    <rPh sb="47" eb="48">
      <t>カン</t>
    </rPh>
    <rPh sb="50" eb="52">
      <t>ギジュツ</t>
    </rPh>
    <rPh sb="52" eb="54">
      <t>シドウ</t>
    </rPh>
    <rPh sb="54" eb="55">
      <t>トウ</t>
    </rPh>
    <rPh sb="56" eb="57">
      <t>シ</t>
    </rPh>
    <rPh sb="59" eb="62">
      <t>キソテキ</t>
    </rPh>
    <rPh sb="63" eb="66">
      <t>キバンテキ</t>
    </rPh>
    <rPh sb="67" eb="69">
      <t>ケンキュウ</t>
    </rPh>
    <rPh sb="72" eb="73">
      <t>タメ</t>
    </rPh>
    <rPh sb="74" eb="75">
      <t>クニ</t>
    </rPh>
    <rPh sb="79" eb="81">
      <t>ジッシ</t>
    </rPh>
    <rPh sb="86" eb="88">
      <t>テキトウ</t>
    </rPh>
    <phoneticPr fontId="5"/>
  </si>
  <si>
    <t>国土交通本省が将来的に展開する政策を先取りし、十分な技術支援・提言を行っていくため、研究ポテンシャルの高揚・維持を図るための研究であり、優先度が高い事業である。</t>
    <rPh sb="0" eb="2">
      <t>コクド</t>
    </rPh>
    <rPh sb="2" eb="4">
      <t>コウツウ</t>
    </rPh>
    <rPh sb="4" eb="6">
      <t>ホンショウ</t>
    </rPh>
    <rPh sb="7" eb="10">
      <t>ショウライテキ</t>
    </rPh>
    <rPh sb="11" eb="13">
      <t>テンカイ</t>
    </rPh>
    <rPh sb="15" eb="17">
      <t>セイサク</t>
    </rPh>
    <rPh sb="18" eb="20">
      <t>サキド</t>
    </rPh>
    <rPh sb="23" eb="25">
      <t>ジュウブン</t>
    </rPh>
    <rPh sb="26" eb="28">
      <t>ギジュツ</t>
    </rPh>
    <rPh sb="28" eb="30">
      <t>シエン</t>
    </rPh>
    <rPh sb="31" eb="33">
      <t>テイゲン</t>
    </rPh>
    <rPh sb="34" eb="35">
      <t>オコナ</t>
    </rPh>
    <rPh sb="42" eb="44">
      <t>ケンキュウ</t>
    </rPh>
    <rPh sb="51" eb="53">
      <t>コウヨウ</t>
    </rPh>
    <rPh sb="54" eb="56">
      <t>イジ</t>
    </rPh>
    <rPh sb="57" eb="58">
      <t>ハカ</t>
    </rPh>
    <rPh sb="62" eb="64">
      <t>ケンキュウ</t>
    </rPh>
    <rPh sb="68" eb="71">
      <t>ユウセンド</t>
    </rPh>
    <rPh sb="72" eb="73">
      <t>タカ</t>
    </rPh>
    <rPh sb="74" eb="76">
      <t>ジギョウ</t>
    </rPh>
    <phoneticPr fontId="5"/>
  </si>
  <si>
    <t>有</t>
  </si>
  <si>
    <t>無</t>
  </si>
  <si>
    <t>入札説明書の電子配付や発注予定情報の公表など、競争性を高めるための取組を実施している。調査内容が専門的かつ高度な業務については、第三者機関である技術提案評価審査会に諮ったうえで、支出先（業務請負者）を選定しており、妥当性や競争性を確保している。</t>
    <rPh sb="0" eb="2">
      <t>ニュウサツ</t>
    </rPh>
    <phoneticPr fontId="5"/>
  </si>
  <si>
    <t>‐</t>
  </si>
  <si>
    <t>事業に必要な経費のみに支出している。</t>
    <rPh sb="0" eb="2">
      <t>ジギョウ</t>
    </rPh>
    <rPh sb="3" eb="5">
      <t>ヒツヨウ</t>
    </rPh>
    <rPh sb="6" eb="8">
      <t>ケイヒ</t>
    </rPh>
    <rPh sb="11" eb="13">
      <t>シシュツ</t>
    </rPh>
    <phoneticPr fontId="5"/>
  </si>
  <si>
    <t>入札説明書の電子配付を行うなど、効率的な事業の執行に努めている。</t>
    <rPh sb="0" eb="2">
      <t>ニュウサツ</t>
    </rPh>
    <rPh sb="2" eb="5">
      <t>セツメイショ</t>
    </rPh>
    <rPh sb="6" eb="8">
      <t>デンシ</t>
    </rPh>
    <rPh sb="8" eb="10">
      <t>ハイフ</t>
    </rPh>
    <rPh sb="11" eb="12">
      <t>オコナ</t>
    </rPh>
    <rPh sb="16" eb="19">
      <t>コウリツテキ</t>
    </rPh>
    <rPh sb="20" eb="22">
      <t>ジギョウ</t>
    </rPh>
    <rPh sb="23" eb="25">
      <t>シッコウ</t>
    </rPh>
    <rPh sb="26" eb="27">
      <t>ツト</t>
    </rPh>
    <phoneticPr fontId="5"/>
  </si>
  <si>
    <t>成果目標達成に向けて、研究方針や研究内容の事前評価を行っており、それらに基づいて的確に実績を生み出している。</t>
    <rPh sb="0" eb="2">
      <t>セイカ</t>
    </rPh>
    <rPh sb="2" eb="4">
      <t>モクヒョウ</t>
    </rPh>
    <rPh sb="4" eb="6">
      <t>タッセイ</t>
    </rPh>
    <rPh sb="7" eb="8">
      <t>ム</t>
    </rPh>
    <rPh sb="11" eb="13">
      <t>ケンキュウ</t>
    </rPh>
    <rPh sb="13" eb="15">
      <t>ホウシン</t>
    </rPh>
    <rPh sb="16" eb="18">
      <t>ケンキュウ</t>
    </rPh>
    <rPh sb="18" eb="20">
      <t>ナイヨウ</t>
    </rPh>
    <rPh sb="21" eb="23">
      <t>ジゼン</t>
    </rPh>
    <rPh sb="23" eb="25">
      <t>ヒョウカ</t>
    </rPh>
    <rPh sb="26" eb="27">
      <t>オコナ</t>
    </rPh>
    <rPh sb="36" eb="37">
      <t>モト</t>
    </rPh>
    <rPh sb="40" eb="42">
      <t>テキカク</t>
    </rPh>
    <rPh sb="43" eb="45">
      <t>ジッセキ</t>
    </rPh>
    <rPh sb="46" eb="47">
      <t>ウ</t>
    </rPh>
    <rPh sb="48" eb="49">
      <t>ダ</t>
    </rPh>
    <phoneticPr fontId="5"/>
  </si>
  <si>
    <t>成果物は国土交通省が行う施策の企画・立案・遂行や法令等に基づく技術基準の原案作成、住宅・社会資本整備に関する技術指導等に活用されている。</t>
    <rPh sb="0" eb="3">
      <t>セイカブツ</t>
    </rPh>
    <rPh sb="4" eb="6">
      <t>コクド</t>
    </rPh>
    <rPh sb="6" eb="9">
      <t>コウツウショウ</t>
    </rPh>
    <rPh sb="10" eb="11">
      <t>オコナ</t>
    </rPh>
    <rPh sb="12" eb="14">
      <t>セサク</t>
    </rPh>
    <rPh sb="15" eb="17">
      <t>キカク</t>
    </rPh>
    <rPh sb="18" eb="20">
      <t>リツアン</t>
    </rPh>
    <rPh sb="21" eb="23">
      <t>スイコウ</t>
    </rPh>
    <rPh sb="24" eb="26">
      <t>ホウレイ</t>
    </rPh>
    <rPh sb="26" eb="27">
      <t>トウ</t>
    </rPh>
    <rPh sb="28" eb="29">
      <t>モト</t>
    </rPh>
    <rPh sb="31" eb="33">
      <t>ギジュツ</t>
    </rPh>
    <rPh sb="33" eb="35">
      <t>キジュン</t>
    </rPh>
    <rPh sb="36" eb="38">
      <t>ゲンアン</t>
    </rPh>
    <rPh sb="38" eb="40">
      <t>サクセイ</t>
    </rPh>
    <rPh sb="41" eb="43">
      <t>ジュウタク</t>
    </rPh>
    <rPh sb="44" eb="48">
      <t>シャカイシホン</t>
    </rPh>
    <rPh sb="48" eb="50">
      <t>セイビ</t>
    </rPh>
    <rPh sb="51" eb="52">
      <t>カン</t>
    </rPh>
    <rPh sb="54" eb="56">
      <t>ギジュツ</t>
    </rPh>
    <rPh sb="56" eb="58">
      <t>シドウ</t>
    </rPh>
    <rPh sb="58" eb="59">
      <t>トウ</t>
    </rPh>
    <rPh sb="60" eb="62">
      <t>カツヨウ</t>
    </rPh>
    <phoneticPr fontId="5"/>
  </si>
  <si>
    <t>・各研究課題については、「国土交通省技術基本計画」や「国土技術政策総合研究所研究方針」等に基づき、所内評価委員会において研究課題の評価を行っており、研究の効果的な実施に努めている。
・年度末に当該年度の活動実績や成果の活用状況（見込み含む）を自己点検した上で、内部評価を行っている。
・各種データの収集・分析が着実に進むことで、技術基準の改定等に必要な知見が蓄積される等、着実に成果がでている。概算要求にあたっては、事業の必要性、効率性や、類似事業の有無等を所内の審査会で十分に確認している。</t>
    <phoneticPr fontId="5"/>
  </si>
  <si>
    <t>社会資本分野における基礎的な研究課題の解決・実施課題数
H25：48課題
H26：52課題
H27：50課題</t>
    <rPh sb="0" eb="4">
      <t>シャカイシホン</t>
    </rPh>
    <rPh sb="4" eb="6">
      <t>ブンヤ</t>
    </rPh>
    <rPh sb="10" eb="13">
      <t>キソテキ</t>
    </rPh>
    <rPh sb="14" eb="16">
      <t>ケンキュウ</t>
    </rPh>
    <rPh sb="16" eb="18">
      <t>カダイ</t>
    </rPh>
    <rPh sb="19" eb="21">
      <t>カイケツ</t>
    </rPh>
    <rPh sb="22" eb="24">
      <t>ジッシ</t>
    </rPh>
    <rPh sb="24" eb="26">
      <t>カダイ</t>
    </rPh>
    <rPh sb="26" eb="27">
      <t>スウ</t>
    </rPh>
    <rPh sb="34" eb="36">
      <t>カダイ</t>
    </rPh>
    <rPh sb="43" eb="45">
      <t>カダイ</t>
    </rPh>
    <rPh sb="52" eb="54">
      <t>カダイ</t>
    </rPh>
    <phoneticPr fontId="5"/>
  </si>
  <si>
    <t>当該年度に評価を実施した課題のうち、「目標を達成した研究課題数」の割合を成果指標とし、80％以上達成を目標とする。
（目標達成課題数／全評価対象課題数）</t>
    <rPh sb="0" eb="2">
      <t>トウガイ</t>
    </rPh>
    <rPh sb="2" eb="4">
      <t>ネンド</t>
    </rPh>
    <rPh sb="5" eb="7">
      <t>ヒョウカ</t>
    </rPh>
    <rPh sb="8" eb="10">
      <t>ジッシ</t>
    </rPh>
    <rPh sb="12" eb="14">
      <t>カダイ</t>
    </rPh>
    <rPh sb="19" eb="21">
      <t>モクヒョウ</t>
    </rPh>
    <rPh sb="22" eb="24">
      <t>タッセイ</t>
    </rPh>
    <rPh sb="26" eb="28">
      <t>ケンキュウ</t>
    </rPh>
    <rPh sb="28" eb="30">
      <t>カダイ</t>
    </rPh>
    <rPh sb="30" eb="31">
      <t>スウ</t>
    </rPh>
    <rPh sb="33" eb="35">
      <t>ワリアイ</t>
    </rPh>
    <rPh sb="36" eb="38">
      <t>セイカ</t>
    </rPh>
    <rPh sb="38" eb="40">
      <t>シヒョウ</t>
    </rPh>
    <rPh sb="46" eb="48">
      <t>イジョウ</t>
    </rPh>
    <rPh sb="48" eb="50">
      <t>タッセイ</t>
    </rPh>
    <rPh sb="51" eb="53">
      <t>モクヒョウ</t>
    </rPh>
    <rPh sb="59" eb="61">
      <t>モクヒョウ</t>
    </rPh>
    <rPh sb="61" eb="63">
      <t>タッセイ</t>
    </rPh>
    <rPh sb="63" eb="65">
      <t>カダイ</t>
    </rPh>
    <rPh sb="65" eb="66">
      <t>スウ</t>
    </rPh>
    <rPh sb="67" eb="68">
      <t>ゼン</t>
    </rPh>
    <rPh sb="68" eb="70">
      <t>ヒョウカ</t>
    </rPh>
    <rPh sb="70" eb="72">
      <t>タイショウ</t>
    </rPh>
    <rPh sb="72" eb="74">
      <t>カダイ</t>
    </rPh>
    <rPh sb="74" eb="75">
      <t>スウ</t>
    </rPh>
    <phoneticPr fontId="5"/>
  </si>
  <si>
    <t>-</t>
    <phoneticPr fontId="5"/>
  </si>
  <si>
    <t>162.2百万円/48件</t>
    <rPh sb="5" eb="6">
      <t>ヒャク</t>
    </rPh>
    <rPh sb="6" eb="8">
      <t>マンエン</t>
    </rPh>
    <rPh sb="11" eb="12">
      <t>ケン</t>
    </rPh>
    <phoneticPr fontId="5"/>
  </si>
  <si>
    <t>162.2百万円/52件</t>
    <rPh sb="5" eb="6">
      <t>ヒャク</t>
    </rPh>
    <rPh sb="6" eb="8">
      <t>マンエン</t>
    </rPh>
    <rPh sb="11" eb="12">
      <t>ケン</t>
    </rPh>
    <phoneticPr fontId="5"/>
  </si>
  <si>
    <t>当初見込みを上回る活動実績を挙げている。</t>
    <rPh sb="0" eb="2">
      <t>トウショ</t>
    </rPh>
    <rPh sb="2" eb="4">
      <t>ミコ</t>
    </rPh>
    <rPh sb="6" eb="8">
      <t>ウワマワ</t>
    </rPh>
    <rPh sb="9" eb="11">
      <t>カツドウ</t>
    </rPh>
    <rPh sb="11" eb="13">
      <t>ジッセキ</t>
    </rPh>
    <rPh sb="14" eb="15">
      <t>ア</t>
    </rPh>
    <phoneticPr fontId="5"/>
  </si>
  <si>
    <t>国総研でのみ実施している研究開発であるため、他の手段・方法等との比較ができないが、所内での事前評価等を取り入れて効果的に事業を実施している。</t>
    <rPh sb="0" eb="3">
      <t>コクソウケン</t>
    </rPh>
    <rPh sb="6" eb="8">
      <t>ジッシ</t>
    </rPh>
    <rPh sb="12" eb="14">
      <t>ケンキュウ</t>
    </rPh>
    <rPh sb="14" eb="16">
      <t>カイハツ</t>
    </rPh>
    <rPh sb="22" eb="23">
      <t>ホカ</t>
    </rPh>
    <rPh sb="24" eb="26">
      <t>シュダン</t>
    </rPh>
    <rPh sb="27" eb="29">
      <t>ホウホウ</t>
    </rPh>
    <rPh sb="29" eb="30">
      <t>トウ</t>
    </rPh>
    <rPh sb="32" eb="34">
      <t>ヒカク</t>
    </rPh>
    <rPh sb="41" eb="43">
      <t>ショナイ</t>
    </rPh>
    <rPh sb="45" eb="47">
      <t>ジゼン</t>
    </rPh>
    <rPh sb="47" eb="49">
      <t>ヒョウカ</t>
    </rPh>
    <rPh sb="49" eb="50">
      <t>トウ</t>
    </rPh>
    <rPh sb="51" eb="52">
      <t>ト</t>
    </rPh>
    <rPh sb="53" eb="54">
      <t>イ</t>
    </rPh>
    <rPh sb="56" eb="58">
      <t>コウカ</t>
    </rPh>
    <rPh sb="58" eb="59">
      <t>テキ</t>
    </rPh>
    <rPh sb="60" eb="62">
      <t>ジギョウ</t>
    </rPh>
    <rPh sb="63" eb="65">
      <t>ジッシ</t>
    </rPh>
    <phoneticPr fontId="5"/>
  </si>
  <si>
    <t>妥当であると評価できる。</t>
    <rPh sb="0" eb="2">
      <t>ダトウ</t>
    </rPh>
    <rPh sb="6" eb="8">
      <t>ヒョウカ</t>
    </rPh>
    <phoneticPr fontId="5"/>
  </si>
  <si>
    <t>・今後の社会情勢の変化や研究のニーズ等に対応していくため、不断の検討を行い、研究課題の重点化に引き続き努める。
・価格競争、企画競争等を通じ、引き続き、支出先の妥当性や競争性を確保していく。</t>
    <rPh sb="62" eb="64">
      <t>キカク</t>
    </rPh>
    <rPh sb="64" eb="66">
      <t>キョウソウ</t>
    </rPh>
    <phoneticPr fontId="5"/>
  </si>
  <si>
    <t>-</t>
    <phoneticPr fontId="5"/>
  </si>
  <si>
    <t xml:space="preserve">社会資本整備に関連して将来的に対応が必要となることが予想される課題の解決に不可欠な各種データ・知見の収集・分析やデータベース化に加え、課題解決のために進めておく必要がある技術政策に関する基礎的な調査・研究等を行う。（平成27年度は「インフラの維持管理」「防災減災・危機管理」等の分野における基礎的研究50課題を実施）
</t>
    <rPh sb="0" eb="4">
      <t>シャカイシホン</t>
    </rPh>
    <rPh sb="4" eb="6">
      <t>セイビ</t>
    </rPh>
    <rPh sb="7" eb="9">
      <t>カンレン</t>
    </rPh>
    <rPh sb="11" eb="14">
      <t>ショウライテキ</t>
    </rPh>
    <rPh sb="15" eb="17">
      <t>タイオウ</t>
    </rPh>
    <rPh sb="18" eb="20">
      <t>ヒツヨウ</t>
    </rPh>
    <rPh sb="26" eb="28">
      <t>ヨソウ</t>
    </rPh>
    <rPh sb="31" eb="33">
      <t>カダイ</t>
    </rPh>
    <rPh sb="34" eb="36">
      <t>カイケツ</t>
    </rPh>
    <rPh sb="37" eb="40">
      <t>フカケツ</t>
    </rPh>
    <rPh sb="41" eb="43">
      <t>カクシュ</t>
    </rPh>
    <rPh sb="47" eb="49">
      <t>チケン</t>
    </rPh>
    <rPh sb="50" eb="52">
      <t>シュウシュウ</t>
    </rPh>
    <rPh sb="53" eb="55">
      <t>ブンセキ</t>
    </rPh>
    <rPh sb="62" eb="63">
      <t>カ</t>
    </rPh>
    <rPh sb="64" eb="65">
      <t>クワ</t>
    </rPh>
    <rPh sb="67" eb="69">
      <t>カダイ</t>
    </rPh>
    <rPh sb="69" eb="71">
      <t>カイケツ</t>
    </rPh>
    <rPh sb="75" eb="76">
      <t>スス</t>
    </rPh>
    <rPh sb="80" eb="82">
      <t>ヒツヨウ</t>
    </rPh>
    <rPh sb="85" eb="87">
      <t>ギジュツ</t>
    </rPh>
    <rPh sb="87" eb="89">
      <t>セイサク</t>
    </rPh>
    <rPh sb="90" eb="91">
      <t>カン</t>
    </rPh>
    <rPh sb="93" eb="96">
      <t>キソテキ</t>
    </rPh>
    <rPh sb="97" eb="99">
      <t>チョウサ</t>
    </rPh>
    <rPh sb="100" eb="102">
      <t>ケンキュウ</t>
    </rPh>
    <rPh sb="102" eb="103">
      <t>トウ</t>
    </rPh>
    <rPh sb="104" eb="105">
      <t>オコナ</t>
    </rPh>
    <rPh sb="108" eb="110">
      <t>ヘイセイ</t>
    </rPh>
    <rPh sb="112" eb="114">
      <t>ネンド</t>
    </rPh>
    <rPh sb="121" eb="123">
      <t>イジ</t>
    </rPh>
    <rPh sb="123" eb="125">
      <t>カンリ</t>
    </rPh>
    <rPh sb="127" eb="129">
      <t>ボウサイ</t>
    </rPh>
    <rPh sb="129" eb="131">
      <t>ゲンサイ</t>
    </rPh>
    <rPh sb="132" eb="134">
      <t>キキ</t>
    </rPh>
    <rPh sb="134" eb="136">
      <t>カンリ</t>
    </rPh>
    <rPh sb="137" eb="138">
      <t>トウ</t>
    </rPh>
    <rPh sb="139" eb="141">
      <t>ブンヤ</t>
    </rPh>
    <rPh sb="145" eb="148">
      <t>キソテキ</t>
    </rPh>
    <rPh sb="148" eb="150">
      <t>ケンキュウ</t>
    </rPh>
    <rPh sb="152" eb="154">
      <t>カダイ</t>
    </rPh>
    <rPh sb="155" eb="157">
      <t>ジッシ</t>
    </rPh>
    <phoneticPr fontId="5"/>
  </si>
  <si>
    <t>122.9百万円/43件</t>
    <rPh sb="5" eb="6">
      <t>ヒャク</t>
    </rPh>
    <rPh sb="6" eb="8">
      <t>マンエン</t>
    </rPh>
    <rPh sb="11" eb="12">
      <t>ケン</t>
    </rPh>
    <phoneticPr fontId="5"/>
  </si>
  <si>
    <t>130.2百万円/50件</t>
    <rPh sb="5" eb="6">
      <t>ヒャク</t>
    </rPh>
    <rPh sb="6" eb="8">
      <t>マンエン</t>
    </rPh>
    <rPh sb="11" eb="12">
      <t>ケン</t>
    </rPh>
    <phoneticPr fontId="5"/>
  </si>
  <si>
    <t>第5期科学技術基本計画（H28.1閣議決定）
国土交通省技術基本計画（H24.12）
国土技術政策総合研究所研究方針（H26.7）</t>
    <rPh sb="0" eb="1">
      <t>ダイ</t>
    </rPh>
    <rPh sb="2" eb="3">
      <t>キ</t>
    </rPh>
    <rPh sb="3" eb="5">
      <t>カガク</t>
    </rPh>
    <rPh sb="5" eb="7">
      <t>ギジュツ</t>
    </rPh>
    <rPh sb="7" eb="9">
      <t>キホン</t>
    </rPh>
    <rPh sb="9" eb="11">
      <t>ケイカク</t>
    </rPh>
    <rPh sb="17" eb="19">
      <t>カクギ</t>
    </rPh>
    <rPh sb="19" eb="21">
      <t>ケッテイ</t>
    </rPh>
    <rPh sb="23" eb="25">
      <t>コクド</t>
    </rPh>
    <rPh sb="25" eb="28">
      <t>コウツウショウ</t>
    </rPh>
    <rPh sb="28" eb="30">
      <t>ギジュツ</t>
    </rPh>
    <rPh sb="30" eb="32">
      <t>キホン</t>
    </rPh>
    <rPh sb="32" eb="34">
      <t>ケイカク</t>
    </rPh>
    <rPh sb="43" eb="45">
      <t>コクド</t>
    </rPh>
    <rPh sb="45" eb="47">
      <t>ギジュツ</t>
    </rPh>
    <rPh sb="47" eb="49">
      <t>セイサク</t>
    </rPh>
    <rPh sb="49" eb="51">
      <t>ソウゴウ</t>
    </rPh>
    <rPh sb="51" eb="54">
      <t>ケンキュウショ</t>
    </rPh>
    <rPh sb="54" eb="56">
      <t>ケンキュウ</t>
    </rPh>
    <rPh sb="56" eb="58">
      <t>ホウシン</t>
    </rPh>
    <phoneticPr fontId="5"/>
  </si>
  <si>
    <t>なし（長谷川太一先生）</t>
    <rPh sb="3" eb="6">
      <t>ハセガワ</t>
    </rPh>
    <rPh sb="6" eb="8">
      <t>タイチ</t>
    </rPh>
    <rPh sb="8" eb="10">
      <t>センセイ</t>
    </rPh>
    <phoneticPr fontId="5"/>
  </si>
  <si>
    <t>引き続きコスト縮減及び効率的な事業の実施に努めるべき。</t>
    <rPh sb="0" eb="1">
      <t>ヒ</t>
    </rPh>
    <rPh sb="2" eb="3">
      <t>ツヅ</t>
    </rPh>
    <rPh sb="7" eb="9">
      <t>シュクゲン</t>
    </rPh>
    <rPh sb="9" eb="10">
      <t>オヨ</t>
    </rPh>
    <rPh sb="11" eb="14">
      <t>コウリツテキ</t>
    </rPh>
    <rPh sb="15" eb="17">
      <t>ジギョウ</t>
    </rPh>
    <rPh sb="18" eb="20">
      <t>ジッシ</t>
    </rPh>
    <rPh sb="21" eb="22">
      <t>ツト</t>
    </rPh>
    <phoneticPr fontId="5"/>
  </si>
  <si>
    <t>執行等改善</t>
  </si>
  <si>
    <t>引き続き、コスト縮減及び競争性・公平性の確保等に配慮しながら、事業の効率性の更なる向上を図る。</t>
    <phoneticPr fontId="5"/>
  </si>
  <si>
    <t>-</t>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</si>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</sst>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88900</xdr:colOff>
          <xdr:row>51</xdr:row>
          <xdr:rowOff>38100</xdr:rowOff>
        </xdr:from>
        <xdr:to>
          <xdr:col>48</xdr:col>
          <xdr:colOff>0</xdr:colOff>
          <xdr:row>51</xdr:row>
          <xdr:rowOff>279400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130</a:t>
          </a:r>
          <a:r>
            <a:rPr kumimoji="1" lang="ja-JP" altLang="en-US" sz="1100"/>
            <a:t>百万円</a:t>
          </a:r>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土木・建築等に関する調査、試験、研究及び開発を行うとともに、これらの支援を行う</a:t>
          </a:r>
          <a:endParaRPr kumimoji="1" lang="en-US" altLang="ja-JP" sz="1100">
            <a:solidFill>
              <a:schemeClr val="tx1"/>
            </a:solidFill>
          </a:endParaRPr>
        </a:p>
      </xdr:txBody>
    </xdr:sp>
    <xdr:clientData/>
  </xdr:twoCellAnchor>
  <xdr:twoCellAnchor>
    <xdr:from>
      <xdr:col>32</xdr:col>
      <xdr:colOff>0</xdr:colOff>
      <xdr:row>720</xdr:row>
      <xdr:rowOff>215900</xdr:rowOff>
    </xdr:from>
    <xdr:to>
      <xdr:col>45</xdr:col>
      <xdr:colOff>121860</xdr:colOff>
      <xdr:row>724</xdr:row>
      <xdr:rowOff>290286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6502400" y="43611800"/>
          <a:ext cx="2763460" cy="14967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721</xdr:row>
      <xdr:rowOff>38100</xdr:rowOff>
    </xdr:from>
    <xdr:to>
      <xdr:col>45</xdr:col>
      <xdr:colOff>38403</xdr:colOff>
      <xdr:row>725</xdr:row>
      <xdr:rowOff>49893</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6502400" y="43789600"/>
          <a:ext cx="2680003" cy="143419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12</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a:t>
          </a:r>
          <a:r>
            <a:rPr kumimoji="1" lang="en-US" altLang="ja-JP" sz="1100">
              <a:solidFill>
                <a:schemeClr val="tx1"/>
              </a:solidFill>
            </a:rPr>
            <a:t>8</a:t>
          </a:r>
          <a:r>
            <a:rPr kumimoji="1" lang="ja-JP" altLang="en-US" sz="1100">
              <a:solidFill>
                <a:schemeClr val="tx1"/>
              </a:solidFill>
            </a:rPr>
            <a:t>百万円</a:t>
          </a:r>
          <a:endParaRPr kumimoji="1" lang="en-US" altLang="ja-JP" sz="1100">
            <a:solidFill>
              <a:schemeClr val="tx1"/>
            </a:solidFill>
          </a:endParaRPr>
        </a:p>
        <a:p>
          <a:pPr algn="l"/>
          <a:r>
            <a:rPr kumimoji="1" lang="ja-JP" altLang="en-US" sz="1100">
              <a:solidFill>
                <a:schemeClr val="tx1"/>
              </a:solidFill>
            </a:rPr>
            <a:t>②職員旅費　   </a:t>
          </a:r>
          <a:r>
            <a:rPr kumimoji="1" lang="en-US" altLang="ja-JP" sz="1100">
              <a:solidFill>
                <a:schemeClr val="tx1"/>
              </a:solidFill>
            </a:rPr>
            <a:t>4</a:t>
          </a:r>
          <a:r>
            <a:rPr kumimoji="1" lang="ja-JP" altLang="en-US" sz="1100">
              <a:solidFill>
                <a:schemeClr val="tx1"/>
              </a:solidFill>
            </a:rPr>
            <a:t>百万円</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a:t>
          </a:r>
          <a:r>
            <a:rPr kumimoji="1" lang="ja-JP" altLang="en-US" sz="1100" baseline="0"/>
            <a:t> </a:t>
          </a:r>
          <a:r>
            <a:rPr kumimoji="1" lang="ja-JP" altLang="en-US" sz="1100"/>
            <a:t>民間企業等（</a:t>
          </a:r>
          <a:r>
            <a:rPr kumimoji="1" lang="en-US" altLang="ja-JP" sz="1100"/>
            <a:t>95</a:t>
          </a:r>
          <a:r>
            <a:rPr kumimoji="1" lang="ja-JP" altLang="en-US" sz="1100"/>
            <a:t>社）</a:t>
          </a:r>
          <a:endParaRPr kumimoji="1" lang="en-US" altLang="ja-JP" sz="1100"/>
        </a:p>
        <a:p>
          <a:pPr algn="l"/>
          <a:r>
            <a:rPr kumimoji="1" lang="ja-JP" altLang="en-US" sz="1100"/>
            <a:t>　　　　　　　　　 </a:t>
          </a:r>
          <a:r>
            <a:rPr kumimoji="1" lang="ja-JP" altLang="en-US" sz="1100" baseline="0"/>
            <a:t> </a:t>
          </a:r>
          <a:r>
            <a:rPr kumimoji="1" lang="en-US" altLang="ja-JP" sz="1100"/>
            <a:t>118</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a:extLst>
            <a:ext uri="{FF2B5EF4-FFF2-40B4-BE49-F238E27FC236}">
              <a16:creationId xmlns:a16="http://schemas.microsoft.com/office/drawing/2014/main" id="{00000000-0008-0000-0000-00000C000000}"/>
            </a:ext>
          </a:extLst>
        </xdr:cNvPr>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726</xdr:row>
      <xdr:rowOff>254000</xdr:rowOff>
    </xdr:from>
    <xdr:to>
      <xdr:col>17</xdr:col>
      <xdr:colOff>2042</xdr:colOff>
      <xdr:row>730</xdr:row>
      <xdr:rowOff>31750</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flipH="1">
          <a:off x="3418417" y="44555833"/>
          <a:ext cx="2042" cy="117475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solidFill>
                <a:sysClr val="windowText" lastClr="000000"/>
              </a:solidFill>
              <a:effectLst/>
            </a:rPr>
            <a:t>土木・建築等に関する調査、試験、研究及び開発に必要な基礎的データの収集等に必要となる経費</a:t>
          </a:r>
          <a:endParaRPr lang="ja-JP" altLang="ja-JP">
            <a:solidFill>
              <a:sysClr val="windowText" lastClr="000000"/>
            </a:solidFill>
            <a:effectLst/>
          </a:endParaRP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L1110"/>
  <sheetViews>
    <sheetView tabSelected="1" view="pageBreakPreview" topLeftCell="A823" zoomScale="75" zoomScaleNormal="75" zoomScaleSheetLayoutView="75" zoomScalePageLayoutView="85" workbookViewId="0">
      <selection activeCell="J829" sqref="J829:O829"/>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c r="AR2" s="800"/>
      <c r="AS2" s="52" t="str">
        <f>IF(OR(AQ2="　", AQ2=""), "", "-")</f>
        <v/>
      </c>
      <c r="AT2" s="801">
        <v>443</v>
      </c>
      <c r="AU2" s="801"/>
      <c r="AV2" s="53" t="str">
        <f>IF(AW2="", "", "-")</f>
        <v/>
      </c>
      <c r="AW2" s="802"/>
      <c r="AX2" s="802"/>
    </row>
    <row r="3" spans="1:50" ht="21" customHeight="1" thickBot="1" x14ac:dyDescent="0.25">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517</v>
      </c>
      <c r="AK3" s="725"/>
      <c r="AL3" s="725"/>
      <c r="AM3" s="725"/>
      <c r="AN3" s="725"/>
      <c r="AO3" s="725"/>
      <c r="AP3" s="725"/>
      <c r="AQ3" s="725"/>
      <c r="AR3" s="725"/>
      <c r="AS3" s="725"/>
      <c r="AT3" s="725"/>
      <c r="AU3" s="725"/>
      <c r="AV3" s="725"/>
      <c r="AW3" s="725"/>
      <c r="AX3" s="24" t="s">
        <v>74</v>
      </c>
    </row>
    <row r="4" spans="1:50" ht="24.75" customHeight="1" x14ac:dyDescent="0.2">
      <c r="A4" s="565" t="s">
        <v>29</v>
      </c>
      <c r="B4" s="566"/>
      <c r="C4" s="566"/>
      <c r="D4" s="566"/>
      <c r="E4" s="566"/>
      <c r="F4" s="566"/>
      <c r="G4" s="542" t="s">
        <v>524</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518</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2">
      <c r="A5" s="552" t="s">
        <v>76</v>
      </c>
      <c r="B5" s="553"/>
      <c r="C5" s="553"/>
      <c r="D5" s="553"/>
      <c r="E5" s="553"/>
      <c r="F5" s="554"/>
      <c r="G5" s="711" t="s">
        <v>185</v>
      </c>
      <c r="H5" s="712"/>
      <c r="I5" s="712"/>
      <c r="J5" s="712"/>
      <c r="K5" s="712"/>
      <c r="L5" s="712"/>
      <c r="M5" s="713" t="s">
        <v>75</v>
      </c>
      <c r="N5" s="714"/>
      <c r="O5" s="714"/>
      <c r="P5" s="714"/>
      <c r="Q5" s="714"/>
      <c r="R5" s="715"/>
      <c r="S5" s="716" t="s">
        <v>140</v>
      </c>
      <c r="T5" s="712"/>
      <c r="U5" s="712"/>
      <c r="V5" s="712"/>
      <c r="W5" s="712"/>
      <c r="X5" s="717"/>
      <c r="Y5" s="558" t="s">
        <v>3</v>
      </c>
      <c r="Z5" s="294"/>
      <c r="AA5" s="294"/>
      <c r="AB5" s="294"/>
      <c r="AC5" s="294"/>
      <c r="AD5" s="295"/>
      <c r="AE5" s="559" t="s">
        <v>530</v>
      </c>
      <c r="AF5" s="560"/>
      <c r="AG5" s="560"/>
      <c r="AH5" s="560"/>
      <c r="AI5" s="560"/>
      <c r="AJ5" s="560"/>
      <c r="AK5" s="560"/>
      <c r="AL5" s="560"/>
      <c r="AM5" s="560"/>
      <c r="AN5" s="560"/>
      <c r="AO5" s="560"/>
      <c r="AP5" s="561"/>
      <c r="AQ5" s="562" t="s">
        <v>525</v>
      </c>
      <c r="AR5" s="563"/>
      <c r="AS5" s="563"/>
      <c r="AT5" s="563"/>
      <c r="AU5" s="563"/>
      <c r="AV5" s="563"/>
      <c r="AW5" s="563"/>
      <c r="AX5" s="564"/>
    </row>
    <row r="6" spans="1:50" ht="39" customHeight="1" x14ac:dyDescent="0.2">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2">
      <c r="A7" s="334" t="s">
        <v>24</v>
      </c>
      <c r="B7" s="335"/>
      <c r="C7" s="335"/>
      <c r="D7" s="335"/>
      <c r="E7" s="335"/>
      <c r="F7" s="336"/>
      <c r="G7" s="337" t="s">
        <v>523</v>
      </c>
      <c r="H7" s="338"/>
      <c r="I7" s="338"/>
      <c r="J7" s="338"/>
      <c r="K7" s="338"/>
      <c r="L7" s="338"/>
      <c r="M7" s="338"/>
      <c r="N7" s="338"/>
      <c r="O7" s="338"/>
      <c r="P7" s="338"/>
      <c r="Q7" s="338"/>
      <c r="R7" s="338"/>
      <c r="S7" s="338"/>
      <c r="T7" s="338"/>
      <c r="U7" s="338"/>
      <c r="V7" s="339"/>
      <c r="W7" s="339"/>
      <c r="X7" s="339"/>
      <c r="Y7" s="814" t="s">
        <v>5</v>
      </c>
      <c r="Z7" s="320"/>
      <c r="AA7" s="320"/>
      <c r="AB7" s="320"/>
      <c r="AC7" s="320"/>
      <c r="AD7" s="815"/>
      <c r="AE7" s="805" t="s">
        <v>605</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2">
      <c r="A8" s="334" t="s">
        <v>414</v>
      </c>
      <c r="B8" s="335"/>
      <c r="C8" s="335"/>
      <c r="D8" s="335"/>
      <c r="E8" s="335"/>
      <c r="F8" s="336"/>
      <c r="G8" s="869" t="str">
        <f>入力規則等!A26</f>
        <v>科学技術・イノベーション</v>
      </c>
      <c r="H8" s="582"/>
      <c r="I8" s="582"/>
      <c r="J8" s="582"/>
      <c r="K8" s="582"/>
      <c r="L8" s="582"/>
      <c r="M8" s="582"/>
      <c r="N8" s="582"/>
      <c r="O8" s="582"/>
      <c r="P8" s="582"/>
      <c r="Q8" s="582"/>
      <c r="R8" s="582"/>
      <c r="S8" s="582"/>
      <c r="T8" s="582"/>
      <c r="U8" s="582"/>
      <c r="V8" s="582"/>
      <c r="W8" s="582"/>
      <c r="X8" s="870"/>
      <c r="Y8" s="718" t="s">
        <v>415</v>
      </c>
      <c r="Z8" s="719"/>
      <c r="AA8" s="719"/>
      <c r="AB8" s="719"/>
      <c r="AC8" s="719"/>
      <c r="AD8" s="720"/>
      <c r="AE8" s="581" t="str">
        <f>入力規則等!K13</f>
        <v>文教及び科学振興</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2">
      <c r="A9" s="652" t="s">
        <v>25</v>
      </c>
      <c r="B9" s="653"/>
      <c r="C9" s="653"/>
      <c r="D9" s="653"/>
      <c r="E9" s="653"/>
      <c r="F9" s="653"/>
      <c r="G9" s="610" t="s">
        <v>531</v>
      </c>
      <c r="H9" s="611"/>
      <c r="I9" s="611"/>
      <c r="J9" s="611"/>
      <c r="K9" s="611"/>
      <c r="L9" s="611"/>
      <c r="M9" s="611"/>
      <c r="N9" s="611"/>
      <c r="O9" s="611"/>
      <c r="P9" s="611"/>
      <c r="Q9" s="611"/>
      <c r="R9" s="611"/>
      <c r="S9" s="611"/>
      <c r="T9" s="611"/>
      <c r="U9" s="611"/>
      <c r="V9" s="611"/>
      <c r="W9" s="611"/>
      <c r="X9" s="611"/>
      <c r="Y9" s="612"/>
      <c r="Z9" s="612"/>
      <c r="AA9" s="612"/>
      <c r="AB9" s="612"/>
      <c r="AC9" s="612"/>
      <c r="AD9" s="612"/>
      <c r="AE9" s="611"/>
      <c r="AF9" s="611"/>
      <c r="AG9" s="611"/>
      <c r="AH9" s="611"/>
      <c r="AI9" s="611"/>
      <c r="AJ9" s="611"/>
      <c r="AK9" s="611"/>
      <c r="AL9" s="611"/>
      <c r="AM9" s="611"/>
      <c r="AN9" s="611"/>
      <c r="AO9" s="611"/>
      <c r="AP9" s="611"/>
      <c r="AQ9" s="611"/>
      <c r="AR9" s="611"/>
      <c r="AS9" s="611"/>
      <c r="AT9" s="611"/>
      <c r="AU9" s="611"/>
      <c r="AV9" s="611"/>
      <c r="AW9" s="611"/>
      <c r="AX9" s="613"/>
    </row>
    <row r="10" spans="1:50" ht="97.5" customHeight="1" x14ac:dyDescent="0.2">
      <c r="A10" s="514" t="s">
        <v>34</v>
      </c>
      <c r="B10" s="515"/>
      <c r="C10" s="515"/>
      <c r="D10" s="515"/>
      <c r="E10" s="515"/>
      <c r="F10" s="515"/>
      <c r="G10" s="610" t="s">
        <v>602</v>
      </c>
      <c r="H10" s="611"/>
      <c r="I10" s="611"/>
      <c r="J10" s="611"/>
      <c r="K10" s="611"/>
      <c r="L10" s="611"/>
      <c r="M10" s="611"/>
      <c r="N10" s="611"/>
      <c r="O10" s="611"/>
      <c r="P10" s="611"/>
      <c r="Q10" s="611"/>
      <c r="R10" s="611"/>
      <c r="S10" s="611"/>
      <c r="T10" s="611"/>
      <c r="U10" s="611"/>
      <c r="V10" s="611"/>
      <c r="W10" s="611"/>
      <c r="X10" s="611"/>
      <c r="Y10" s="612"/>
      <c r="Z10" s="612"/>
      <c r="AA10" s="612"/>
      <c r="AB10" s="612"/>
      <c r="AC10" s="612"/>
      <c r="AD10" s="612"/>
      <c r="AE10" s="611"/>
      <c r="AF10" s="611"/>
      <c r="AG10" s="611"/>
      <c r="AH10" s="611"/>
      <c r="AI10" s="611"/>
      <c r="AJ10" s="611"/>
      <c r="AK10" s="611"/>
      <c r="AL10" s="611"/>
      <c r="AM10" s="611"/>
      <c r="AN10" s="611"/>
      <c r="AO10" s="611"/>
      <c r="AP10" s="611"/>
      <c r="AQ10" s="611"/>
      <c r="AR10" s="611"/>
      <c r="AS10" s="611"/>
      <c r="AT10" s="611"/>
      <c r="AU10" s="611"/>
      <c r="AV10" s="611"/>
      <c r="AW10" s="611"/>
      <c r="AX10" s="613"/>
    </row>
    <row r="11" spans="1:50" ht="42" customHeight="1" x14ac:dyDescent="0.2">
      <c r="A11" s="514" t="s">
        <v>6</v>
      </c>
      <c r="B11" s="515"/>
      <c r="C11" s="515"/>
      <c r="D11" s="515"/>
      <c r="E11" s="515"/>
      <c r="F11" s="516"/>
      <c r="G11" s="555" t="str">
        <f>入力規則等!P10</f>
        <v>直接実施、委託・請負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2">
      <c r="A12" s="649" t="s">
        <v>26</v>
      </c>
      <c r="B12" s="650"/>
      <c r="C12" s="650"/>
      <c r="D12" s="650"/>
      <c r="E12" s="650"/>
      <c r="F12" s="651"/>
      <c r="G12" s="619"/>
      <c r="H12" s="620"/>
      <c r="I12" s="620"/>
      <c r="J12" s="620"/>
      <c r="K12" s="620"/>
      <c r="L12" s="620"/>
      <c r="M12" s="620"/>
      <c r="N12" s="620"/>
      <c r="O12" s="620"/>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2">
      <c r="A13" s="599"/>
      <c r="B13" s="600"/>
      <c r="C13" s="600"/>
      <c r="D13" s="600"/>
      <c r="E13" s="600"/>
      <c r="F13" s="601"/>
      <c r="G13" s="587" t="s">
        <v>7</v>
      </c>
      <c r="H13" s="588"/>
      <c r="I13" s="593" t="s">
        <v>8</v>
      </c>
      <c r="J13" s="594"/>
      <c r="K13" s="594"/>
      <c r="L13" s="594"/>
      <c r="M13" s="594"/>
      <c r="N13" s="594"/>
      <c r="O13" s="595"/>
      <c r="P13" s="256">
        <v>171</v>
      </c>
      <c r="Q13" s="257"/>
      <c r="R13" s="257"/>
      <c r="S13" s="257"/>
      <c r="T13" s="257"/>
      <c r="U13" s="257"/>
      <c r="V13" s="258"/>
      <c r="W13" s="256">
        <v>171</v>
      </c>
      <c r="X13" s="257"/>
      <c r="Y13" s="257"/>
      <c r="Z13" s="257"/>
      <c r="AA13" s="257"/>
      <c r="AB13" s="257"/>
      <c r="AC13" s="258"/>
      <c r="AD13" s="256">
        <v>140</v>
      </c>
      <c r="AE13" s="257"/>
      <c r="AF13" s="257"/>
      <c r="AG13" s="257"/>
      <c r="AH13" s="257"/>
      <c r="AI13" s="257"/>
      <c r="AJ13" s="258"/>
      <c r="AK13" s="256">
        <v>123</v>
      </c>
      <c r="AL13" s="257"/>
      <c r="AM13" s="257"/>
      <c r="AN13" s="257"/>
      <c r="AO13" s="257"/>
      <c r="AP13" s="257"/>
      <c r="AQ13" s="258"/>
      <c r="AR13" s="811">
        <v>124</v>
      </c>
      <c r="AS13" s="812"/>
      <c r="AT13" s="812"/>
      <c r="AU13" s="812"/>
      <c r="AV13" s="812"/>
      <c r="AW13" s="812"/>
      <c r="AX13" s="813"/>
    </row>
    <row r="14" spans="1:50" ht="21" customHeight="1" x14ac:dyDescent="0.2">
      <c r="A14" s="599"/>
      <c r="B14" s="600"/>
      <c r="C14" s="600"/>
      <c r="D14" s="600"/>
      <c r="E14" s="600"/>
      <c r="F14" s="601"/>
      <c r="G14" s="589"/>
      <c r="H14" s="590"/>
      <c r="I14" s="572" t="s">
        <v>9</v>
      </c>
      <c r="J14" s="584"/>
      <c r="K14" s="584"/>
      <c r="L14" s="584"/>
      <c r="M14" s="584"/>
      <c r="N14" s="584"/>
      <c r="O14" s="585"/>
      <c r="P14" s="256" t="s">
        <v>526</v>
      </c>
      <c r="Q14" s="257"/>
      <c r="R14" s="257"/>
      <c r="S14" s="257"/>
      <c r="T14" s="257"/>
      <c r="U14" s="257"/>
      <c r="V14" s="258"/>
      <c r="W14" s="256" t="s">
        <v>526</v>
      </c>
      <c r="X14" s="257"/>
      <c r="Y14" s="257"/>
      <c r="Z14" s="257"/>
      <c r="AA14" s="257"/>
      <c r="AB14" s="257"/>
      <c r="AC14" s="258"/>
      <c r="AD14" s="256" t="s">
        <v>527</v>
      </c>
      <c r="AE14" s="257"/>
      <c r="AF14" s="257"/>
      <c r="AG14" s="257"/>
      <c r="AH14" s="257"/>
      <c r="AI14" s="257"/>
      <c r="AJ14" s="258"/>
      <c r="AK14" s="256"/>
      <c r="AL14" s="257"/>
      <c r="AM14" s="257"/>
      <c r="AN14" s="257"/>
      <c r="AO14" s="257"/>
      <c r="AP14" s="257"/>
      <c r="AQ14" s="258"/>
      <c r="AR14" s="647"/>
      <c r="AS14" s="647"/>
      <c r="AT14" s="647"/>
      <c r="AU14" s="647"/>
      <c r="AV14" s="647"/>
      <c r="AW14" s="647"/>
      <c r="AX14" s="648"/>
    </row>
    <row r="15" spans="1:50" ht="21" customHeight="1" x14ac:dyDescent="0.2">
      <c r="A15" s="599"/>
      <c r="B15" s="600"/>
      <c r="C15" s="600"/>
      <c r="D15" s="600"/>
      <c r="E15" s="600"/>
      <c r="F15" s="601"/>
      <c r="G15" s="589"/>
      <c r="H15" s="590"/>
      <c r="I15" s="572" t="s">
        <v>58</v>
      </c>
      <c r="J15" s="573"/>
      <c r="K15" s="573"/>
      <c r="L15" s="573"/>
      <c r="M15" s="573"/>
      <c r="N15" s="573"/>
      <c r="O15" s="574"/>
      <c r="P15" s="256" t="s">
        <v>520</v>
      </c>
      <c r="Q15" s="257"/>
      <c r="R15" s="257"/>
      <c r="S15" s="257"/>
      <c r="T15" s="257"/>
      <c r="U15" s="257"/>
      <c r="V15" s="258"/>
      <c r="W15" s="256" t="s">
        <v>526</v>
      </c>
      <c r="X15" s="257"/>
      <c r="Y15" s="257"/>
      <c r="Z15" s="257"/>
      <c r="AA15" s="257"/>
      <c r="AB15" s="257"/>
      <c r="AC15" s="258"/>
      <c r="AD15" s="256" t="s">
        <v>526</v>
      </c>
      <c r="AE15" s="257"/>
      <c r="AF15" s="257"/>
      <c r="AG15" s="257"/>
      <c r="AH15" s="257"/>
      <c r="AI15" s="257"/>
      <c r="AJ15" s="258"/>
      <c r="AK15" s="256" t="s">
        <v>526</v>
      </c>
      <c r="AL15" s="257"/>
      <c r="AM15" s="257"/>
      <c r="AN15" s="257"/>
      <c r="AO15" s="257"/>
      <c r="AP15" s="257"/>
      <c r="AQ15" s="258"/>
      <c r="AR15" s="256"/>
      <c r="AS15" s="257"/>
      <c r="AT15" s="257"/>
      <c r="AU15" s="257"/>
      <c r="AV15" s="257"/>
      <c r="AW15" s="257"/>
      <c r="AX15" s="655"/>
    </row>
    <row r="16" spans="1:50" ht="21" customHeight="1" x14ac:dyDescent="0.2">
      <c r="A16" s="599"/>
      <c r="B16" s="600"/>
      <c r="C16" s="600"/>
      <c r="D16" s="600"/>
      <c r="E16" s="600"/>
      <c r="F16" s="601"/>
      <c r="G16" s="589"/>
      <c r="H16" s="590"/>
      <c r="I16" s="572" t="s">
        <v>59</v>
      </c>
      <c r="J16" s="573"/>
      <c r="K16" s="573"/>
      <c r="L16" s="573"/>
      <c r="M16" s="573"/>
      <c r="N16" s="573"/>
      <c r="O16" s="574"/>
      <c r="P16" s="256" t="s">
        <v>526</v>
      </c>
      <c r="Q16" s="257"/>
      <c r="R16" s="257"/>
      <c r="S16" s="257"/>
      <c r="T16" s="257"/>
      <c r="U16" s="257"/>
      <c r="V16" s="258"/>
      <c r="W16" s="256" t="s">
        <v>526</v>
      </c>
      <c r="X16" s="257"/>
      <c r="Y16" s="257"/>
      <c r="Z16" s="257"/>
      <c r="AA16" s="257"/>
      <c r="AB16" s="257"/>
      <c r="AC16" s="258"/>
      <c r="AD16" s="256" t="s">
        <v>526</v>
      </c>
      <c r="AE16" s="257"/>
      <c r="AF16" s="257"/>
      <c r="AG16" s="257"/>
      <c r="AH16" s="257"/>
      <c r="AI16" s="257"/>
      <c r="AJ16" s="258"/>
      <c r="AK16" s="256"/>
      <c r="AL16" s="257"/>
      <c r="AM16" s="257"/>
      <c r="AN16" s="257"/>
      <c r="AO16" s="257"/>
      <c r="AP16" s="257"/>
      <c r="AQ16" s="258"/>
      <c r="AR16" s="614"/>
      <c r="AS16" s="615"/>
      <c r="AT16" s="615"/>
      <c r="AU16" s="615"/>
      <c r="AV16" s="615"/>
      <c r="AW16" s="615"/>
      <c r="AX16" s="616"/>
    </row>
    <row r="17" spans="1:50" ht="24.75" customHeight="1" x14ac:dyDescent="0.2">
      <c r="A17" s="599"/>
      <c r="B17" s="600"/>
      <c r="C17" s="600"/>
      <c r="D17" s="600"/>
      <c r="E17" s="600"/>
      <c r="F17" s="601"/>
      <c r="G17" s="589"/>
      <c r="H17" s="590"/>
      <c r="I17" s="572" t="s">
        <v>57</v>
      </c>
      <c r="J17" s="584"/>
      <c r="K17" s="584"/>
      <c r="L17" s="584"/>
      <c r="M17" s="584"/>
      <c r="N17" s="584"/>
      <c r="O17" s="585"/>
      <c r="P17" s="256" t="s">
        <v>520</v>
      </c>
      <c r="Q17" s="257"/>
      <c r="R17" s="257"/>
      <c r="S17" s="257"/>
      <c r="T17" s="257"/>
      <c r="U17" s="257"/>
      <c r="V17" s="258"/>
      <c r="W17" s="256" t="s">
        <v>520</v>
      </c>
      <c r="X17" s="257"/>
      <c r="Y17" s="257"/>
      <c r="Z17" s="257"/>
      <c r="AA17" s="257"/>
      <c r="AB17" s="257"/>
      <c r="AC17" s="258"/>
      <c r="AD17" s="256" t="s">
        <v>520</v>
      </c>
      <c r="AE17" s="257"/>
      <c r="AF17" s="257"/>
      <c r="AG17" s="257"/>
      <c r="AH17" s="257"/>
      <c r="AI17" s="257"/>
      <c r="AJ17" s="258"/>
      <c r="AK17" s="256"/>
      <c r="AL17" s="257"/>
      <c r="AM17" s="257"/>
      <c r="AN17" s="257"/>
      <c r="AO17" s="257"/>
      <c r="AP17" s="257"/>
      <c r="AQ17" s="258"/>
      <c r="AR17" s="809"/>
      <c r="AS17" s="809"/>
      <c r="AT17" s="809"/>
      <c r="AU17" s="809"/>
      <c r="AV17" s="809"/>
      <c r="AW17" s="809"/>
      <c r="AX17" s="810"/>
    </row>
    <row r="18" spans="1:50" ht="24.75" customHeight="1" x14ac:dyDescent="0.2">
      <c r="A18" s="599"/>
      <c r="B18" s="600"/>
      <c r="C18" s="600"/>
      <c r="D18" s="600"/>
      <c r="E18" s="600"/>
      <c r="F18" s="601"/>
      <c r="G18" s="591"/>
      <c r="H18" s="592"/>
      <c r="I18" s="578" t="s">
        <v>22</v>
      </c>
      <c r="J18" s="579"/>
      <c r="K18" s="579"/>
      <c r="L18" s="579"/>
      <c r="M18" s="579"/>
      <c r="N18" s="579"/>
      <c r="O18" s="580"/>
      <c r="P18" s="734">
        <f>SUM(P13:V17)</f>
        <v>171</v>
      </c>
      <c r="Q18" s="735"/>
      <c r="R18" s="735"/>
      <c r="S18" s="735"/>
      <c r="T18" s="735"/>
      <c r="U18" s="735"/>
      <c r="V18" s="736"/>
      <c r="W18" s="734">
        <f>SUM(W13:AC17)</f>
        <v>171</v>
      </c>
      <c r="X18" s="735"/>
      <c r="Y18" s="735"/>
      <c r="Z18" s="735"/>
      <c r="AA18" s="735"/>
      <c r="AB18" s="735"/>
      <c r="AC18" s="736"/>
      <c r="AD18" s="734">
        <f>SUM(AD13:AJ17)</f>
        <v>140</v>
      </c>
      <c r="AE18" s="735"/>
      <c r="AF18" s="735"/>
      <c r="AG18" s="735"/>
      <c r="AH18" s="735"/>
      <c r="AI18" s="735"/>
      <c r="AJ18" s="736"/>
      <c r="AK18" s="734">
        <f>SUM(AK13:AQ17)</f>
        <v>123</v>
      </c>
      <c r="AL18" s="735"/>
      <c r="AM18" s="735"/>
      <c r="AN18" s="735"/>
      <c r="AO18" s="735"/>
      <c r="AP18" s="735"/>
      <c r="AQ18" s="736"/>
      <c r="AR18" s="734">
        <f>SUM(AR13:AX17)</f>
        <v>124</v>
      </c>
      <c r="AS18" s="735"/>
      <c r="AT18" s="735"/>
      <c r="AU18" s="735"/>
      <c r="AV18" s="735"/>
      <c r="AW18" s="735"/>
      <c r="AX18" s="737"/>
    </row>
    <row r="19" spans="1:50" ht="24.75" customHeight="1" x14ac:dyDescent="0.2">
      <c r="A19" s="599"/>
      <c r="B19" s="600"/>
      <c r="C19" s="600"/>
      <c r="D19" s="600"/>
      <c r="E19" s="600"/>
      <c r="F19" s="601"/>
      <c r="G19" s="732" t="s">
        <v>10</v>
      </c>
      <c r="H19" s="733"/>
      <c r="I19" s="733"/>
      <c r="J19" s="733"/>
      <c r="K19" s="733"/>
      <c r="L19" s="733"/>
      <c r="M19" s="733"/>
      <c r="N19" s="733"/>
      <c r="O19" s="733"/>
      <c r="P19" s="256">
        <v>162</v>
      </c>
      <c r="Q19" s="257"/>
      <c r="R19" s="257"/>
      <c r="S19" s="257"/>
      <c r="T19" s="257"/>
      <c r="U19" s="257"/>
      <c r="V19" s="258"/>
      <c r="W19" s="256">
        <v>162</v>
      </c>
      <c r="X19" s="257"/>
      <c r="Y19" s="257"/>
      <c r="Z19" s="257"/>
      <c r="AA19" s="257"/>
      <c r="AB19" s="257"/>
      <c r="AC19" s="258"/>
      <c r="AD19" s="256">
        <v>130</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2">
      <c r="A20" s="652"/>
      <c r="B20" s="653"/>
      <c r="C20" s="653"/>
      <c r="D20" s="653"/>
      <c r="E20" s="653"/>
      <c r="F20" s="654"/>
      <c r="G20" s="732" t="s">
        <v>11</v>
      </c>
      <c r="H20" s="733"/>
      <c r="I20" s="733"/>
      <c r="J20" s="733"/>
      <c r="K20" s="733"/>
      <c r="L20" s="733"/>
      <c r="M20" s="733"/>
      <c r="N20" s="733"/>
      <c r="O20" s="733"/>
      <c r="P20" s="738">
        <f>IF(P18=0, "-", P19/P18)</f>
        <v>0.94736842105263153</v>
      </c>
      <c r="Q20" s="738"/>
      <c r="R20" s="738"/>
      <c r="S20" s="738"/>
      <c r="T20" s="738"/>
      <c r="U20" s="738"/>
      <c r="V20" s="738"/>
      <c r="W20" s="738">
        <f>IF(W18=0, "-", W19/W18)</f>
        <v>0.94736842105263153</v>
      </c>
      <c r="X20" s="738"/>
      <c r="Y20" s="738"/>
      <c r="Z20" s="738"/>
      <c r="AA20" s="738"/>
      <c r="AB20" s="738"/>
      <c r="AC20" s="738"/>
      <c r="AD20" s="738">
        <f>IF(AD18=0, "-", AD19/AD18)</f>
        <v>0.9285714285714286</v>
      </c>
      <c r="AE20" s="738"/>
      <c r="AF20" s="738"/>
      <c r="AG20" s="738"/>
      <c r="AH20" s="738"/>
      <c r="AI20" s="738"/>
      <c r="AJ20" s="738"/>
      <c r="AK20" s="576"/>
      <c r="AL20" s="576"/>
      <c r="AM20" s="576"/>
      <c r="AN20" s="576"/>
      <c r="AO20" s="576"/>
      <c r="AP20" s="576"/>
      <c r="AQ20" s="575"/>
      <c r="AR20" s="575"/>
      <c r="AS20" s="575"/>
      <c r="AT20" s="575"/>
      <c r="AU20" s="576"/>
      <c r="AV20" s="576"/>
      <c r="AW20" s="576"/>
      <c r="AX20" s="577"/>
    </row>
    <row r="21" spans="1:50" ht="18.75" customHeight="1" x14ac:dyDescent="0.2">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7" t="s">
        <v>372</v>
      </c>
      <c r="AF21" s="617"/>
      <c r="AG21" s="617"/>
      <c r="AH21" s="617"/>
      <c r="AI21" s="617" t="s">
        <v>373</v>
      </c>
      <c r="AJ21" s="617"/>
      <c r="AK21" s="617"/>
      <c r="AL21" s="617"/>
      <c r="AM21" s="617" t="s">
        <v>374</v>
      </c>
      <c r="AN21" s="617"/>
      <c r="AO21" s="617"/>
      <c r="AP21" s="286"/>
      <c r="AQ21" s="146" t="s">
        <v>370</v>
      </c>
      <c r="AR21" s="149"/>
      <c r="AS21" s="149"/>
      <c r="AT21" s="150"/>
      <c r="AU21" s="358" t="s">
        <v>262</v>
      </c>
      <c r="AV21" s="358"/>
      <c r="AW21" s="358"/>
      <c r="AX21" s="808"/>
    </row>
    <row r="22" spans="1:50" ht="18.75" customHeight="1" x14ac:dyDescent="0.2">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8"/>
      <c r="AF22" s="618"/>
      <c r="AG22" s="618"/>
      <c r="AH22" s="618"/>
      <c r="AI22" s="618"/>
      <c r="AJ22" s="618"/>
      <c r="AK22" s="618"/>
      <c r="AL22" s="618"/>
      <c r="AM22" s="618"/>
      <c r="AN22" s="618"/>
      <c r="AO22" s="618"/>
      <c r="AP22" s="289"/>
      <c r="AQ22" s="202" t="s">
        <v>594</v>
      </c>
      <c r="AR22" s="151"/>
      <c r="AS22" s="152" t="s">
        <v>371</v>
      </c>
      <c r="AT22" s="153"/>
      <c r="AU22" s="275">
        <v>29</v>
      </c>
      <c r="AV22" s="275"/>
      <c r="AW22" s="273" t="s">
        <v>313</v>
      </c>
      <c r="AX22" s="274"/>
    </row>
    <row r="23" spans="1:50" ht="35.15" customHeight="1" x14ac:dyDescent="0.2">
      <c r="A23" s="279"/>
      <c r="B23" s="277"/>
      <c r="C23" s="277"/>
      <c r="D23" s="277"/>
      <c r="E23" s="277"/>
      <c r="F23" s="278"/>
      <c r="G23" s="399" t="s">
        <v>592</v>
      </c>
      <c r="H23" s="339"/>
      <c r="I23" s="339"/>
      <c r="J23" s="339"/>
      <c r="K23" s="339"/>
      <c r="L23" s="339"/>
      <c r="M23" s="339"/>
      <c r="N23" s="339"/>
      <c r="O23" s="400"/>
      <c r="P23" s="111" t="s">
        <v>593</v>
      </c>
      <c r="Q23" s="111"/>
      <c r="R23" s="111"/>
      <c r="S23" s="111"/>
      <c r="T23" s="111"/>
      <c r="U23" s="111"/>
      <c r="V23" s="111"/>
      <c r="W23" s="111"/>
      <c r="X23" s="131"/>
      <c r="Y23" s="375" t="s">
        <v>14</v>
      </c>
      <c r="Z23" s="376"/>
      <c r="AA23" s="377"/>
      <c r="AB23" s="325" t="s">
        <v>594</v>
      </c>
      <c r="AC23" s="325"/>
      <c r="AD23" s="325"/>
      <c r="AE23" s="391">
        <f>45/48</f>
        <v>0.9375</v>
      </c>
      <c r="AF23" s="362"/>
      <c r="AG23" s="362"/>
      <c r="AH23" s="362"/>
      <c r="AI23" s="391">
        <f>49/52</f>
        <v>0.94230769230769229</v>
      </c>
      <c r="AJ23" s="362"/>
      <c r="AK23" s="362"/>
      <c r="AL23" s="362"/>
      <c r="AM23" s="391">
        <f>45/50</f>
        <v>0.9</v>
      </c>
      <c r="AN23" s="362"/>
      <c r="AO23" s="362"/>
      <c r="AP23" s="362"/>
      <c r="AQ23" s="271" t="s">
        <v>594</v>
      </c>
      <c r="AR23" s="208"/>
      <c r="AS23" s="208"/>
      <c r="AT23" s="272"/>
      <c r="AU23" s="362" t="s">
        <v>574</v>
      </c>
      <c r="AV23" s="362"/>
      <c r="AW23" s="362"/>
      <c r="AX23" s="363"/>
    </row>
    <row r="24" spans="1:50" ht="35.15" customHeight="1" x14ac:dyDescent="0.2">
      <c r="A24" s="280"/>
      <c r="B24" s="281"/>
      <c r="C24" s="281"/>
      <c r="D24" s="281"/>
      <c r="E24" s="281"/>
      <c r="F24" s="282"/>
      <c r="G24" s="401"/>
      <c r="H24" s="402"/>
      <c r="I24" s="402"/>
      <c r="J24" s="402"/>
      <c r="K24" s="402"/>
      <c r="L24" s="402"/>
      <c r="M24" s="402"/>
      <c r="N24" s="402"/>
      <c r="O24" s="403"/>
      <c r="P24" s="133"/>
      <c r="Q24" s="133"/>
      <c r="R24" s="133"/>
      <c r="S24" s="133"/>
      <c r="T24" s="133"/>
      <c r="U24" s="133"/>
      <c r="V24" s="133"/>
      <c r="W24" s="133"/>
      <c r="X24" s="134"/>
      <c r="Y24" s="262" t="s">
        <v>61</v>
      </c>
      <c r="Z24" s="263"/>
      <c r="AA24" s="264"/>
      <c r="AB24" s="370" t="s">
        <v>594</v>
      </c>
      <c r="AC24" s="370"/>
      <c r="AD24" s="370"/>
      <c r="AE24" s="391">
        <v>0.8</v>
      </c>
      <c r="AF24" s="362"/>
      <c r="AG24" s="362"/>
      <c r="AH24" s="362"/>
      <c r="AI24" s="391">
        <v>0.8</v>
      </c>
      <c r="AJ24" s="362"/>
      <c r="AK24" s="362"/>
      <c r="AL24" s="362"/>
      <c r="AM24" s="391">
        <v>0.8</v>
      </c>
      <c r="AN24" s="362"/>
      <c r="AO24" s="362"/>
      <c r="AP24" s="362"/>
      <c r="AQ24" s="271" t="s">
        <v>594</v>
      </c>
      <c r="AR24" s="208"/>
      <c r="AS24" s="208"/>
      <c r="AT24" s="272"/>
      <c r="AU24" s="362">
        <v>0.8</v>
      </c>
      <c r="AV24" s="362"/>
      <c r="AW24" s="362"/>
      <c r="AX24" s="363"/>
    </row>
    <row r="25" spans="1:50" ht="35.15" customHeight="1" x14ac:dyDescent="0.2">
      <c r="A25" s="283"/>
      <c r="B25" s="284"/>
      <c r="C25" s="284"/>
      <c r="D25" s="284"/>
      <c r="E25" s="284"/>
      <c r="F25" s="285"/>
      <c r="G25" s="404"/>
      <c r="H25" s="405"/>
      <c r="I25" s="405"/>
      <c r="J25" s="405"/>
      <c r="K25" s="405"/>
      <c r="L25" s="405"/>
      <c r="M25" s="405"/>
      <c r="N25" s="405"/>
      <c r="O25" s="406"/>
      <c r="P25" s="114"/>
      <c r="Q25" s="114"/>
      <c r="R25" s="114"/>
      <c r="S25" s="114"/>
      <c r="T25" s="114"/>
      <c r="U25" s="114"/>
      <c r="V25" s="114"/>
      <c r="W25" s="114"/>
      <c r="X25" s="136"/>
      <c r="Y25" s="262" t="s">
        <v>15</v>
      </c>
      <c r="Z25" s="263"/>
      <c r="AA25" s="264"/>
      <c r="AB25" s="379" t="s">
        <v>315</v>
      </c>
      <c r="AC25" s="379"/>
      <c r="AD25" s="379"/>
      <c r="AE25" s="391">
        <f>AE23/AE24*100</f>
        <v>117.1875</v>
      </c>
      <c r="AF25" s="362"/>
      <c r="AG25" s="362"/>
      <c r="AH25" s="362"/>
      <c r="AI25" s="391">
        <f>AI23/AI24*100</f>
        <v>117.78846153846152</v>
      </c>
      <c r="AJ25" s="362"/>
      <c r="AK25" s="362"/>
      <c r="AL25" s="362"/>
      <c r="AM25" s="391">
        <f>AM23/AM24*100</f>
        <v>112.5</v>
      </c>
      <c r="AN25" s="362"/>
      <c r="AO25" s="362"/>
      <c r="AP25" s="362"/>
      <c r="AQ25" s="271" t="s">
        <v>594</v>
      </c>
      <c r="AR25" s="208"/>
      <c r="AS25" s="208"/>
      <c r="AT25" s="272"/>
      <c r="AU25" s="362" t="s">
        <v>574</v>
      </c>
      <c r="AV25" s="362"/>
      <c r="AW25" s="362"/>
      <c r="AX25" s="363"/>
    </row>
    <row r="26" spans="1:50" ht="18.75" hidden="1" customHeight="1" x14ac:dyDescent="0.2">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7" t="s">
        <v>372</v>
      </c>
      <c r="AF26" s="617"/>
      <c r="AG26" s="617"/>
      <c r="AH26" s="617"/>
      <c r="AI26" s="617" t="s">
        <v>373</v>
      </c>
      <c r="AJ26" s="617"/>
      <c r="AK26" s="617"/>
      <c r="AL26" s="617"/>
      <c r="AM26" s="617" t="s">
        <v>374</v>
      </c>
      <c r="AN26" s="617"/>
      <c r="AO26" s="617"/>
      <c r="AP26" s="286"/>
      <c r="AQ26" s="146" t="s">
        <v>370</v>
      </c>
      <c r="AR26" s="149"/>
      <c r="AS26" s="149"/>
      <c r="AT26" s="150"/>
      <c r="AU26" s="803" t="s">
        <v>262</v>
      </c>
      <c r="AV26" s="803"/>
      <c r="AW26" s="803"/>
      <c r="AX26" s="804"/>
    </row>
    <row r="27" spans="1:50" ht="18.75" hidden="1" customHeight="1" x14ac:dyDescent="0.2">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8"/>
      <c r="AF27" s="618"/>
      <c r="AG27" s="618"/>
      <c r="AH27" s="618"/>
      <c r="AI27" s="618"/>
      <c r="AJ27" s="618"/>
      <c r="AK27" s="618"/>
      <c r="AL27" s="618"/>
      <c r="AM27" s="618"/>
      <c r="AN27" s="618"/>
      <c r="AO27" s="618"/>
      <c r="AP27" s="289"/>
      <c r="AQ27" s="202"/>
      <c r="AR27" s="151"/>
      <c r="AS27" s="152" t="s">
        <v>371</v>
      </c>
      <c r="AT27" s="153"/>
      <c r="AU27" s="275"/>
      <c r="AV27" s="275"/>
      <c r="AW27" s="273" t="s">
        <v>313</v>
      </c>
      <c r="AX27" s="274"/>
    </row>
    <row r="28" spans="1:50" ht="22.5" hidden="1" customHeight="1" x14ac:dyDescent="0.2">
      <c r="A28" s="279"/>
      <c r="B28" s="277"/>
      <c r="C28" s="277"/>
      <c r="D28" s="277"/>
      <c r="E28" s="277"/>
      <c r="F28" s="278"/>
      <c r="G28" s="399"/>
      <c r="H28" s="339"/>
      <c r="I28" s="339"/>
      <c r="J28" s="339"/>
      <c r="K28" s="339"/>
      <c r="L28" s="339"/>
      <c r="M28" s="339"/>
      <c r="N28" s="339"/>
      <c r="O28" s="400"/>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2">
      <c r="A29" s="280"/>
      <c r="B29" s="281"/>
      <c r="C29" s="281"/>
      <c r="D29" s="281"/>
      <c r="E29" s="281"/>
      <c r="F29" s="282"/>
      <c r="G29" s="401"/>
      <c r="H29" s="402"/>
      <c r="I29" s="402"/>
      <c r="J29" s="402"/>
      <c r="K29" s="402"/>
      <c r="L29" s="402"/>
      <c r="M29" s="402"/>
      <c r="N29" s="402"/>
      <c r="O29" s="403"/>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2">
      <c r="A30" s="283"/>
      <c r="B30" s="284"/>
      <c r="C30" s="284"/>
      <c r="D30" s="284"/>
      <c r="E30" s="284"/>
      <c r="F30" s="285"/>
      <c r="G30" s="404"/>
      <c r="H30" s="405"/>
      <c r="I30" s="405"/>
      <c r="J30" s="405"/>
      <c r="K30" s="405"/>
      <c r="L30" s="405"/>
      <c r="M30" s="405"/>
      <c r="N30" s="405"/>
      <c r="O30" s="406"/>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2">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7" t="s">
        <v>372</v>
      </c>
      <c r="AF31" s="617"/>
      <c r="AG31" s="617"/>
      <c r="AH31" s="617"/>
      <c r="AI31" s="617" t="s">
        <v>373</v>
      </c>
      <c r="AJ31" s="617"/>
      <c r="AK31" s="617"/>
      <c r="AL31" s="617"/>
      <c r="AM31" s="617" t="s">
        <v>374</v>
      </c>
      <c r="AN31" s="617"/>
      <c r="AO31" s="617"/>
      <c r="AP31" s="286"/>
      <c r="AQ31" s="146" t="s">
        <v>370</v>
      </c>
      <c r="AR31" s="149"/>
      <c r="AS31" s="149"/>
      <c r="AT31" s="150"/>
      <c r="AU31" s="803" t="s">
        <v>262</v>
      </c>
      <c r="AV31" s="803"/>
      <c r="AW31" s="803"/>
      <c r="AX31" s="804"/>
    </row>
    <row r="32" spans="1:50" ht="18.75" hidden="1" customHeight="1" x14ac:dyDescent="0.2">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8"/>
      <c r="AF32" s="618"/>
      <c r="AG32" s="618"/>
      <c r="AH32" s="618"/>
      <c r="AI32" s="618"/>
      <c r="AJ32" s="618"/>
      <c r="AK32" s="618"/>
      <c r="AL32" s="618"/>
      <c r="AM32" s="618"/>
      <c r="AN32" s="618"/>
      <c r="AO32" s="618"/>
      <c r="AP32" s="289"/>
      <c r="AQ32" s="202"/>
      <c r="AR32" s="151"/>
      <c r="AS32" s="152" t="s">
        <v>371</v>
      </c>
      <c r="AT32" s="153"/>
      <c r="AU32" s="275"/>
      <c r="AV32" s="275"/>
      <c r="AW32" s="273" t="s">
        <v>313</v>
      </c>
      <c r="AX32" s="274"/>
    </row>
    <row r="33" spans="1:50" ht="22.5" hidden="1" customHeight="1" x14ac:dyDescent="0.2">
      <c r="A33" s="279"/>
      <c r="B33" s="277"/>
      <c r="C33" s="277"/>
      <c r="D33" s="277"/>
      <c r="E33" s="277"/>
      <c r="F33" s="278"/>
      <c r="G33" s="399"/>
      <c r="H33" s="339"/>
      <c r="I33" s="339"/>
      <c r="J33" s="339"/>
      <c r="K33" s="339"/>
      <c r="L33" s="339"/>
      <c r="M33" s="339"/>
      <c r="N33" s="339"/>
      <c r="O33" s="400"/>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2">
      <c r="A34" s="280"/>
      <c r="B34" s="281"/>
      <c r="C34" s="281"/>
      <c r="D34" s="281"/>
      <c r="E34" s="281"/>
      <c r="F34" s="282"/>
      <c r="G34" s="401"/>
      <c r="H34" s="402"/>
      <c r="I34" s="402"/>
      <c r="J34" s="402"/>
      <c r="K34" s="402"/>
      <c r="L34" s="402"/>
      <c r="M34" s="402"/>
      <c r="N34" s="402"/>
      <c r="O34" s="403"/>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2">
      <c r="A35" s="283"/>
      <c r="B35" s="284"/>
      <c r="C35" s="284"/>
      <c r="D35" s="284"/>
      <c r="E35" s="284"/>
      <c r="F35" s="285"/>
      <c r="G35" s="404"/>
      <c r="H35" s="405"/>
      <c r="I35" s="405"/>
      <c r="J35" s="405"/>
      <c r="K35" s="405"/>
      <c r="L35" s="405"/>
      <c r="M35" s="405"/>
      <c r="N35" s="405"/>
      <c r="O35" s="406"/>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2">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7" t="s">
        <v>372</v>
      </c>
      <c r="AF36" s="617"/>
      <c r="AG36" s="617"/>
      <c r="AH36" s="617"/>
      <c r="AI36" s="617" t="s">
        <v>373</v>
      </c>
      <c r="AJ36" s="617"/>
      <c r="AK36" s="617"/>
      <c r="AL36" s="617"/>
      <c r="AM36" s="617" t="s">
        <v>374</v>
      </c>
      <c r="AN36" s="617"/>
      <c r="AO36" s="617"/>
      <c r="AP36" s="286"/>
      <c r="AQ36" s="146" t="s">
        <v>370</v>
      </c>
      <c r="AR36" s="149"/>
      <c r="AS36" s="149"/>
      <c r="AT36" s="150"/>
      <c r="AU36" s="803" t="s">
        <v>262</v>
      </c>
      <c r="AV36" s="803"/>
      <c r="AW36" s="803"/>
      <c r="AX36" s="804"/>
    </row>
    <row r="37" spans="1:50" ht="18.75" hidden="1" customHeight="1" x14ac:dyDescent="0.2">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8"/>
      <c r="AF37" s="618"/>
      <c r="AG37" s="618"/>
      <c r="AH37" s="618"/>
      <c r="AI37" s="618"/>
      <c r="AJ37" s="618"/>
      <c r="AK37" s="618"/>
      <c r="AL37" s="618"/>
      <c r="AM37" s="618"/>
      <c r="AN37" s="618"/>
      <c r="AO37" s="618"/>
      <c r="AP37" s="289"/>
      <c r="AQ37" s="202"/>
      <c r="AR37" s="151"/>
      <c r="AS37" s="152" t="s">
        <v>371</v>
      </c>
      <c r="AT37" s="153"/>
      <c r="AU37" s="275"/>
      <c r="AV37" s="275"/>
      <c r="AW37" s="273" t="s">
        <v>313</v>
      </c>
      <c r="AX37" s="274"/>
    </row>
    <row r="38" spans="1:50" ht="22.5" hidden="1" customHeight="1" x14ac:dyDescent="0.2">
      <c r="A38" s="279"/>
      <c r="B38" s="277"/>
      <c r="C38" s="277"/>
      <c r="D38" s="277"/>
      <c r="E38" s="277"/>
      <c r="F38" s="278"/>
      <c r="G38" s="399"/>
      <c r="H38" s="339"/>
      <c r="I38" s="339"/>
      <c r="J38" s="339"/>
      <c r="K38" s="339"/>
      <c r="L38" s="339"/>
      <c r="M38" s="339"/>
      <c r="N38" s="339"/>
      <c r="O38" s="400"/>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2">
      <c r="A39" s="280"/>
      <c r="B39" s="281"/>
      <c r="C39" s="281"/>
      <c r="D39" s="281"/>
      <c r="E39" s="281"/>
      <c r="F39" s="282"/>
      <c r="G39" s="401"/>
      <c r="H39" s="402"/>
      <c r="I39" s="402"/>
      <c r="J39" s="402"/>
      <c r="K39" s="402"/>
      <c r="L39" s="402"/>
      <c r="M39" s="402"/>
      <c r="N39" s="402"/>
      <c r="O39" s="403"/>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2">
      <c r="A40" s="283"/>
      <c r="B40" s="284"/>
      <c r="C40" s="284"/>
      <c r="D40" s="284"/>
      <c r="E40" s="284"/>
      <c r="F40" s="285"/>
      <c r="G40" s="404"/>
      <c r="H40" s="405"/>
      <c r="I40" s="405"/>
      <c r="J40" s="405"/>
      <c r="K40" s="405"/>
      <c r="L40" s="405"/>
      <c r="M40" s="405"/>
      <c r="N40" s="405"/>
      <c r="O40" s="406"/>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2">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7" t="s">
        <v>372</v>
      </c>
      <c r="AF41" s="617"/>
      <c r="AG41" s="617"/>
      <c r="AH41" s="617"/>
      <c r="AI41" s="617" t="s">
        <v>373</v>
      </c>
      <c r="AJ41" s="617"/>
      <c r="AK41" s="617"/>
      <c r="AL41" s="617"/>
      <c r="AM41" s="617" t="s">
        <v>374</v>
      </c>
      <c r="AN41" s="617"/>
      <c r="AO41" s="617"/>
      <c r="AP41" s="286"/>
      <c r="AQ41" s="146" t="s">
        <v>370</v>
      </c>
      <c r="AR41" s="149"/>
      <c r="AS41" s="149"/>
      <c r="AT41" s="150"/>
      <c r="AU41" s="803" t="s">
        <v>262</v>
      </c>
      <c r="AV41" s="803"/>
      <c r="AW41" s="803"/>
      <c r="AX41" s="804"/>
    </row>
    <row r="42" spans="1:50" ht="18.75" hidden="1" customHeight="1" x14ac:dyDescent="0.2">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8"/>
      <c r="AF42" s="618"/>
      <c r="AG42" s="618"/>
      <c r="AH42" s="618"/>
      <c r="AI42" s="618"/>
      <c r="AJ42" s="618"/>
      <c r="AK42" s="618"/>
      <c r="AL42" s="618"/>
      <c r="AM42" s="618"/>
      <c r="AN42" s="618"/>
      <c r="AO42" s="618"/>
      <c r="AP42" s="289"/>
      <c r="AQ42" s="202"/>
      <c r="AR42" s="151"/>
      <c r="AS42" s="152" t="s">
        <v>371</v>
      </c>
      <c r="AT42" s="153"/>
      <c r="AU42" s="275"/>
      <c r="AV42" s="275"/>
      <c r="AW42" s="273" t="s">
        <v>313</v>
      </c>
      <c r="AX42" s="274"/>
    </row>
    <row r="43" spans="1:50" ht="22.5" hidden="1" customHeight="1" x14ac:dyDescent="0.2">
      <c r="A43" s="279"/>
      <c r="B43" s="277"/>
      <c r="C43" s="277"/>
      <c r="D43" s="277"/>
      <c r="E43" s="277"/>
      <c r="F43" s="278"/>
      <c r="G43" s="399"/>
      <c r="H43" s="339"/>
      <c r="I43" s="339"/>
      <c r="J43" s="339"/>
      <c r="K43" s="339"/>
      <c r="L43" s="339"/>
      <c r="M43" s="339"/>
      <c r="N43" s="339"/>
      <c r="O43" s="400"/>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2">
      <c r="A44" s="280"/>
      <c r="B44" s="281"/>
      <c r="C44" s="281"/>
      <c r="D44" s="281"/>
      <c r="E44" s="281"/>
      <c r="F44" s="282"/>
      <c r="G44" s="401"/>
      <c r="H44" s="402"/>
      <c r="I44" s="402"/>
      <c r="J44" s="402"/>
      <c r="K44" s="402"/>
      <c r="L44" s="402"/>
      <c r="M44" s="402"/>
      <c r="N44" s="402"/>
      <c r="O44" s="403"/>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2">
      <c r="A45" s="279"/>
      <c r="B45" s="277"/>
      <c r="C45" s="277"/>
      <c r="D45" s="277"/>
      <c r="E45" s="277"/>
      <c r="F45" s="278"/>
      <c r="G45" s="404"/>
      <c r="H45" s="405"/>
      <c r="I45" s="405"/>
      <c r="J45" s="405"/>
      <c r="K45" s="405"/>
      <c r="L45" s="405"/>
      <c r="M45" s="405"/>
      <c r="N45" s="405"/>
      <c r="O45" s="406"/>
      <c r="P45" s="114"/>
      <c r="Q45" s="114"/>
      <c r="R45" s="114"/>
      <c r="S45" s="114"/>
      <c r="T45" s="114"/>
      <c r="U45" s="114"/>
      <c r="V45" s="114"/>
      <c r="W45" s="114"/>
      <c r="X45" s="136"/>
      <c r="Y45" s="262" t="s">
        <v>15</v>
      </c>
      <c r="Z45" s="263"/>
      <c r="AA45" s="264"/>
      <c r="AB45" s="740" t="s">
        <v>16</v>
      </c>
      <c r="AC45" s="740"/>
      <c r="AD45" s="74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2">
      <c r="A46" s="351" t="s">
        <v>487</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2">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536</v>
      </c>
      <c r="AR47" s="151"/>
      <c r="AS47" s="152" t="s">
        <v>371</v>
      </c>
      <c r="AT47" s="153"/>
      <c r="AU47" s="151" t="s">
        <v>536</v>
      </c>
      <c r="AV47" s="151"/>
      <c r="AW47" s="152" t="s">
        <v>313</v>
      </c>
      <c r="AX47" s="203"/>
    </row>
    <row r="48" spans="1:50" ht="22.5" hidden="1" customHeight="1" x14ac:dyDescent="0.2">
      <c r="A48" s="354"/>
      <c r="B48" s="355"/>
      <c r="C48" s="355"/>
      <c r="D48" s="355"/>
      <c r="E48" s="355"/>
      <c r="F48" s="356"/>
      <c r="G48" s="429" t="s">
        <v>386</v>
      </c>
      <c r="H48" s="111" t="s">
        <v>573</v>
      </c>
      <c r="I48" s="111"/>
      <c r="J48" s="111"/>
      <c r="K48" s="111"/>
      <c r="L48" s="111"/>
      <c r="M48" s="111"/>
      <c r="N48" s="111"/>
      <c r="O48" s="131"/>
      <c r="P48" s="111" t="s">
        <v>575</v>
      </c>
      <c r="Q48" s="111"/>
      <c r="R48" s="111"/>
      <c r="S48" s="111"/>
      <c r="T48" s="111"/>
      <c r="U48" s="111"/>
      <c r="V48" s="111"/>
      <c r="W48" s="111"/>
      <c r="X48" s="131"/>
      <c r="Y48" s="204" t="s">
        <v>14</v>
      </c>
      <c r="Z48" s="205"/>
      <c r="AA48" s="206"/>
      <c r="AB48" s="213" t="s">
        <v>536</v>
      </c>
      <c r="AC48" s="213"/>
      <c r="AD48" s="213"/>
      <c r="AE48" s="271" t="s">
        <v>536</v>
      </c>
      <c r="AF48" s="208"/>
      <c r="AG48" s="208"/>
      <c r="AH48" s="208"/>
      <c r="AI48" s="271" t="s">
        <v>536</v>
      </c>
      <c r="AJ48" s="208"/>
      <c r="AK48" s="208"/>
      <c r="AL48" s="208"/>
      <c r="AM48" s="271" t="s">
        <v>536</v>
      </c>
      <c r="AN48" s="208"/>
      <c r="AO48" s="208"/>
      <c r="AP48" s="208"/>
      <c r="AQ48" s="271" t="s">
        <v>536</v>
      </c>
      <c r="AR48" s="208"/>
      <c r="AS48" s="208"/>
      <c r="AT48" s="272"/>
      <c r="AU48" s="362" t="s">
        <v>536</v>
      </c>
      <c r="AV48" s="362"/>
      <c r="AW48" s="362"/>
      <c r="AX48" s="363"/>
    </row>
    <row r="49" spans="1:50" ht="22.5" hidden="1" customHeight="1" x14ac:dyDescent="0.2">
      <c r="A49" s="354"/>
      <c r="B49" s="355"/>
      <c r="C49" s="355"/>
      <c r="D49" s="355"/>
      <c r="E49" s="355"/>
      <c r="F49" s="356"/>
      <c r="G49" s="430"/>
      <c r="H49" s="133"/>
      <c r="I49" s="133"/>
      <c r="J49" s="133"/>
      <c r="K49" s="133"/>
      <c r="L49" s="133"/>
      <c r="M49" s="133"/>
      <c r="N49" s="133"/>
      <c r="O49" s="134"/>
      <c r="P49" s="133"/>
      <c r="Q49" s="133"/>
      <c r="R49" s="133"/>
      <c r="S49" s="133"/>
      <c r="T49" s="133"/>
      <c r="U49" s="133"/>
      <c r="V49" s="133"/>
      <c r="W49" s="133"/>
      <c r="X49" s="134"/>
      <c r="Y49" s="210" t="s">
        <v>61</v>
      </c>
      <c r="Z49" s="211"/>
      <c r="AA49" s="212"/>
      <c r="AB49" s="207" t="s">
        <v>536</v>
      </c>
      <c r="AC49" s="207"/>
      <c r="AD49" s="207"/>
      <c r="AE49" s="271" t="s">
        <v>536</v>
      </c>
      <c r="AF49" s="208"/>
      <c r="AG49" s="208"/>
      <c r="AH49" s="208"/>
      <c r="AI49" s="271" t="s">
        <v>536</v>
      </c>
      <c r="AJ49" s="208"/>
      <c r="AK49" s="208"/>
      <c r="AL49" s="208"/>
      <c r="AM49" s="271" t="s">
        <v>536</v>
      </c>
      <c r="AN49" s="208"/>
      <c r="AO49" s="208"/>
      <c r="AP49" s="208"/>
      <c r="AQ49" s="271" t="s">
        <v>536</v>
      </c>
      <c r="AR49" s="208"/>
      <c r="AS49" s="208"/>
      <c r="AT49" s="272"/>
      <c r="AU49" s="362" t="s">
        <v>536</v>
      </c>
      <c r="AV49" s="362"/>
      <c r="AW49" s="362"/>
      <c r="AX49" s="363"/>
    </row>
    <row r="50" spans="1:50" ht="22.5" hidden="1" customHeight="1" x14ac:dyDescent="0.2">
      <c r="A50" s="354"/>
      <c r="B50" s="355"/>
      <c r="C50" s="355"/>
      <c r="D50" s="355"/>
      <c r="E50" s="355"/>
      <c r="F50" s="356"/>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2" t="s">
        <v>536</v>
      </c>
      <c r="AF50" s="823"/>
      <c r="AG50" s="823"/>
      <c r="AH50" s="823"/>
      <c r="AI50" s="822" t="s">
        <v>536</v>
      </c>
      <c r="AJ50" s="823"/>
      <c r="AK50" s="823"/>
      <c r="AL50" s="823"/>
      <c r="AM50" s="822" t="s">
        <v>536</v>
      </c>
      <c r="AN50" s="823"/>
      <c r="AO50" s="823"/>
      <c r="AP50" s="823"/>
      <c r="AQ50" s="271" t="s">
        <v>536</v>
      </c>
      <c r="AR50" s="208"/>
      <c r="AS50" s="208"/>
      <c r="AT50" s="272"/>
      <c r="AU50" s="362"/>
      <c r="AV50" s="362"/>
      <c r="AW50" s="362"/>
      <c r="AX50" s="363"/>
    </row>
    <row r="51" spans="1:50" ht="57" hidden="1" customHeight="1" x14ac:dyDescent="0.2">
      <c r="A51" s="92" t="s">
        <v>535</v>
      </c>
      <c r="B51" s="93"/>
      <c r="C51" s="93"/>
      <c r="D51" s="93"/>
      <c r="E51" s="90" t="s">
        <v>509</v>
      </c>
      <c r="F51" s="91"/>
      <c r="G51" s="59" t="s">
        <v>387</v>
      </c>
      <c r="H51" s="396" t="s">
        <v>574</v>
      </c>
      <c r="I51" s="397"/>
      <c r="J51" s="397"/>
      <c r="K51" s="397"/>
      <c r="L51" s="397"/>
      <c r="M51" s="397"/>
      <c r="N51" s="397"/>
      <c r="O51" s="398"/>
      <c r="P51" s="106" t="s">
        <v>536</v>
      </c>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5">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2">
      <c r="A53" s="721"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2">
      <c r="A54" s="721"/>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2">
      <c r="A55" s="721"/>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2">
      <c r="A56" s="721"/>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2">
      <c r="A57" s="721"/>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2">
      <c r="A58" s="721"/>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7" t="s">
        <v>372</v>
      </c>
      <c r="AF58" s="617"/>
      <c r="AG58" s="617"/>
      <c r="AH58" s="617"/>
      <c r="AI58" s="617" t="s">
        <v>373</v>
      </c>
      <c r="AJ58" s="617"/>
      <c r="AK58" s="617"/>
      <c r="AL58" s="617"/>
      <c r="AM58" s="617" t="s">
        <v>374</v>
      </c>
      <c r="AN58" s="617"/>
      <c r="AO58" s="617"/>
      <c r="AP58" s="286"/>
      <c r="AQ58" s="146" t="s">
        <v>370</v>
      </c>
      <c r="AR58" s="149"/>
      <c r="AS58" s="149"/>
      <c r="AT58" s="150"/>
      <c r="AU58" s="803" t="s">
        <v>262</v>
      </c>
      <c r="AV58" s="803"/>
      <c r="AW58" s="803"/>
      <c r="AX58" s="804"/>
    </row>
    <row r="59" spans="1:50" ht="18.75" hidden="1" customHeight="1" x14ac:dyDescent="0.2">
      <c r="A59" s="721"/>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8"/>
      <c r="AF59" s="618"/>
      <c r="AG59" s="618"/>
      <c r="AH59" s="618"/>
      <c r="AI59" s="618"/>
      <c r="AJ59" s="618"/>
      <c r="AK59" s="618"/>
      <c r="AL59" s="618"/>
      <c r="AM59" s="618"/>
      <c r="AN59" s="618"/>
      <c r="AO59" s="618"/>
      <c r="AP59" s="289"/>
      <c r="AQ59" s="411"/>
      <c r="AR59" s="275"/>
      <c r="AS59" s="152" t="s">
        <v>371</v>
      </c>
      <c r="AT59" s="153"/>
      <c r="AU59" s="275"/>
      <c r="AV59" s="275"/>
      <c r="AW59" s="273" t="s">
        <v>313</v>
      </c>
      <c r="AX59" s="274"/>
    </row>
    <row r="60" spans="1:50" ht="22.5" hidden="1" customHeight="1" x14ac:dyDescent="0.2">
      <c r="A60" s="721"/>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2">
      <c r="A61" s="721"/>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2">
      <c r="A62" s="721"/>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2">
      <c r="A63" s="721"/>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7" t="s">
        <v>372</v>
      </c>
      <c r="AF63" s="617"/>
      <c r="AG63" s="617"/>
      <c r="AH63" s="617"/>
      <c r="AI63" s="617" t="s">
        <v>373</v>
      </c>
      <c r="AJ63" s="617"/>
      <c r="AK63" s="617"/>
      <c r="AL63" s="617"/>
      <c r="AM63" s="617" t="s">
        <v>374</v>
      </c>
      <c r="AN63" s="617"/>
      <c r="AO63" s="617"/>
      <c r="AP63" s="286"/>
      <c r="AQ63" s="146" t="s">
        <v>370</v>
      </c>
      <c r="AR63" s="149"/>
      <c r="AS63" s="149"/>
      <c r="AT63" s="150"/>
      <c r="AU63" s="803" t="s">
        <v>262</v>
      </c>
      <c r="AV63" s="803"/>
      <c r="AW63" s="803"/>
      <c r="AX63" s="804"/>
    </row>
    <row r="64" spans="1:50" ht="18.75" hidden="1" customHeight="1" x14ac:dyDescent="0.2">
      <c r="A64" s="721"/>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8"/>
      <c r="AF64" s="618"/>
      <c r="AG64" s="618"/>
      <c r="AH64" s="618"/>
      <c r="AI64" s="618"/>
      <c r="AJ64" s="618"/>
      <c r="AK64" s="618"/>
      <c r="AL64" s="618"/>
      <c r="AM64" s="618"/>
      <c r="AN64" s="618"/>
      <c r="AO64" s="618"/>
      <c r="AP64" s="289"/>
      <c r="AQ64" s="411"/>
      <c r="AR64" s="275"/>
      <c r="AS64" s="152" t="s">
        <v>371</v>
      </c>
      <c r="AT64" s="153"/>
      <c r="AU64" s="275"/>
      <c r="AV64" s="275"/>
      <c r="AW64" s="273" t="s">
        <v>313</v>
      </c>
      <c r="AX64" s="274"/>
    </row>
    <row r="65" spans="1:60" ht="22.5" hidden="1" customHeight="1" x14ac:dyDescent="0.2">
      <c r="A65" s="721"/>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2">
      <c r="A66" s="721"/>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2">
      <c r="A67" s="721"/>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2">
      <c r="A68" s="721"/>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3" t="s">
        <v>262</v>
      </c>
      <c r="AV68" s="803"/>
      <c r="AW68" s="803"/>
      <c r="AX68" s="804"/>
    </row>
    <row r="69" spans="1:60" ht="18.75" hidden="1" customHeight="1" x14ac:dyDescent="0.2">
      <c r="A69" s="721"/>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1"/>
      <c r="AR69" s="275"/>
      <c r="AS69" s="152" t="s">
        <v>371</v>
      </c>
      <c r="AT69" s="153"/>
      <c r="AU69" s="275"/>
      <c r="AV69" s="275"/>
      <c r="AW69" s="273" t="s">
        <v>313</v>
      </c>
      <c r="AX69" s="274"/>
    </row>
    <row r="70" spans="1:60" ht="22.5" hidden="1" customHeight="1" x14ac:dyDescent="0.2">
      <c r="A70" s="721"/>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9"/>
      <c r="AC70" s="750"/>
      <c r="AD70" s="751"/>
      <c r="AE70" s="391"/>
      <c r="AF70" s="362"/>
      <c r="AG70" s="362"/>
      <c r="AH70" s="824"/>
      <c r="AI70" s="391"/>
      <c r="AJ70" s="362"/>
      <c r="AK70" s="362"/>
      <c r="AL70" s="824"/>
      <c r="AM70" s="391"/>
      <c r="AN70" s="362"/>
      <c r="AO70" s="362"/>
      <c r="AP70" s="362"/>
      <c r="AQ70" s="271"/>
      <c r="AR70" s="208"/>
      <c r="AS70" s="208"/>
      <c r="AT70" s="272"/>
      <c r="AU70" s="362"/>
      <c r="AV70" s="362"/>
      <c r="AW70" s="362"/>
      <c r="AX70" s="363"/>
    </row>
    <row r="71" spans="1:60" ht="22.5" hidden="1" customHeight="1" x14ac:dyDescent="0.2">
      <c r="A71" s="721"/>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8"/>
      <c r="AC71" s="409"/>
      <c r="AD71" s="410"/>
      <c r="AE71" s="391"/>
      <c r="AF71" s="362"/>
      <c r="AG71" s="362"/>
      <c r="AH71" s="824"/>
      <c r="AI71" s="391"/>
      <c r="AJ71" s="362"/>
      <c r="AK71" s="362"/>
      <c r="AL71" s="824"/>
      <c r="AM71" s="391"/>
      <c r="AN71" s="362"/>
      <c r="AO71" s="362"/>
      <c r="AP71" s="362"/>
      <c r="AQ71" s="271"/>
      <c r="AR71" s="208"/>
      <c r="AS71" s="208"/>
      <c r="AT71" s="272"/>
      <c r="AU71" s="362"/>
      <c r="AV71" s="362"/>
      <c r="AW71" s="362"/>
      <c r="AX71" s="363"/>
    </row>
    <row r="72" spans="1:60" ht="22.5" hidden="1" customHeight="1" thickBot="1" x14ac:dyDescent="0.25">
      <c r="A72" s="722"/>
      <c r="B72" s="307"/>
      <c r="C72" s="307"/>
      <c r="D72" s="307"/>
      <c r="E72" s="307"/>
      <c r="F72" s="308"/>
      <c r="G72" s="741"/>
      <c r="H72" s="742"/>
      <c r="I72" s="742"/>
      <c r="J72" s="742"/>
      <c r="K72" s="742"/>
      <c r="L72" s="742"/>
      <c r="M72" s="742"/>
      <c r="N72" s="742"/>
      <c r="O72" s="743"/>
      <c r="P72" s="368"/>
      <c r="Q72" s="368"/>
      <c r="R72" s="368"/>
      <c r="S72" s="368"/>
      <c r="T72" s="368"/>
      <c r="U72" s="368"/>
      <c r="V72" s="368"/>
      <c r="W72" s="368"/>
      <c r="X72" s="369"/>
      <c r="Y72" s="763" t="s">
        <v>15</v>
      </c>
      <c r="Z72" s="764"/>
      <c r="AA72" s="765"/>
      <c r="AB72" s="757" t="s">
        <v>16</v>
      </c>
      <c r="AC72" s="758"/>
      <c r="AD72" s="759"/>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5" customHeight="1" x14ac:dyDescent="0.2">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2" t="s">
        <v>375</v>
      </c>
      <c r="AR73" s="832"/>
      <c r="AS73" s="832"/>
      <c r="AT73" s="832"/>
      <c r="AU73" s="832"/>
      <c r="AV73" s="832"/>
      <c r="AW73" s="832"/>
      <c r="AX73" s="833"/>
    </row>
    <row r="74" spans="1:60" ht="22.5" customHeight="1" x14ac:dyDescent="0.2">
      <c r="A74" s="299"/>
      <c r="B74" s="300"/>
      <c r="C74" s="300"/>
      <c r="D74" s="300"/>
      <c r="E74" s="300"/>
      <c r="F74" s="301"/>
      <c r="G74" s="111" t="s">
        <v>576</v>
      </c>
      <c r="H74" s="111"/>
      <c r="I74" s="111"/>
      <c r="J74" s="111"/>
      <c r="K74" s="111"/>
      <c r="L74" s="111"/>
      <c r="M74" s="111"/>
      <c r="N74" s="111"/>
      <c r="O74" s="111"/>
      <c r="P74" s="111"/>
      <c r="Q74" s="111"/>
      <c r="R74" s="111"/>
      <c r="S74" s="111"/>
      <c r="T74" s="111"/>
      <c r="U74" s="111"/>
      <c r="V74" s="111"/>
      <c r="W74" s="111"/>
      <c r="X74" s="131"/>
      <c r="Y74" s="293" t="s">
        <v>62</v>
      </c>
      <c r="Z74" s="294"/>
      <c r="AA74" s="295"/>
      <c r="AB74" s="325" t="s">
        <v>577</v>
      </c>
      <c r="AC74" s="325"/>
      <c r="AD74" s="325"/>
      <c r="AE74" s="250">
        <v>62</v>
      </c>
      <c r="AF74" s="250"/>
      <c r="AG74" s="250"/>
      <c r="AH74" s="250"/>
      <c r="AI74" s="250">
        <v>76</v>
      </c>
      <c r="AJ74" s="250"/>
      <c r="AK74" s="250"/>
      <c r="AL74" s="250"/>
      <c r="AM74" s="250">
        <v>88</v>
      </c>
      <c r="AN74" s="250"/>
      <c r="AO74" s="250"/>
      <c r="AP74" s="250"/>
      <c r="AQ74" s="250" t="s">
        <v>574</v>
      </c>
      <c r="AR74" s="250"/>
      <c r="AS74" s="250"/>
      <c r="AT74" s="250"/>
      <c r="AU74" s="250"/>
      <c r="AV74" s="250"/>
      <c r="AW74" s="250"/>
      <c r="AX74" s="267"/>
      <c r="AY74" s="10"/>
      <c r="AZ74" s="10"/>
      <c r="BA74" s="10"/>
      <c r="BB74" s="10"/>
      <c r="BC74" s="10"/>
    </row>
    <row r="75" spans="1:60" ht="22.5" customHeight="1" x14ac:dyDescent="0.2">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577</v>
      </c>
      <c r="AC75" s="325"/>
      <c r="AD75" s="325"/>
      <c r="AE75" s="250">
        <v>66</v>
      </c>
      <c r="AF75" s="250"/>
      <c r="AG75" s="250"/>
      <c r="AH75" s="250"/>
      <c r="AI75" s="250">
        <v>62</v>
      </c>
      <c r="AJ75" s="250"/>
      <c r="AK75" s="250"/>
      <c r="AL75" s="250"/>
      <c r="AM75" s="250">
        <v>76</v>
      </c>
      <c r="AN75" s="250"/>
      <c r="AO75" s="250"/>
      <c r="AP75" s="250"/>
      <c r="AQ75" s="250">
        <v>88</v>
      </c>
      <c r="AR75" s="250"/>
      <c r="AS75" s="250"/>
      <c r="AT75" s="250"/>
      <c r="AU75" s="250"/>
      <c r="AV75" s="250"/>
      <c r="AW75" s="250"/>
      <c r="AX75" s="267"/>
      <c r="AY75" s="10"/>
      <c r="AZ75" s="10"/>
      <c r="BA75" s="10"/>
      <c r="BB75" s="10"/>
      <c r="BC75" s="10"/>
      <c r="BD75" s="10"/>
      <c r="BE75" s="10"/>
      <c r="BF75" s="10"/>
      <c r="BG75" s="10"/>
      <c r="BH75" s="10"/>
    </row>
    <row r="76" spans="1:60" ht="33" hidden="1" customHeight="1" x14ac:dyDescent="0.2">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2">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2">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c r="AC78" s="750"/>
      <c r="AD78" s="751"/>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5" hidden="1" customHeight="1" x14ac:dyDescent="0.2">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2">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2">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c r="AC81" s="750"/>
      <c r="AD81" s="751"/>
      <c r="AE81" s="250"/>
      <c r="AF81" s="250"/>
      <c r="AG81" s="250"/>
      <c r="AH81" s="250"/>
      <c r="AI81" s="250">
        <v>1</v>
      </c>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5" hidden="1" customHeight="1" x14ac:dyDescent="0.2">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2">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2">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5" hidden="1" customHeight="1" x14ac:dyDescent="0.2">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2">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2">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2">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0"/>
      <c r="Z88" s="641"/>
      <c r="AA88" s="642"/>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2">
      <c r="A89" s="316"/>
      <c r="B89" s="317"/>
      <c r="C89" s="317"/>
      <c r="D89" s="317"/>
      <c r="E89" s="317"/>
      <c r="F89" s="318"/>
      <c r="G89" s="384" t="s">
        <v>578</v>
      </c>
      <c r="H89" s="384"/>
      <c r="I89" s="384"/>
      <c r="J89" s="384"/>
      <c r="K89" s="384"/>
      <c r="L89" s="384"/>
      <c r="M89" s="384"/>
      <c r="N89" s="384"/>
      <c r="O89" s="384"/>
      <c r="P89" s="384"/>
      <c r="Q89" s="384"/>
      <c r="R89" s="384"/>
      <c r="S89" s="384"/>
      <c r="T89" s="384"/>
      <c r="U89" s="384"/>
      <c r="V89" s="384"/>
      <c r="W89" s="384"/>
      <c r="X89" s="384"/>
      <c r="Y89" s="259" t="s">
        <v>17</v>
      </c>
      <c r="Z89" s="260"/>
      <c r="AA89" s="261"/>
      <c r="AB89" s="326" t="s">
        <v>579</v>
      </c>
      <c r="AC89" s="327"/>
      <c r="AD89" s="328"/>
      <c r="AE89" s="250">
        <f>162.2/48</f>
        <v>3.3791666666666664</v>
      </c>
      <c r="AF89" s="250"/>
      <c r="AG89" s="250"/>
      <c r="AH89" s="250"/>
      <c r="AI89" s="250">
        <f>162.2/52</f>
        <v>3.1192307692307688</v>
      </c>
      <c r="AJ89" s="250"/>
      <c r="AK89" s="250"/>
      <c r="AL89" s="250"/>
      <c r="AM89" s="250">
        <f>130.1/50</f>
        <v>2.6019999999999999</v>
      </c>
      <c r="AN89" s="250"/>
      <c r="AO89" s="250"/>
      <c r="AP89" s="250"/>
      <c r="AQ89" s="391">
        <f>122.9/43</f>
        <v>2.8581395348837209</v>
      </c>
      <c r="AR89" s="362"/>
      <c r="AS89" s="362"/>
      <c r="AT89" s="362"/>
      <c r="AU89" s="362"/>
      <c r="AV89" s="362"/>
      <c r="AW89" s="362"/>
      <c r="AX89" s="363"/>
    </row>
    <row r="90" spans="1:60" ht="47.15" customHeight="1" x14ac:dyDescent="0.2">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8" t="s">
        <v>368</v>
      </c>
      <c r="AC90" s="699"/>
      <c r="AD90" s="700"/>
      <c r="AE90" s="380" t="s">
        <v>595</v>
      </c>
      <c r="AF90" s="380"/>
      <c r="AG90" s="380"/>
      <c r="AH90" s="380"/>
      <c r="AI90" s="380" t="s">
        <v>596</v>
      </c>
      <c r="AJ90" s="380"/>
      <c r="AK90" s="380"/>
      <c r="AL90" s="380"/>
      <c r="AM90" s="380" t="s">
        <v>604</v>
      </c>
      <c r="AN90" s="380"/>
      <c r="AO90" s="380"/>
      <c r="AP90" s="380"/>
      <c r="AQ90" s="380" t="s">
        <v>603</v>
      </c>
      <c r="AR90" s="380"/>
      <c r="AS90" s="380"/>
      <c r="AT90" s="380"/>
      <c r="AU90" s="380"/>
      <c r="AV90" s="380"/>
      <c r="AW90" s="380"/>
      <c r="AX90" s="381"/>
    </row>
    <row r="91" spans="1:60" ht="32.25" hidden="1" customHeight="1" x14ac:dyDescent="0.2">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0"/>
      <c r="Z91" s="641"/>
      <c r="AA91" s="642"/>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2">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5" hidden="1" customHeight="1" x14ac:dyDescent="0.2">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8" t="s">
        <v>56</v>
      </c>
      <c r="AC93" s="699"/>
      <c r="AD93" s="700"/>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2">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0"/>
      <c r="Z94" s="641"/>
      <c r="AA94" s="642"/>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2">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5" hidden="1" customHeight="1" x14ac:dyDescent="0.2">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8" t="s">
        <v>56</v>
      </c>
      <c r="AC96" s="699"/>
      <c r="AD96" s="700"/>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2">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0"/>
      <c r="Z97" s="641"/>
      <c r="AA97" s="642"/>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2">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5"/>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5" hidden="1" customHeight="1" x14ac:dyDescent="0.2">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6"/>
      <c r="Y99" s="375" t="s">
        <v>55</v>
      </c>
      <c r="Z99" s="323"/>
      <c r="AA99" s="324"/>
      <c r="AB99" s="698" t="s">
        <v>56</v>
      </c>
      <c r="AC99" s="699"/>
      <c r="AD99" s="700"/>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2">
      <c r="A100" s="491"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6"/>
      <c r="Z100" s="837"/>
      <c r="AA100" s="838"/>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2">
      <c r="A101" s="316"/>
      <c r="B101" s="317"/>
      <c r="C101" s="317"/>
      <c r="D101" s="317"/>
      <c r="E101" s="317"/>
      <c r="F101" s="318"/>
      <c r="G101" s="384" t="s">
        <v>516</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5" hidden="1" customHeight="1" x14ac:dyDescent="0.2">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8" t="s">
        <v>368</v>
      </c>
      <c r="AC102" s="699"/>
      <c r="AD102" s="700"/>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5" customHeight="1" x14ac:dyDescent="0.2">
      <c r="A103" s="781" t="s">
        <v>469</v>
      </c>
      <c r="B103" s="782"/>
      <c r="C103" s="796" t="s">
        <v>417</v>
      </c>
      <c r="D103" s="797"/>
      <c r="E103" s="797"/>
      <c r="F103" s="797"/>
      <c r="G103" s="797"/>
      <c r="H103" s="797"/>
      <c r="I103" s="797"/>
      <c r="J103" s="797"/>
      <c r="K103" s="798"/>
      <c r="L103" s="710" t="s">
        <v>463</v>
      </c>
      <c r="M103" s="710"/>
      <c r="N103" s="710"/>
      <c r="O103" s="710"/>
      <c r="P103" s="710"/>
      <c r="Q103" s="710"/>
      <c r="R103" s="437" t="s">
        <v>382</v>
      </c>
      <c r="S103" s="437"/>
      <c r="T103" s="437"/>
      <c r="U103" s="437"/>
      <c r="V103" s="437"/>
      <c r="W103" s="437"/>
      <c r="X103" s="834"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5"/>
    </row>
    <row r="104" spans="1:50" ht="23.15" customHeight="1" x14ac:dyDescent="0.2">
      <c r="A104" s="783"/>
      <c r="B104" s="784"/>
      <c r="C104" s="847" t="s">
        <v>528</v>
      </c>
      <c r="D104" s="848"/>
      <c r="E104" s="848"/>
      <c r="F104" s="848"/>
      <c r="G104" s="848"/>
      <c r="H104" s="848"/>
      <c r="I104" s="848"/>
      <c r="J104" s="848"/>
      <c r="K104" s="849"/>
      <c r="L104" s="256">
        <v>6</v>
      </c>
      <c r="M104" s="257"/>
      <c r="N104" s="257"/>
      <c r="O104" s="257"/>
      <c r="P104" s="257"/>
      <c r="Q104" s="258"/>
      <c r="R104" s="256">
        <v>6</v>
      </c>
      <c r="S104" s="257"/>
      <c r="T104" s="257"/>
      <c r="U104" s="257"/>
      <c r="V104" s="257"/>
      <c r="W104" s="258"/>
      <c r="X104" s="438" t="s">
        <v>610</v>
      </c>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5" customHeight="1" x14ac:dyDescent="0.2">
      <c r="A105" s="783"/>
      <c r="B105" s="784"/>
      <c r="C105" s="346" t="s">
        <v>529</v>
      </c>
      <c r="D105" s="347"/>
      <c r="E105" s="347"/>
      <c r="F105" s="347"/>
      <c r="G105" s="347"/>
      <c r="H105" s="347"/>
      <c r="I105" s="347"/>
      <c r="J105" s="347"/>
      <c r="K105" s="348"/>
      <c r="L105" s="256">
        <v>117</v>
      </c>
      <c r="M105" s="257"/>
      <c r="N105" s="257"/>
      <c r="O105" s="257"/>
      <c r="P105" s="257"/>
      <c r="Q105" s="258"/>
      <c r="R105" s="256">
        <v>118</v>
      </c>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5" customHeight="1" x14ac:dyDescent="0.2">
      <c r="A106" s="783"/>
      <c r="B106" s="784"/>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5" customHeight="1" x14ac:dyDescent="0.2">
      <c r="A107" s="783"/>
      <c r="B107" s="784"/>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5" customHeight="1" x14ac:dyDescent="0.2">
      <c r="A108" s="783"/>
      <c r="B108" s="784"/>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5" customHeight="1" x14ac:dyDescent="0.2">
      <c r="A109" s="783"/>
      <c r="B109" s="784"/>
      <c r="C109" s="787"/>
      <c r="D109" s="788"/>
      <c r="E109" s="788"/>
      <c r="F109" s="788"/>
      <c r="G109" s="788"/>
      <c r="H109" s="788"/>
      <c r="I109" s="788"/>
      <c r="J109" s="788"/>
      <c r="K109" s="789"/>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5">
      <c r="A110" s="785"/>
      <c r="B110" s="786"/>
      <c r="C110" s="842" t="s">
        <v>22</v>
      </c>
      <c r="D110" s="843"/>
      <c r="E110" s="843"/>
      <c r="F110" s="843"/>
      <c r="G110" s="843"/>
      <c r="H110" s="843"/>
      <c r="I110" s="843"/>
      <c r="J110" s="843"/>
      <c r="K110" s="844"/>
      <c r="L110" s="343">
        <f>SUM(L104:Q109)</f>
        <v>123</v>
      </c>
      <c r="M110" s="344"/>
      <c r="N110" s="344"/>
      <c r="O110" s="344"/>
      <c r="P110" s="344"/>
      <c r="Q110" s="345"/>
      <c r="R110" s="343">
        <f>SUM(R104:W109)</f>
        <v>124</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2">
      <c r="A111" s="860" t="s">
        <v>391</v>
      </c>
      <c r="B111" s="861"/>
      <c r="C111" s="864" t="s">
        <v>388</v>
      </c>
      <c r="D111" s="861"/>
      <c r="E111" s="850" t="s">
        <v>429</v>
      </c>
      <c r="F111" s="851"/>
      <c r="G111" s="852" t="s">
        <v>521</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2">
      <c r="A112" s="862"/>
      <c r="B112" s="857"/>
      <c r="C112" s="164"/>
      <c r="D112" s="857"/>
      <c r="E112" s="186" t="s">
        <v>428</v>
      </c>
      <c r="F112" s="191"/>
      <c r="G112" s="135" t="s">
        <v>522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2">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2">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533</v>
      </c>
      <c r="AR114" s="275"/>
      <c r="AS114" s="152" t="s">
        <v>371</v>
      </c>
      <c r="AT114" s="153"/>
      <c r="AU114" s="151" t="s">
        <v>533</v>
      </c>
      <c r="AV114" s="151"/>
      <c r="AW114" s="152" t="s">
        <v>313</v>
      </c>
      <c r="AX114" s="203"/>
    </row>
    <row r="115" spans="1:50" ht="39.75" customHeight="1" x14ac:dyDescent="0.2">
      <c r="A115" s="862"/>
      <c r="B115" s="857"/>
      <c r="C115" s="164"/>
      <c r="D115" s="857"/>
      <c r="E115" s="164"/>
      <c r="F115" s="165"/>
      <c r="G115" s="130" t="s">
        <v>611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532</v>
      </c>
      <c r="AC115" s="207"/>
      <c r="AD115" s="207"/>
      <c r="AE115" s="181">
        <v>97.9</v>
      </c>
      <c r="AF115" s="208"/>
      <c r="AG115" s="208"/>
      <c r="AH115" s="208"/>
      <c r="AI115" s="181">
        <v>94.4</v>
      </c>
      <c r="AJ115" s="208"/>
      <c r="AK115" s="208"/>
      <c r="AL115" s="208"/>
      <c r="AM115" s="181">
        <v>92.2</v>
      </c>
      <c r="AN115" s="208"/>
      <c r="AO115" s="208"/>
      <c r="AP115" s="208"/>
      <c r="AQ115" s="181" t="s">
        <v>533</v>
      </c>
      <c r="AR115" s="208"/>
      <c r="AS115" s="208"/>
      <c r="AT115" s="208"/>
      <c r="AU115" s="181" t="s">
        <v>533</v>
      </c>
      <c r="AV115" s="208"/>
      <c r="AW115" s="208"/>
      <c r="AX115" s="209"/>
    </row>
    <row r="116" spans="1:50" ht="48" customHeight="1" x14ac:dyDescent="0.2">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532</v>
      </c>
      <c r="AC116" s="213"/>
      <c r="AD116" s="213"/>
      <c r="AE116" s="181">
        <v>80</v>
      </c>
      <c r="AF116" s="208"/>
      <c r="AG116" s="208"/>
      <c r="AH116" s="208"/>
      <c r="AI116" s="181">
        <v>80</v>
      </c>
      <c r="AJ116" s="208"/>
      <c r="AK116" s="208"/>
      <c r="AL116" s="208"/>
      <c r="AM116" s="181">
        <v>80</v>
      </c>
      <c r="AN116" s="208"/>
      <c r="AO116" s="208"/>
      <c r="AP116" s="208"/>
      <c r="AQ116" s="181" t="s">
        <v>533</v>
      </c>
      <c r="AR116" s="208"/>
      <c r="AS116" s="208"/>
      <c r="AT116" s="208"/>
      <c r="AU116" s="181">
        <v>80</v>
      </c>
      <c r="AV116" s="208"/>
      <c r="AW116" s="208"/>
      <c r="AX116" s="209"/>
    </row>
    <row r="117" spans="1:50" ht="18.75" hidden="1" customHeight="1" x14ac:dyDescent="0.2">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2">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2">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2">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2">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2">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2">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2">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2">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2">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2">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2">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2">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2">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2">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2">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2">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2">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2">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2">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2">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2">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2">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2">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2">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2">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2">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2">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2">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2">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2">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2">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2">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2">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2">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2">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2">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2">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2">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2">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2">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2">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2">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2">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2">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2">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2">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2">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2">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2">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2">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2">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2">
      <c r="A169" s="862"/>
      <c r="B169" s="857"/>
      <c r="C169" s="164"/>
      <c r="D169" s="857"/>
      <c r="E169" s="110" t="s">
        <v>534</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2">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2">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2">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2">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2">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2">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2">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2">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2">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2">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2">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2">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2">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2">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2">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2">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2">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2">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2">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2">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2">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2">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2">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2">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2">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2">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2">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2">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2">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2">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2">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2">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2">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2">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2">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2">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2">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2">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2">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2">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2">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2">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2">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2">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2">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2">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2">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2">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2">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2">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2">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2">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2">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2">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2">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2">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2">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2">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2">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2">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2">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2">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2">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2">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2">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2">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2">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2">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2">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2">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2">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2">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2">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2">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2">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2">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2">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2">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2">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2">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2">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2">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2">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2">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2">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2">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2">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2">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2">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2">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2">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2">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2">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2">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2">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2">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2">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2">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2">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2">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2">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2">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2">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2">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2">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2">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2">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2">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2">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2">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2">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2">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2">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2">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2">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2">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2">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2">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2">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2">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2">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2">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2">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2">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2">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2">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2">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2">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2">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2">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2">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2">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2">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2">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2">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2">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2">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2">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2">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2">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2">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2">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2">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2">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2">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2">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2">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2">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2">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2">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2">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2">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2">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2">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2">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2">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2">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2">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2">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2">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2">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2">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2">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2">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2">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2">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2">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2">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2">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2">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2">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2">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2">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2">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2">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2">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2">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2">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2">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2">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2">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2">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2">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2">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2">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2">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2">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2">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2">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2">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2">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2">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2">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2">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2">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2">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2">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2">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2">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2">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2">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2">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2">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2">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2">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2">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2">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2">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2">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2">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2">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2">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2">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2">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2">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2">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2">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2">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2">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2">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2">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2">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2">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2">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2">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2">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2">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2">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2">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2">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2">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2">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2">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2">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2">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2">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2">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2">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2">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2">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2">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2">
      <c r="A411" s="862"/>
      <c r="B411" s="857"/>
      <c r="C411" s="162" t="s">
        <v>390</v>
      </c>
      <c r="D411" s="856"/>
      <c r="E411" s="186" t="s">
        <v>413</v>
      </c>
      <c r="F411" s="191"/>
      <c r="G411" s="776" t="s">
        <v>409</v>
      </c>
      <c r="H411" s="160"/>
      <c r="I411" s="160"/>
      <c r="J411" s="777" t="s">
        <v>538</v>
      </c>
      <c r="K411" s="778"/>
      <c r="L411" s="778"/>
      <c r="M411" s="778"/>
      <c r="N411" s="778"/>
      <c r="O411" s="778"/>
      <c r="P411" s="778"/>
      <c r="Q411" s="778"/>
      <c r="R411" s="778"/>
      <c r="S411" s="778"/>
      <c r="T411" s="779"/>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0"/>
    </row>
    <row r="412" spans="1:50" ht="18.75" customHeight="1" x14ac:dyDescent="0.2">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2">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538</v>
      </c>
      <c r="AF413" s="151"/>
      <c r="AG413" s="152" t="s">
        <v>371</v>
      </c>
      <c r="AH413" s="153"/>
      <c r="AI413" s="147"/>
      <c r="AJ413" s="147"/>
      <c r="AK413" s="147"/>
      <c r="AL413" s="148"/>
      <c r="AM413" s="147"/>
      <c r="AN413" s="147"/>
      <c r="AO413" s="147"/>
      <c r="AP413" s="148"/>
      <c r="AQ413" s="202" t="s">
        <v>538</v>
      </c>
      <c r="AR413" s="151"/>
      <c r="AS413" s="152" t="s">
        <v>371</v>
      </c>
      <c r="AT413" s="153"/>
      <c r="AU413" s="151" t="s">
        <v>538</v>
      </c>
      <c r="AV413" s="151"/>
      <c r="AW413" s="152" t="s">
        <v>313</v>
      </c>
      <c r="AX413" s="203"/>
    </row>
    <row r="414" spans="1:50" ht="22.5" customHeight="1" x14ac:dyDescent="0.2">
      <c r="A414" s="862"/>
      <c r="B414" s="857"/>
      <c r="C414" s="164"/>
      <c r="D414" s="857"/>
      <c r="E414" s="154"/>
      <c r="F414" s="155"/>
      <c r="G414" s="130" t="s">
        <v>538</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538</v>
      </c>
      <c r="AC414" s="213"/>
      <c r="AD414" s="213"/>
      <c r="AE414" s="271" t="s">
        <v>538</v>
      </c>
      <c r="AF414" s="208"/>
      <c r="AG414" s="208"/>
      <c r="AH414" s="208"/>
      <c r="AI414" s="271" t="s">
        <v>538</v>
      </c>
      <c r="AJ414" s="208"/>
      <c r="AK414" s="208"/>
      <c r="AL414" s="208"/>
      <c r="AM414" s="271" t="s">
        <v>538</v>
      </c>
      <c r="AN414" s="208"/>
      <c r="AO414" s="208"/>
      <c r="AP414" s="272"/>
      <c r="AQ414" s="271" t="s">
        <v>538</v>
      </c>
      <c r="AR414" s="208"/>
      <c r="AS414" s="208"/>
      <c r="AT414" s="272"/>
      <c r="AU414" s="208" t="s">
        <v>538</v>
      </c>
      <c r="AV414" s="208"/>
      <c r="AW414" s="208"/>
      <c r="AX414" s="209"/>
    </row>
    <row r="415" spans="1:50" ht="22.5" customHeight="1" x14ac:dyDescent="0.2">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538</v>
      </c>
      <c r="AC415" s="207"/>
      <c r="AD415" s="207"/>
      <c r="AE415" s="271" t="s">
        <v>538</v>
      </c>
      <c r="AF415" s="208"/>
      <c r="AG415" s="208"/>
      <c r="AH415" s="272"/>
      <c r="AI415" s="271" t="s">
        <v>538</v>
      </c>
      <c r="AJ415" s="208"/>
      <c r="AK415" s="208"/>
      <c r="AL415" s="208"/>
      <c r="AM415" s="271" t="s">
        <v>538</v>
      </c>
      <c r="AN415" s="208"/>
      <c r="AO415" s="208"/>
      <c r="AP415" s="272"/>
      <c r="AQ415" s="271" t="s">
        <v>538</v>
      </c>
      <c r="AR415" s="208"/>
      <c r="AS415" s="208"/>
      <c r="AT415" s="272"/>
      <c r="AU415" s="208" t="s">
        <v>538</v>
      </c>
      <c r="AV415" s="208"/>
      <c r="AW415" s="208"/>
      <c r="AX415" s="209"/>
    </row>
    <row r="416" spans="1:50" ht="22.5" customHeight="1" x14ac:dyDescent="0.2">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1" t="s">
        <v>538</v>
      </c>
      <c r="AF416" s="208"/>
      <c r="AG416" s="208"/>
      <c r="AH416" s="272"/>
      <c r="AI416" s="271" t="s">
        <v>538</v>
      </c>
      <c r="AJ416" s="208"/>
      <c r="AK416" s="208"/>
      <c r="AL416" s="208"/>
      <c r="AM416" s="271" t="s">
        <v>538</v>
      </c>
      <c r="AN416" s="208"/>
      <c r="AO416" s="208"/>
      <c r="AP416" s="272"/>
      <c r="AQ416" s="271" t="s">
        <v>538</v>
      </c>
      <c r="AR416" s="208"/>
      <c r="AS416" s="208"/>
      <c r="AT416" s="272"/>
      <c r="AU416" s="208" t="s">
        <v>538</v>
      </c>
      <c r="AV416" s="208"/>
      <c r="AW416" s="208"/>
      <c r="AX416" s="209"/>
    </row>
    <row r="417" spans="1:50" ht="18.75" hidden="1" customHeight="1" x14ac:dyDescent="0.2">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2">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2">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2">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2">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2">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2">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2">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2">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2">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2">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2">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2">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2">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2">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2">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2">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2">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2">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2">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2">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2">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538</v>
      </c>
      <c r="AF438" s="151"/>
      <c r="AG438" s="152" t="s">
        <v>371</v>
      </c>
      <c r="AH438" s="153"/>
      <c r="AI438" s="147"/>
      <c r="AJ438" s="147"/>
      <c r="AK438" s="147"/>
      <c r="AL438" s="148"/>
      <c r="AM438" s="147"/>
      <c r="AN438" s="147"/>
      <c r="AO438" s="147"/>
      <c r="AP438" s="148"/>
      <c r="AQ438" s="202" t="s">
        <v>538</v>
      </c>
      <c r="AR438" s="151"/>
      <c r="AS438" s="152" t="s">
        <v>371</v>
      </c>
      <c r="AT438" s="153"/>
      <c r="AU438" s="151" t="s">
        <v>538</v>
      </c>
      <c r="AV438" s="151"/>
      <c r="AW438" s="152" t="s">
        <v>313</v>
      </c>
      <c r="AX438" s="203"/>
    </row>
    <row r="439" spans="1:50" ht="22.5" customHeight="1" x14ac:dyDescent="0.2">
      <c r="A439" s="862"/>
      <c r="B439" s="857"/>
      <c r="C439" s="164"/>
      <c r="D439" s="857"/>
      <c r="E439" s="154"/>
      <c r="F439" s="155"/>
      <c r="G439" s="130" t="s">
        <v>538</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538</v>
      </c>
      <c r="AC439" s="213"/>
      <c r="AD439" s="213"/>
      <c r="AE439" s="271" t="s">
        <v>538</v>
      </c>
      <c r="AF439" s="208"/>
      <c r="AG439" s="208"/>
      <c r="AH439" s="208"/>
      <c r="AI439" s="271" t="s">
        <v>538</v>
      </c>
      <c r="AJ439" s="208"/>
      <c r="AK439" s="208"/>
      <c r="AL439" s="208"/>
      <c r="AM439" s="271" t="s">
        <v>538</v>
      </c>
      <c r="AN439" s="208"/>
      <c r="AO439" s="208"/>
      <c r="AP439" s="272"/>
      <c r="AQ439" s="271" t="s">
        <v>538</v>
      </c>
      <c r="AR439" s="208"/>
      <c r="AS439" s="208"/>
      <c r="AT439" s="272"/>
      <c r="AU439" s="208" t="s">
        <v>538</v>
      </c>
      <c r="AV439" s="208"/>
      <c r="AW439" s="208"/>
      <c r="AX439" s="209"/>
    </row>
    <row r="440" spans="1:50" ht="22.5" customHeight="1" x14ac:dyDescent="0.2">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538</v>
      </c>
      <c r="AC440" s="207"/>
      <c r="AD440" s="207"/>
      <c r="AE440" s="271" t="s">
        <v>538</v>
      </c>
      <c r="AF440" s="208"/>
      <c r="AG440" s="208"/>
      <c r="AH440" s="272"/>
      <c r="AI440" s="271" t="s">
        <v>538</v>
      </c>
      <c r="AJ440" s="208"/>
      <c r="AK440" s="208"/>
      <c r="AL440" s="208"/>
      <c r="AM440" s="271" t="s">
        <v>538</v>
      </c>
      <c r="AN440" s="208"/>
      <c r="AO440" s="208"/>
      <c r="AP440" s="272"/>
      <c r="AQ440" s="271" t="s">
        <v>538</v>
      </c>
      <c r="AR440" s="208"/>
      <c r="AS440" s="208"/>
      <c r="AT440" s="272"/>
      <c r="AU440" s="208" t="s">
        <v>538</v>
      </c>
      <c r="AV440" s="208"/>
      <c r="AW440" s="208"/>
      <c r="AX440" s="209"/>
    </row>
    <row r="441" spans="1:50" ht="22.5" customHeight="1" x14ac:dyDescent="0.2">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1" t="s">
        <v>538</v>
      </c>
      <c r="AF441" s="208"/>
      <c r="AG441" s="208"/>
      <c r="AH441" s="272"/>
      <c r="AI441" s="271" t="s">
        <v>538</v>
      </c>
      <c r="AJ441" s="208"/>
      <c r="AK441" s="208"/>
      <c r="AL441" s="208"/>
      <c r="AM441" s="271" t="s">
        <v>538</v>
      </c>
      <c r="AN441" s="208"/>
      <c r="AO441" s="208"/>
      <c r="AP441" s="272"/>
      <c r="AQ441" s="271" t="s">
        <v>538</v>
      </c>
      <c r="AR441" s="208"/>
      <c r="AS441" s="208"/>
      <c r="AT441" s="272"/>
      <c r="AU441" s="208" t="s">
        <v>538</v>
      </c>
      <c r="AV441" s="208"/>
      <c r="AW441" s="208"/>
      <c r="AX441" s="209"/>
    </row>
    <row r="442" spans="1:50" ht="18.75" hidden="1" customHeight="1" x14ac:dyDescent="0.2">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2">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2">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2">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2">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2">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2">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2">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2">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2">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2">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2">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2">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2">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2">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2">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2">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2">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2">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2">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2">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2">
      <c r="A463" s="862"/>
      <c r="B463" s="857"/>
      <c r="C463" s="164"/>
      <c r="D463" s="857"/>
      <c r="E463" s="110" t="s">
        <v>538</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5">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2">
      <c r="A465" s="862"/>
      <c r="B465" s="857"/>
      <c r="C465" s="164"/>
      <c r="D465" s="857"/>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6"/>
    </row>
    <row r="466" spans="1:50" ht="18.75" hidden="1" customHeight="1" x14ac:dyDescent="0.2">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2">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2">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2">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2">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2">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2">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2">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2">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2">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2">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2">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2">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2">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2">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2">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2">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2">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2">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2">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2">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2">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2">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2">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2">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2">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2">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2">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2">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2">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2">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2">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2">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2">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2">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2">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2">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2">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2">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2">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2">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2">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2">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2">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2">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2">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2">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2">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2">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2">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2">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2">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2">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2">
      <c r="A519" s="862"/>
      <c r="B519" s="857"/>
      <c r="C519" s="164"/>
      <c r="D519" s="857"/>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6"/>
    </row>
    <row r="520" spans="1:50" ht="18.75" hidden="1" customHeight="1" x14ac:dyDescent="0.2">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2">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2">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2">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2">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2">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2">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2">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2">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2">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2">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2">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2">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2">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2">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2">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2">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2">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2">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2">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2">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2">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2">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2">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2">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2">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2">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2">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2">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2">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2">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2">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2">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2">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2">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2">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2">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2">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2">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2">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2">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2">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2">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2">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2">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2">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2">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2">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2">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2">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2">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2">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2">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2">
      <c r="A573" s="862"/>
      <c r="B573" s="857"/>
      <c r="C573" s="164"/>
      <c r="D573" s="857"/>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6"/>
    </row>
    <row r="574" spans="1:50" ht="18.75" hidden="1" customHeight="1" x14ac:dyDescent="0.2">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2">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2">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2">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2">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2">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2">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2">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2">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2">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2">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2">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2">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2">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2">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2">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2">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2">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2">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2">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2">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2">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2">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2">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2">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2">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2">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2">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2">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2">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2">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2">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2">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2">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2">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2">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2">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2">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2">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2">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2">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2">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2">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2">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2">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2">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2">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2">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2">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2">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2">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2">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2">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2">
      <c r="A627" s="862"/>
      <c r="B627" s="857"/>
      <c r="C627" s="164"/>
      <c r="D627" s="857"/>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6"/>
    </row>
    <row r="628" spans="1:50" ht="18.75" hidden="1" customHeight="1" x14ac:dyDescent="0.2">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2">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2">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2">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2">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2">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2">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2">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2">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2">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2">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2">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2">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2">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2">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2">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2">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2">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2">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2">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2">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2">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2">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2">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2">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2">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2">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2">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2">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2">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2">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2">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2">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2">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2">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2">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2">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2">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2">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2">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2">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2">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2">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2">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2">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2">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2">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2">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2">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2">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2">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2">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5">
      <c r="A680" s="863"/>
      <c r="B680" s="859"/>
      <c r="C680" s="858"/>
      <c r="D680" s="859"/>
      <c r="E680" s="867"/>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8"/>
    </row>
    <row r="681" spans="1:50" ht="21" customHeight="1" x14ac:dyDescent="0.2">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2">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4" t="s">
        <v>36</v>
      </c>
      <c r="AH682" s="244"/>
      <c r="AI682" s="244"/>
      <c r="AJ682" s="244"/>
      <c r="AK682" s="244"/>
      <c r="AL682" s="244"/>
      <c r="AM682" s="244"/>
      <c r="AN682" s="244"/>
      <c r="AO682" s="244"/>
      <c r="AP682" s="244"/>
      <c r="AQ682" s="244"/>
      <c r="AR682" s="244"/>
      <c r="AS682" s="244"/>
      <c r="AT682" s="244"/>
      <c r="AU682" s="244"/>
      <c r="AV682" s="244"/>
      <c r="AW682" s="244"/>
      <c r="AX682" s="775"/>
    </row>
    <row r="683" spans="1:50" ht="51.75" customHeight="1" x14ac:dyDescent="0.2">
      <c r="A683" s="726" t="s">
        <v>269</v>
      </c>
      <c r="B683" s="727"/>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519</v>
      </c>
      <c r="AE683" s="255"/>
      <c r="AF683" s="255"/>
      <c r="AG683" s="247" t="s">
        <v>580</v>
      </c>
      <c r="AH683" s="248"/>
      <c r="AI683" s="248"/>
      <c r="AJ683" s="248"/>
      <c r="AK683" s="248"/>
      <c r="AL683" s="248"/>
      <c r="AM683" s="248"/>
      <c r="AN683" s="248"/>
      <c r="AO683" s="248"/>
      <c r="AP683" s="248"/>
      <c r="AQ683" s="248"/>
      <c r="AR683" s="248"/>
      <c r="AS683" s="248"/>
      <c r="AT683" s="248"/>
      <c r="AU683" s="248"/>
      <c r="AV683" s="248"/>
      <c r="AW683" s="248"/>
      <c r="AX683" s="249"/>
    </row>
    <row r="684" spans="1:50" ht="55" customHeight="1" x14ac:dyDescent="0.2">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6"/>
      <c r="AD684" s="143" t="s">
        <v>519</v>
      </c>
      <c r="AE684" s="144"/>
      <c r="AF684" s="144"/>
      <c r="AG684" s="140" t="s">
        <v>581</v>
      </c>
      <c r="AH684" s="141"/>
      <c r="AI684" s="141"/>
      <c r="AJ684" s="141"/>
      <c r="AK684" s="141"/>
      <c r="AL684" s="141"/>
      <c r="AM684" s="141"/>
      <c r="AN684" s="141"/>
      <c r="AO684" s="141"/>
      <c r="AP684" s="141"/>
      <c r="AQ684" s="141"/>
      <c r="AR684" s="141"/>
      <c r="AS684" s="141"/>
      <c r="AT684" s="141"/>
      <c r="AU684" s="141"/>
      <c r="AV684" s="141"/>
      <c r="AW684" s="141"/>
      <c r="AX684" s="142"/>
    </row>
    <row r="685" spans="1:50" ht="48" customHeight="1" x14ac:dyDescent="0.2">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8" t="s">
        <v>519</v>
      </c>
      <c r="AE685" s="639"/>
      <c r="AF685" s="639"/>
      <c r="AG685" s="449" t="s">
        <v>582</v>
      </c>
      <c r="AH685" s="133"/>
      <c r="AI685" s="133"/>
      <c r="AJ685" s="133"/>
      <c r="AK685" s="133"/>
      <c r="AL685" s="133"/>
      <c r="AM685" s="133"/>
      <c r="AN685" s="133"/>
      <c r="AO685" s="133"/>
      <c r="AP685" s="133"/>
      <c r="AQ685" s="133"/>
      <c r="AR685" s="133"/>
      <c r="AS685" s="133"/>
      <c r="AT685" s="133"/>
      <c r="AU685" s="133"/>
      <c r="AV685" s="133"/>
      <c r="AW685" s="133"/>
      <c r="AX685" s="450"/>
    </row>
    <row r="686" spans="1:50" ht="19.399999999999999" customHeight="1" x14ac:dyDescent="0.2">
      <c r="A686" s="501" t="s">
        <v>44</v>
      </c>
      <c r="B686" s="502"/>
      <c r="C686" s="771" t="s">
        <v>46</v>
      </c>
      <c r="D686" s="772"/>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3"/>
      <c r="AD686" s="447" t="s">
        <v>519</v>
      </c>
      <c r="AE686" s="448"/>
      <c r="AF686" s="448"/>
      <c r="AG686" s="110" t="s">
        <v>585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2">
      <c r="A687" s="503"/>
      <c r="B687" s="504"/>
      <c r="C687" s="672"/>
      <c r="D687" s="673"/>
      <c r="E687" s="659" t="s">
        <v>489</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583</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2">
      <c r="A688" s="503"/>
      <c r="B688" s="504"/>
      <c r="C688" s="674"/>
      <c r="D688" s="675"/>
      <c r="E688" s="662" t="s">
        <v>490</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584</v>
      </c>
      <c r="AE688" s="658"/>
      <c r="AF688" s="658"/>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99999999999999" customHeight="1" x14ac:dyDescent="0.2">
      <c r="A689" s="503"/>
      <c r="B689" s="505"/>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18" t="s">
        <v>586</v>
      </c>
      <c r="AE689" s="419"/>
      <c r="AF689" s="419"/>
      <c r="AG689" s="628"/>
      <c r="AH689" s="629"/>
      <c r="AI689" s="629"/>
      <c r="AJ689" s="629"/>
      <c r="AK689" s="629"/>
      <c r="AL689" s="629"/>
      <c r="AM689" s="629"/>
      <c r="AN689" s="629"/>
      <c r="AO689" s="629"/>
      <c r="AP689" s="629"/>
      <c r="AQ689" s="629"/>
      <c r="AR689" s="629"/>
      <c r="AS689" s="629"/>
      <c r="AT689" s="629"/>
      <c r="AU689" s="629"/>
      <c r="AV689" s="629"/>
      <c r="AW689" s="629"/>
      <c r="AX689" s="630"/>
    </row>
    <row r="690" spans="1:64" ht="19.399999999999999" customHeight="1" x14ac:dyDescent="0.2">
      <c r="A690" s="503"/>
      <c r="B690" s="505"/>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519</v>
      </c>
      <c r="AE690" s="144"/>
      <c r="AF690" s="144"/>
      <c r="AG690" s="140" t="s">
        <v>599</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2">
      <c r="A691" s="503"/>
      <c r="B691" s="505"/>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586</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99999999999999" customHeight="1" x14ac:dyDescent="0.2">
      <c r="A692" s="503"/>
      <c r="B692" s="505"/>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1"/>
      <c r="AD692" s="143" t="s">
        <v>519</v>
      </c>
      <c r="AE692" s="144"/>
      <c r="AF692" s="144"/>
      <c r="AG692" s="140" t="s">
        <v>587</v>
      </c>
      <c r="AH692" s="141"/>
      <c r="AI692" s="141"/>
      <c r="AJ692" s="141"/>
      <c r="AK692" s="141"/>
      <c r="AL692" s="141"/>
      <c r="AM692" s="141"/>
      <c r="AN692" s="141"/>
      <c r="AO692" s="141"/>
      <c r="AP692" s="141"/>
      <c r="AQ692" s="141"/>
      <c r="AR692" s="141"/>
      <c r="AS692" s="141"/>
      <c r="AT692" s="141"/>
      <c r="AU692" s="141"/>
      <c r="AV692" s="141"/>
      <c r="AW692" s="141"/>
      <c r="AX692" s="142"/>
    </row>
    <row r="693" spans="1:64" ht="19.399999999999999" customHeight="1" x14ac:dyDescent="0.2">
      <c r="A693" s="503"/>
      <c r="B693" s="505"/>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1"/>
      <c r="AD693" s="638" t="s">
        <v>586</v>
      </c>
      <c r="AE693" s="639"/>
      <c r="AF693" s="639"/>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35.15" customHeight="1" x14ac:dyDescent="0.2">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0" t="s">
        <v>519</v>
      </c>
      <c r="AE694" s="691"/>
      <c r="AF694" s="692"/>
      <c r="AG694" s="685" t="s">
        <v>588</v>
      </c>
      <c r="AH694" s="416"/>
      <c r="AI694" s="416"/>
      <c r="AJ694" s="416"/>
      <c r="AK694" s="416"/>
      <c r="AL694" s="416"/>
      <c r="AM694" s="416"/>
      <c r="AN694" s="416"/>
      <c r="AO694" s="416"/>
      <c r="AP694" s="416"/>
      <c r="AQ694" s="416"/>
      <c r="AR694" s="416"/>
      <c r="AS694" s="416"/>
      <c r="AT694" s="416"/>
      <c r="AU694" s="416"/>
      <c r="AV694" s="416"/>
      <c r="AW694" s="416"/>
      <c r="AX694" s="686"/>
      <c r="BG694" s="10"/>
      <c r="BH694" s="10"/>
      <c r="BI694" s="10"/>
      <c r="BJ694" s="10"/>
    </row>
    <row r="695" spans="1:64" ht="52.5" customHeight="1" x14ac:dyDescent="0.2">
      <c r="A695" s="501" t="s">
        <v>45</v>
      </c>
      <c r="B695" s="643"/>
      <c r="C695" s="644" t="s">
        <v>504</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18" t="s">
        <v>519</v>
      </c>
      <c r="AE695" s="419"/>
      <c r="AF695" s="656"/>
      <c r="AG695" s="628" t="s">
        <v>589</v>
      </c>
      <c r="AH695" s="629"/>
      <c r="AI695" s="629"/>
      <c r="AJ695" s="629"/>
      <c r="AK695" s="629"/>
      <c r="AL695" s="629"/>
      <c r="AM695" s="629"/>
      <c r="AN695" s="629"/>
      <c r="AO695" s="629"/>
      <c r="AP695" s="629"/>
      <c r="AQ695" s="629"/>
      <c r="AR695" s="629"/>
      <c r="AS695" s="629"/>
      <c r="AT695" s="629"/>
      <c r="AU695" s="629"/>
      <c r="AV695" s="629"/>
      <c r="AW695" s="629"/>
      <c r="AX695" s="630"/>
    </row>
    <row r="696" spans="1:64" ht="55" customHeight="1" x14ac:dyDescent="0.2">
      <c r="A696" s="503"/>
      <c r="B696" s="505"/>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6" t="s">
        <v>519</v>
      </c>
      <c r="AE696" s="487"/>
      <c r="AF696" s="487"/>
      <c r="AG696" s="140" t="s">
        <v>598</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2">
      <c r="A697" s="503"/>
      <c r="B697" s="505"/>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519</v>
      </c>
      <c r="AE697" s="144"/>
      <c r="AF697" s="144"/>
      <c r="AG697" s="140" t="s">
        <v>597</v>
      </c>
      <c r="AH697" s="141"/>
      <c r="AI697" s="141"/>
      <c r="AJ697" s="141"/>
      <c r="AK697" s="141"/>
      <c r="AL697" s="141"/>
      <c r="AM697" s="141"/>
      <c r="AN697" s="141"/>
      <c r="AO697" s="141"/>
      <c r="AP697" s="141"/>
      <c r="AQ697" s="141"/>
      <c r="AR697" s="141"/>
      <c r="AS697" s="141"/>
      <c r="AT697" s="141"/>
      <c r="AU697" s="141"/>
      <c r="AV697" s="141"/>
      <c r="AW697" s="141"/>
      <c r="AX697" s="142"/>
    </row>
    <row r="698" spans="1:64" ht="55" customHeight="1" x14ac:dyDescent="0.2">
      <c r="A698" s="506"/>
      <c r="B698" s="507"/>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519</v>
      </c>
      <c r="AE698" s="144"/>
      <c r="AF698" s="144"/>
      <c r="AG698" s="113" t="s">
        <v>590</v>
      </c>
      <c r="AH698" s="114"/>
      <c r="AI698" s="114"/>
      <c r="AJ698" s="114"/>
      <c r="AK698" s="114"/>
      <c r="AL698" s="114"/>
      <c r="AM698" s="114"/>
      <c r="AN698" s="114"/>
      <c r="AO698" s="114"/>
      <c r="AP698" s="114"/>
      <c r="AQ698" s="114"/>
      <c r="AR698" s="114"/>
      <c r="AS698" s="114"/>
      <c r="AT698" s="114"/>
      <c r="AU698" s="114"/>
      <c r="AV698" s="114"/>
      <c r="AW698" s="114"/>
      <c r="AX698" s="115"/>
    </row>
    <row r="699" spans="1:64" ht="33.65" customHeight="1" x14ac:dyDescent="0.2">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18" t="s">
        <v>586</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2">
      <c r="A700" s="634"/>
      <c r="B700" s="635"/>
      <c r="C700" s="668" t="s">
        <v>70</v>
      </c>
      <c r="D700" s="669"/>
      <c r="E700" s="669"/>
      <c r="F700" s="669"/>
      <c r="G700" s="669"/>
      <c r="H700" s="669"/>
      <c r="I700" s="669"/>
      <c r="J700" s="669"/>
      <c r="K700" s="669"/>
      <c r="L700" s="669"/>
      <c r="M700" s="669"/>
      <c r="N700" s="669"/>
      <c r="O700" s="670"/>
      <c r="P700" s="413" t="s">
        <v>0</v>
      </c>
      <c r="Q700" s="413"/>
      <c r="R700" s="413"/>
      <c r="S700" s="631"/>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2">
      <c r="A701" s="634"/>
      <c r="B701" s="635"/>
      <c r="C701" s="251"/>
      <c r="D701" s="252"/>
      <c r="E701" s="252"/>
      <c r="F701" s="252"/>
      <c r="G701" s="252"/>
      <c r="H701" s="252"/>
      <c r="I701" s="252"/>
      <c r="J701" s="252"/>
      <c r="K701" s="252"/>
      <c r="L701" s="252"/>
      <c r="M701" s="252"/>
      <c r="N701" s="252"/>
      <c r="O701" s="253"/>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2">
      <c r="A702" s="634"/>
      <c r="B702" s="635"/>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2">
      <c r="A703" s="634"/>
      <c r="B703" s="635"/>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2">
      <c r="A704" s="634"/>
      <c r="B704" s="635"/>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2">
      <c r="A705" s="636"/>
      <c r="B705" s="637"/>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82.5" customHeight="1" x14ac:dyDescent="0.2">
      <c r="A706" s="501" t="s">
        <v>54</v>
      </c>
      <c r="B706" s="680"/>
      <c r="C706" s="455" t="s">
        <v>60</v>
      </c>
      <c r="D706" s="456"/>
      <c r="E706" s="456"/>
      <c r="F706" s="457"/>
      <c r="G706" s="471" t="s">
        <v>591</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5">
      <c r="A707" s="681"/>
      <c r="B707" s="682"/>
      <c r="C707" s="466" t="s">
        <v>64</v>
      </c>
      <c r="D707" s="467"/>
      <c r="E707" s="467"/>
      <c r="F707" s="468"/>
      <c r="G707" s="469" t="s">
        <v>600</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2">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5">
      <c r="A709" s="495" t="s">
        <v>606</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2">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5">
      <c r="A711" s="677" t="s">
        <v>266</v>
      </c>
      <c r="B711" s="678"/>
      <c r="C711" s="678"/>
      <c r="D711" s="678"/>
      <c r="E711" s="679"/>
      <c r="F711" s="621" t="s">
        <v>607</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2">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100" customHeight="1" thickBot="1" x14ac:dyDescent="0.25">
      <c r="A713" s="528" t="s">
        <v>608</v>
      </c>
      <c r="B713" s="529"/>
      <c r="C713" s="529"/>
      <c r="D713" s="529"/>
      <c r="E713" s="530"/>
      <c r="F713" s="498" t="s">
        <v>609</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2">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5">
      <c r="A715" s="665" t="s">
        <v>538</v>
      </c>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5" customHeight="1" x14ac:dyDescent="0.2">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2">
      <c r="A717" s="684" t="s">
        <v>464</v>
      </c>
      <c r="B717" s="437"/>
      <c r="C717" s="437"/>
      <c r="D717" s="437"/>
      <c r="E717" s="437"/>
      <c r="F717" s="437"/>
      <c r="G717" s="433">
        <v>432</v>
      </c>
      <c r="H717" s="434"/>
      <c r="I717" s="434"/>
      <c r="J717" s="434"/>
      <c r="K717" s="434"/>
      <c r="L717" s="434"/>
      <c r="M717" s="434"/>
      <c r="N717" s="434"/>
      <c r="O717" s="434"/>
      <c r="P717" s="434"/>
      <c r="Q717" s="437" t="s">
        <v>376</v>
      </c>
      <c r="R717" s="437"/>
      <c r="S717" s="437"/>
      <c r="T717" s="437"/>
      <c r="U717" s="437"/>
      <c r="V717" s="437"/>
      <c r="W717" s="433">
        <v>398</v>
      </c>
      <c r="X717" s="434"/>
      <c r="Y717" s="434"/>
      <c r="Z717" s="434"/>
      <c r="AA717" s="434"/>
      <c r="AB717" s="434"/>
      <c r="AC717" s="434"/>
      <c r="AD717" s="434"/>
      <c r="AE717" s="434"/>
      <c r="AF717" s="434"/>
      <c r="AG717" s="437" t="s">
        <v>377</v>
      </c>
      <c r="AH717" s="437"/>
      <c r="AI717" s="437"/>
      <c r="AJ717" s="437"/>
      <c r="AK717" s="437"/>
      <c r="AL717" s="437"/>
      <c r="AM717" s="433">
        <v>425</v>
      </c>
      <c r="AN717" s="434"/>
      <c r="AO717" s="434"/>
      <c r="AP717" s="434"/>
      <c r="AQ717" s="434"/>
      <c r="AR717" s="434"/>
      <c r="AS717" s="434"/>
      <c r="AT717" s="434"/>
      <c r="AU717" s="434"/>
      <c r="AV717" s="434"/>
      <c r="AW717" s="60"/>
      <c r="AX717" s="61"/>
    </row>
    <row r="718" spans="1:50" ht="19.899999999999999" customHeight="1" thickBot="1" x14ac:dyDescent="0.25">
      <c r="A718" s="518" t="s">
        <v>378</v>
      </c>
      <c r="B718" s="494"/>
      <c r="C718" s="494"/>
      <c r="D718" s="494"/>
      <c r="E718" s="494"/>
      <c r="F718" s="494"/>
      <c r="G718" s="435">
        <v>441</v>
      </c>
      <c r="H718" s="436"/>
      <c r="I718" s="436"/>
      <c r="J718" s="436"/>
      <c r="K718" s="436"/>
      <c r="L718" s="436"/>
      <c r="M718" s="436"/>
      <c r="N718" s="436"/>
      <c r="O718" s="436"/>
      <c r="P718" s="436"/>
      <c r="Q718" s="494" t="s">
        <v>379</v>
      </c>
      <c r="R718" s="494"/>
      <c r="S718" s="494"/>
      <c r="T718" s="494"/>
      <c r="U718" s="494"/>
      <c r="V718" s="494"/>
      <c r="W718" s="605">
        <v>421</v>
      </c>
      <c r="X718" s="606"/>
      <c r="Y718" s="606"/>
      <c r="Z718" s="606"/>
      <c r="AA718" s="606"/>
      <c r="AB718" s="606"/>
      <c r="AC718" s="606"/>
      <c r="AD718" s="606"/>
      <c r="AE718" s="606"/>
      <c r="AF718" s="606"/>
      <c r="AG718" s="494" t="s">
        <v>380</v>
      </c>
      <c r="AH718" s="494"/>
      <c r="AI718" s="494"/>
      <c r="AJ718" s="494"/>
      <c r="AK718" s="494"/>
      <c r="AL718" s="494"/>
      <c r="AM718" s="458">
        <v>436</v>
      </c>
      <c r="AN718" s="459"/>
      <c r="AO718" s="459"/>
      <c r="AP718" s="459"/>
      <c r="AQ718" s="459"/>
      <c r="AR718" s="459"/>
      <c r="AS718" s="459"/>
      <c r="AT718" s="459"/>
      <c r="AU718" s="459"/>
      <c r="AV718" s="459"/>
      <c r="AW718" s="62"/>
      <c r="AX718" s="63"/>
    </row>
    <row r="719" spans="1:50" ht="23.65" customHeight="1" x14ac:dyDescent="0.2">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4" customHeight="1" x14ac:dyDescent="0.2">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4" customHeight="1" x14ac:dyDescent="0.2">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4" customHeight="1" x14ac:dyDescent="0.2">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4" customHeight="1" x14ac:dyDescent="0.2">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4" customHeight="1" x14ac:dyDescent="0.2">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4" customHeight="1" x14ac:dyDescent="0.2">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4" customHeight="1" x14ac:dyDescent="0.2">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4" customHeight="1" x14ac:dyDescent="0.2">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4" customHeight="1" x14ac:dyDescent="0.2">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4" customHeight="1" x14ac:dyDescent="0.2">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537</v>
      </c>
      <c r="AG729" s="47"/>
      <c r="AH729" s="47"/>
      <c r="AI729" s="47"/>
      <c r="AJ729" s="47"/>
      <c r="AK729" s="47"/>
      <c r="AL729" s="47"/>
      <c r="AM729" s="47"/>
      <c r="AN729" s="47"/>
      <c r="AO729" s="47"/>
      <c r="AP729" s="47"/>
      <c r="AQ729" s="47"/>
      <c r="AR729" s="47"/>
      <c r="AS729" s="47"/>
      <c r="AT729" s="47"/>
      <c r="AU729" s="47"/>
      <c r="AV729" s="47"/>
      <c r="AW729" s="47"/>
      <c r="AX729" s="48"/>
    </row>
    <row r="730" spans="1:50" ht="28.4" customHeight="1" x14ac:dyDescent="0.2">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4" customHeight="1" x14ac:dyDescent="0.2">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4" customHeight="1" x14ac:dyDescent="0.2">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4" customHeight="1" x14ac:dyDescent="0.2">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4" customHeight="1" x14ac:dyDescent="0.2">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4" customHeight="1" x14ac:dyDescent="0.2">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4" customHeight="1" x14ac:dyDescent="0.2">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4" customHeight="1" x14ac:dyDescent="0.2">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4" hidden="1" customHeight="1" x14ac:dyDescent="0.2">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2">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4" hidden="1" customHeight="1" x14ac:dyDescent="0.2">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4" hidden="1" customHeight="1" x14ac:dyDescent="0.2">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2">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hidden="1" customHeight="1" x14ac:dyDescent="0.2">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4" hidden="1" customHeight="1" x14ac:dyDescent="0.2">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hidden="1" customHeight="1" x14ac:dyDescent="0.2">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customHeight="1" x14ac:dyDescent="0.2">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4" customHeight="1" x14ac:dyDescent="0.2">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2">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customHeight="1" x14ac:dyDescent="0.2">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customHeight="1" x14ac:dyDescent="0.2">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customHeight="1" x14ac:dyDescent="0.2">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2">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2">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2">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2">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2">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5">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2">
      <c r="A758" s="488" t="s">
        <v>32</v>
      </c>
      <c r="B758" s="489"/>
      <c r="C758" s="489"/>
      <c r="D758" s="489"/>
      <c r="E758" s="489"/>
      <c r="F758" s="490"/>
      <c r="G758" s="478" t="s">
        <v>540</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71"/>
    </row>
    <row r="759" spans="1:50" ht="24.75" customHeight="1" x14ac:dyDescent="0.2">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6"/>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2">
      <c r="A760" s="491"/>
      <c r="B760" s="492"/>
      <c r="C760" s="492"/>
      <c r="D760" s="492"/>
      <c r="E760" s="492"/>
      <c r="F760" s="493"/>
      <c r="G760" s="525" t="s">
        <v>539</v>
      </c>
      <c r="H760" s="526"/>
      <c r="I760" s="526"/>
      <c r="J760" s="526"/>
      <c r="K760" s="527"/>
      <c r="L760" s="519" t="s">
        <v>541</v>
      </c>
      <c r="M760" s="520"/>
      <c r="N760" s="520"/>
      <c r="O760" s="520"/>
      <c r="P760" s="520"/>
      <c r="Q760" s="520"/>
      <c r="R760" s="520"/>
      <c r="S760" s="520"/>
      <c r="T760" s="520"/>
      <c r="U760" s="520"/>
      <c r="V760" s="520"/>
      <c r="W760" s="520"/>
      <c r="X760" s="521"/>
      <c r="Y760" s="481">
        <v>14</v>
      </c>
      <c r="Z760" s="482"/>
      <c r="AA760" s="482"/>
      <c r="AB760" s="683"/>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2">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2">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2">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2">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hidden="1" customHeight="1" x14ac:dyDescent="0.2">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hidden="1" customHeight="1" x14ac:dyDescent="0.2">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hidden="1" customHeight="1" x14ac:dyDescent="0.2">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2">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2">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2">
      <c r="A770" s="491"/>
      <c r="B770" s="492"/>
      <c r="C770" s="492"/>
      <c r="D770" s="492"/>
      <c r="E770" s="492"/>
      <c r="F770" s="493"/>
      <c r="G770" s="701" t="s">
        <v>22</v>
      </c>
      <c r="H770" s="702"/>
      <c r="I770" s="702"/>
      <c r="J770" s="702"/>
      <c r="K770" s="702"/>
      <c r="L770" s="703"/>
      <c r="M770" s="704"/>
      <c r="N770" s="704"/>
      <c r="O770" s="704"/>
      <c r="P770" s="704"/>
      <c r="Q770" s="704"/>
      <c r="R770" s="704"/>
      <c r="S770" s="704"/>
      <c r="T770" s="704"/>
      <c r="U770" s="704"/>
      <c r="V770" s="704"/>
      <c r="W770" s="704"/>
      <c r="X770" s="705"/>
      <c r="Y770" s="706">
        <f>SUM(Y760:AB769)</f>
        <v>14</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0</v>
      </c>
      <c r="AV770" s="707"/>
      <c r="AW770" s="707"/>
      <c r="AX770" s="709"/>
    </row>
    <row r="771" spans="1:50" ht="30" hidden="1" customHeight="1" x14ac:dyDescent="0.2">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71"/>
    </row>
    <row r="772" spans="1:50" ht="25.5" hidden="1" customHeight="1" x14ac:dyDescent="0.2">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6"/>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2">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3"/>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2">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2">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2">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2">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2">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2">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2">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2">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2">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5">
      <c r="A783" s="491"/>
      <c r="B783" s="492"/>
      <c r="C783" s="492"/>
      <c r="D783" s="492"/>
      <c r="E783" s="492"/>
      <c r="F783" s="493"/>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x14ac:dyDescent="0.2">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71"/>
    </row>
    <row r="785" spans="1:50" ht="24.75" hidden="1" customHeight="1" x14ac:dyDescent="0.2">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6"/>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2">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3"/>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2">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2">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2">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2">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2">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2">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2">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2">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2">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5">
      <c r="A796" s="491"/>
      <c r="B796" s="492"/>
      <c r="C796" s="492"/>
      <c r="D796" s="492"/>
      <c r="E796" s="492"/>
      <c r="F796" s="493"/>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2">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71"/>
    </row>
    <row r="798" spans="1:50" ht="24.75" hidden="1" customHeight="1" x14ac:dyDescent="0.2">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6"/>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2">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3"/>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2">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2">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2">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2">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2">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2">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2">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2">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2">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2">
      <c r="A809" s="491"/>
      <c r="B809" s="492"/>
      <c r="C809" s="492"/>
      <c r="D809" s="492"/>
      <c r="E809" s="492"/>
      <c r="F809" s="493"/>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hidden="1" customHeight="1" thickBot="1" x14ac:dyDescent="0.25">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56"/>
      <c r="B815" s="756"/>
      <c r="C815" s="756" t="s">
        <v>30</v>
      </c>
      <c r="D815" s="756"/>
      <c r="E815" s="756"/>
      <c r="F815" s="756"/>
      <c r="G815" s="756"/>
      <c r="H815" s="756"/>
      <c r="I815" s="756"/>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6"/>
      <c r="AJ815" s="756"/>
      <c r="AK815" s="756"/>
      <c r="AL815" s="756" t="s">
        <v>23</v>
      </c>
      <c r="AM815" s="756"/>
      <c r="AN815" s="756"/>
      <c r="AO815" s="839"/>
      <c r="AP815" s="234" t="s">
        <v>466</v>
      </c>
      <c r="AQ815" s="234"/>
      <c r="AR815" s="234"/>
      <c r="AS815" s="234"/>
      <c r="AT815" s="234"/>
      <c r="AU815" s="234"/>
      <c r="AV815" s="234"/>
      <c r="AW815" s="234"/>
      <c r="AX815" s="234"/>
    </row>
    <row r="816" spans="1:50" ht="30" customHeight="1" x14ac:dyDescent="0.2">
      <c r="A816" s="237">
        <v>1</v>
      </c>
      <c r="B816" s="237">
        <v>1</v>
      </c>
      <c r="C816" s="238" t="s">
        <v>542</v>
      </c>
      <c r="D816" s="217"/>
      <c r="E816" s="217"/>
      <c r="F816" s="217"/>
      <c r="G816" s="217"/>
      <c r="H816" s="217"/>
      <c r="I816" s="217"/>
      <c r="J816" s="218">
        <v>4010405000185</v>
      </c>
      <c r="K816" s="219"/>
      <c r="L816" s="219"/>
      <c r="M816" s="219"/>
      <c r="N816" s="219"/>
      <c r="O816" s="219"/>
      <c r="P816" s="799" t="s">
        <v>541</v>
      </c>
      <c r="Q816" s="220"/>
      <c r="R816" s="220"/>
      <c r="S816" s="220"/>
      <c r="T816" s="220"/>
      <c r="U816" s="220"/>
      <c r="V816" s="220"/>
      <c r="W816" s="220"/>
      <c r="X816" s="220"/>
      <c r="Y816" s="221">
        <v>14</v>
      </c>
      <c r="Z816" s="222"/>
      <c r="AA816" s="222"/>
      <c r="AB816" s="223"/>
      <c r="AC816" s="224" t="s">
        <v>567</v>
      </c>
      <c r="AD816" s="224"/>
      <c r="AE816" s="224"/>
      <c r="AF816" s="224"/>
      <c r="AG816" s="224"/>
      <c r="AH816" s="225">
        <v>1</v>
      </c>
      <c r="AI816" s="226"/>
      <c r="AJ816" s="226"/>
      <c r="AK816" s="226"/>
      <c r="AL816" s="227">
        <v>99.85</v>
      </c>
      <c r="AM816" s="228"/>
      <c r="AN816" s="228"/>
      <c r="AO816" s="229"/>
      <c r="AP816" s="230" t="s">
        <v>568</v>
      </c>
      <c r="AQ816" s="230"/>
      <c r="AR816" s="230"/>
      <c r="AS816" s="230"/>
      <c r="AT816" s="230"/>
      <c r="AU816" s="230"/>
      <c r="AV816" s="230"/>
      <c r="AW816" s="230"/>
      <c r="AX816" s="230"/>
    </row>
    <row r="817" spans="1:50" ht="45" customHeight="1" x14ac:dyDescent="0.2">
      <c r="A817" s="237">
        <v>2</v>
      </c>
      <c r="B817" s="237">
        <v>1</v>
      </c>
      <c r="C817" s="238" t="s">
        <v>543</v>
      </c>
      <c r="D817" s="217"/>
      <c r="E817" s="217"/>
      <c r="F817" s="217"/>
      <c r="G817" s="217"/>
      <c r="H817" s="217"/>
      <c r="I817" s="217"/>
      <c r="J817" s="218">
        <v>5011105004806</v>
      </c>
      <c r="K817" s="219"/>
      <c r="L817" s="219"/>
      <c r="M817" s="219"/>
      <c r="N817" s="219"/>
      <c r="O817" s="219"/>
      <c r="P817" s="799" t="s">
        <v>544</v>
      </c>
      <c r="Q817" s="220"/>
      <c r="R817" s="220"/>
      <c r="S817" s="220"/>
      <c r="T817" s="220"/>
      <c r="U817" s="220"/>
      <c r="V817" s="220"/>
      <c r="W817" s="220"/>
      <c r="X817" s="220"/>
      <c r="Y817" s="221">
        <v>5</v>
      </c>
      <c r="Z817" s="222"/>
      <c r="AA817" s="222"/>
      <c r="AB817" s="223"/>
      <c r="AC817" s="224" t="s">
        <v>567</v>
      </c>
      <c r="AD817" s="224"/>
      <c r="AE817" s="224"/>
      <c r="AF817" s="224"/>
      <c r="AG817" s="224"/>
      <c r="AH817" s="225">
        <v>6</v>
      </c>
      <c r="AI817" s="226"/>
      <c r="AJ817" s="226"/>
      <c r="AK817" s="226"/>
      <c r="AL817" s="227">
        <v>99.89</v>
      </c>
      <c r="AM817" s="228"/>
      <c r="AN817" s="228"/>
      <c r="AO817" s="229"/>
      <c r="AP817" s="230" t="s">
        <v>568</v>
      </c>
      <c r="AQ817" s="230"/>
      <c r="AR817" s="230"/>
      <c r="AS817" s="230"/>
      <c r="AT817" s="230"/>
      <c r="AU817" s="230"/>
      <c r="AV817" s="230"/>
      <c r="AW817" s="230"/>
      <c r="AX817" s="230"/>
    </row>
    <row r="818" spans="1:50" ht="30" customHeight="1" x14ac:dyDescent="0.2">
      <c r="A818" s="237">
        <v>3</v>
      </c>
      <c r="B818" s="237">
        <v>1</v>
      </c>
      <c r="C818" s="238" t="s">
        <v>543</v>
      </c>
      <c r="D818" s="217"/>
      <c r="E818" s="217"/>
      <c r="F818" s="217"/>
      <c r="G818" s="217"/>
      <c r="H818" s="217"/>
      <c r="I818" s="217"/>
      <c r="J818" s="218">
        <v>5011105004806</v>
      </c>
      <c r="K818" s="219"/>
      <c r="L818" s="219"/>
      <c r="M818" s="219"/>
      <c r="N818" s="219"/>
      <c r="O818" s="219"/>
      <c r="P818" s="799" t="s">
        <v>545</v>
      </c>
      <c r="Q818" s="220"/>
      <c r="R818" s="220"/>
      <c r="S818" s="220"/>
      <c r="T818" s="220"/>
      <c r="U818" s="220"/>
      <c r="V818" s="220"/>
      <c r="W818" s="220"/>
      <c r="X818" s="220"/>
      <c r="Y818" s="221">
        <v>2</v>
      </c>
      <c r="Z818" s="222"/>
      <c r="AA818" s="222"/>
      <c r="AB818" s="223"/>
      <c r="AC818" s="224" t="s">
        <v>567</v>
      </c>
      <c r="AD818" s="224"/>
      <c r="AE818" s="224"/>
      <c r="AF818" s="224"/>
      <c r="AG818" s="224"/>
      <c r="AH818" s="225">
        <v>1</v>
      </c>
      <c r="AI818" s="226"/>
      <c r="AJ818" s="226"/>
      <c r="AK818" s="226"/>
      <c r="AL818" s="227">
        <v>99.38</v>
      </c>
      <c r="AM818" s="228"/>
      <c r="AN818" s="228"/>
      <c r="AO818" s="229"/>
      <c r="AP818" s="230" t="s">
        <v>568</v>
      </c>
      <c r="AQ818" s="230"/>
      <c r="AR818" s="230"/>
      <c r="AS818" s="230"/>
      <c r="AT818" s="230"/>
      <c r="AU818" s="230"/>
      <c r="AV818" s="230"/>
      <c r="AW818" s="230"/>
      <c r="AX818" s="230"/>
    </row>
    <row r="819" spans="1:50" ht="30" customHeight="1" x14ac:dyDescent="0.2">
      <c r="A819" s="237">
        <v>4</v>
      </c>
      <c r="B819" s="237">
        <v>1</v>
      </c>
      <c r="C819" s="238" t="s">
        <v>546</v>
      </c>
      <c r="D819" s="217"/>
      <c r="E819" s="217"/>
      <c r="F819" s="217"/>
      <c r="G819" s="217"/>
      <c r="H819" s="217"/>
      <c r="I819" s="217"/>
      <c r="J819" s="218">
        <v>2050001005181</v>
      </c>
      <c r="K819" s="219"/>
      <c r="L819" s="219"/>
      <c r="M819" s="219"/>
      <c r="N819" s="219"/>
      <c r="O819" s="219"/>
      <c r="P819" s="799" t="s">
        <v>547</v>
      </c>
      <c r="Q819" s="220"/>
      <c r="R819" s="220"/>
      <c r="S819" s="220"/>
      <c r="T819" s="220"/>
      <c r="U819" s="220"/>
      <c r="V819" s="220"/>
      <c r="W819" s="220"/>
      <c r="X819" s="220"/>
      <c r="Y819" s="221">
        <v>6</v>
      </c>
      <c r="Z819" s="222"/>
      <c r="AA819" s="222"/>
      <c r="AB819" s="223"/>
      <c r="AC819" s="224" t="s">
        <v>569</v>
      </c>
      <c r="AD819" s="224"/>
      <c r="AE819" s="224"/>
      <c r="AF819" s="224"/>
      <c r="AG819" s="224"/>
      <c r="AH819" s="225">
        <v>2</v>
      </c>
      <c r="AI819" s="226"/>
      <c r="AJ819" s="226"/>
      <c r="AK819" s="226"/>
      <c r="AL819" s="227">
        <v>98.99</v>
      </c>
      <c r="AM819" s="228"/>
      <c r="AN819" s="228"/>
      <c r="AO819" s="229"/>
      <c r="AP819" s="230" t="s">
        <v>568</v>
      </c>
      <c r="AQ819" s="230"/>
      <c r="AR819" s="230"/>
      <c r="AS819" s="230"/>
      <c r="AT819" s="230"/>
      <c r="AU819" s="230"/>
      <c r="AV819" s="230"/>
      <c r="AW819" s="230"/>
      <c r="AX819" s="230"/>
    </row>
    <row r="820" spans="1:50" ht="30" customHeight="1" x14ac:dyDescent="0.2">
      <c r="A820" s="237">
        <v>5</v>
      </c>
      <c r="B820" s="237">
        <v>1</v>
      </c>
      <c r="C820" s="238" t="s">
        <v>548</v>
      </c>
      <c r="D820" s="217"/>
      <c r="E820" s="217"/>
      <c r="F820" s="217"/>
      <c r="G820" s="217"/>
      <c r="H820" s="217"/>
      <c r="I820" s="217"/>
      <c r="J820" s="218">
        <v>3010005018587</v>
      </c>
      <c r="K820" s="219"/>
      <c r="L820" s="219"/>
      <c r="M820" s="219"/>
      <c r="N820" s="219"/>
      <c r="O820" s="219"/>
      <c r="P820" s="799" t="s">
        <v>570</v>
      </c>
      <c r="Q820" s="220"/>
      <c r="R820" s="220"/>
      <c r="S820" s="220"/>
      <c r="T820" s="220"/>
      <c r="U820" s="220"/>
      <c r="V820" s="220"/>
      <c r="W820" s="220"/>
      <c r="X820" s="220"/>
      <c r="Y820" s="221">
        <v>5</v>
      </c>
      <c r="Z820" s="222"/>
      <c r="AA820" s="222"/>
      <c r="AB820" s="223"/>
      <c r="AC820" s="224" t="s">
        <v>567</v>
      </c>
      <c r="AD820" s="224"/>
      <c r="AE820" s="224"/>
      <c r="AF820" s="224"/>
      <c r="AG820" s="224"/>
      <c r="AH820" s="225">
        <v>2</v>
      </c>
      <c r="AI820" s="226"/>
      <c r="AJ820" s="226"/>
      <c r="AK820" s="226"/>
      <c r="AL820" s="227">
        <v>99.78</v>
      </c>
      <c r="AM820" s="228"/>
      <c r="AN820" s="228"/>
      <c r="AO820" s="229"/>
      <c r="AP820" s="230" t="s">
        <v>568</v>
      </c>
      <c r="AQ820" s="230"/>
      <c r="AR820" s="230"/>
      <c r="AS820" s="230"/>
      <c r="AT820" s="230"/>
      <c r="AU820" s="230"/>
      <c r="AV820" s="230"/>
      <c r="AW820" s="230"/>
      <c r="AX820" s="230"/>
    </row>
    <row r="821" spans="1:50" ht="30" customHeight="1" x14ac:dyDescent="0.2">
      <c r="A821" s="237">
        <v>6</v>
      </c>
      <c r="B821" s="237">
        <v>1</v>
      </c>
      <c r="C821" s="238" t="s">
        <v>548</v>
      </c>
      <c r="D821" s="217"/>
      <c r="E821" s="217"/>
      <c r="F821" s="217"/>
      <c r="G821" s="217"/>
      <c r="H821" s="217"/>
      <c r="I821" s="217"/>
      <c r="J821" s="218">
        <v>3010005018587</v>
      </c>
      <c r="K821" s="219"/>
      <c r="L821" s="219"/>
      <c r="M821" s="219"/>
      <c r="N821" s="219"/>
      <c r="O821" s="219"/>
      <c r="P821" s="799" t="s">
        <v>549</v>
      </c>
      <c r="Q821" s="220"/>
      <c r="R821" s="220"/>
      <c r="S821" s="220"/>
      <c r="T821" s="220"/>
      <c r="U821" s="220"/>
      <c r="V821" s="220"/>
      <c r="W821" s="220"/>
      <c r="X821" s="220"/>
      <c r="Y821" s="221">
        <v>0.5</v>
      </c>
      <c r="Z821" s="222"/>
      <c r="AA821" s="222"/>
      <c r="AB821" s="223"/>
      <c r="AC821" s="224" t="s">
        <v>571</v>
      </c>
      <c r="AD821" s="224"/>
      <c r="AE821" s="224"/>
      <c r="AF821" s="224"/>
      <c r="AG821" s="224"/>
      <c r="AH821" s="225" t="s">
        <v>568</v>
      </c>
      <c r="AI821" s="226"/>
      <c r="AJ821" s="226"/>
      <c r="AK821" s="226"/>
      <c r="AL821" s="227" t="s">
        <v>568</v>
      </c>
      <c r="AM821" s="228"/>
      <c r="AN821" s="228"/>
      <c r="AO821" s="229"/>
      <c r="AP821" s="230" t="s">
        <v>568</v>
      </c>
      <c r="AQ821" s="230"/>
      <c r="AR821" s="230"/>
      <c r="AS821" s="230"/>
      <c r="AT821" s="230"/>
      <c r="AU821" s="230"/>
      <c r="AV821" s="230"/>
      <c r="AW821" s="230"/>
      <c r="AX821" s="230"/>
    </row>
    <row r="822" spans="1:50" ht="45" customHeight="1" x14ac:dyDescent="0.2">
      <c r="A822" s="237">
        <v>7</v>
      </c>
      <c r="B822" s="237">
        <v>1</v>
      </c>
      <c r="C822" s="238" t="s">
        <v>551</v>
      </c>
      <c r="D822" s="217"/>
      <c r="E822" s="217"/>
      <c r="F822" s="217"/>
      <c r="G822" s="217"/>
      <c r="H822" s="217"/>
      <c r="I822" s="217"/>
      <c r="J822" s="218">
        <v>3011001007682</v>
      </c>
      <c r="K822" s="219"/>
      <c r="L822" s="219"/>
      <c r="M822" s="219"/>
      <c r="N822" s="219"/>
      <c r="O822" s="219"/>
      <c r="P822" s="799" t="s">
        <v>550</v>
      </c>
      <c r="Q822" s="220"/>
      <c r="R822" s="220"/>
      <c r="S822" s="220"/>
      <c r="T822" s="220"/>
      <c r="U822" s="220"/>
      <c r="V822" s="220"/>
      <c r="W822" s="220"/>
      <c r="X822" s="220"/>
      <c r="Y822" s="221">
        <v>5</v>
      </c>
      <c r="Z822" s="222"/>
      <c r="AA822" s="222"/>
      <c r="AB822" s="223"/>
      <c r="AC822" s="224" t="s">
        <v>567</v>
      </c>
      <c r="AD822" s="224"/>
      <c r="AE822" s="224"/>
      <c r="AF822" s="224"/>
      <c r="AG822" s="224"/>
      <c r="AH822" s="225">
        <v>3</v>
      </c>
      <c r="AI822" s="226"/>
      <c r="AJ822" s="226"/>
      <c r="AK822" s="226"/>
      <c r="AL822" s="227">
        <v>100</v>
      </c>
      <c r="AM822" s="228"/>
      <c r="AN822" s="228"/>
      <c r="AO822" s="229"/>
      <c r="AP822" s="230" t="s">
        <v>568</v>
      </c>
      <c r="AQ822" s="230"/>
      <c r="AR822" s="230"/>
      <c r="AS822" s="230"/>
      <c r="AT822" s="230"/>
      <c r="AU822" s="230"/>
      <c r="AV822" s="230"/>
      <c r="AW822" s="230"/>
      <c r="AX822" s="230"/>
    </row>
    <row r="823" spans="1:50" ht="45" customHeight="1" x14ac:dyDescent="0.2">
      <c r="A823" s="237">
        <v>8</v>
      </c>
      <c r="B823" s="237">
        <v>1</v>
      </c>
      <c r="C823" s="238" t="s">
        <v>552</v>
      </c>
      <c r="D823" s="217"/>
      <c r="E823" s="217"/>
      <c r="F823" s="217"/>
      <c r="G823" s="217"/>
      <c r="H823" s="217"/>
      <c r="I823" s="217"/>
      <c r="J823" s="218">
        <v>4013305001526</v>
      </c>
      <c r="K823" s="219"/>
      <c r="L823" s="219"/>
      <c r="M823" s="219"/>
      <c r="N823" s="219"/>
      <c r="O823" s="219"/>
      <c r="P823" s="799" t="s">
        <v>553</v>
      </c>
      <c r="Q823" s="220"/>
      <c r="R823" s="220"/>
      <c r="S823" s="220"/>
      <c r="T823" s="220"/>
      <c r="U823" s="220"/>
      <c r="V823" s="220"/>
      <c r="W823" s="220"/>
      <c r="X823" s="220"/>
      <c r="Y823" s="221">
        <v>3</v>
      </c>
      <c r="Z823" s="222"/>
      <c r="AA823" s="222"/>
      <c r="AB823" s="223"/>
      <c r="AC823" s="224" t="s">
        <v>567</v>
      </c>
      <c r="AD823" s="224"/>
      <c r="AE823" s="224"/>
      <c r="AF823" s="224"/>
      <c r="AG823" s="224"/>
      <c r="AH823" s="225">
        <v>5</v>
      </c>
      <c r="AI823" s="226"/>
      <c r="AJ823" s="226"/>
      <c r="AK823" s="226"/>
      <c r="AL823" s="227">
        <v>99.64</v>
      </c>
      <c r="AM823" s="228"/>
      <c r="AN823" s="228"/>
      <c r="AO823" s="229"/>
      <c r="AP823" s="230" t="s">
        <v>568</v>
      </c>
      <c r="AQ823" s="230"/>
      <c r="AR823" s="230"/>
      <c r="AS823" s="230"/>
      <c r="AT823" s="230"/>
      <c r="AU823" s="230"/>
      <c r="AV823" s="230"/>
      <c r="AW823" s="230"/>
      <c r="AX823" s="230"/>
    </row>
    <row r="824" spans="1:50" ht="30" customHeight="1" x14ac:dyDescent="0.2">
      <c r="A824" s="237">
        <v>9</v>
      </c>
      <c r="B824" s="237">
        <v>1</v>
      </c>
      <c r="C824" s="238" t="s">
        <v>552</v>
      </c>
      <c r="D824" s="217"/>
      <c r="E824" s="217"/>
      <c r="F824" s="217"/>
      <c r="G824" s="217"/>
      <c r="H824" s="217"/>
      <c r="I824" s="217"/>
      <c r="J824" s="218">
        <v>4013305001526</v>
      </c>
      <c r="K824" s="219"/>
      <c r="L824" s="219"/>
      <c r="M824" s="219"/>
      <c r="N824" s="219"/>
      <c r="O824" s="219"/>
      <c r="P824" s="799" t="s">
        <v>554</v>
      </c>
      <c r="Q824" s="220"/>
      <c r="R824" s="220"/>
      <c r="S824" s="220"/>
      <c r="T824" s="220"/>
      <c r="U824" s="220"/>
      <c r="V824" s="220"/>
      <c r="W824" s="220"/>
      <c r="X824" s="220"/>
      <c r="Y824" s="221">
        <v>1</v>
      </c>
      <c r="Z824" s="222"/>
      <c r="AA824" s="222"/>
      <c r="AB824" s="223"/>
      <c r="AC824" s="224" t="s">
        <v>422</v>
      </c>
      <c r="AD824" s="224"/>
      <c r="AE824" s="224"/>
      <c r="AF824" s="224"/>
      <c r="AG824" s="224"/>
      <c r="AH824" s="225">
        <v>1</v>
      </c>
      <c r="AI824" s="226"/>
      <c r="AJ824" s="226"/>
      <c r="AK824" s="226"/>
      <c r="AL824" s="227">
        <v>88.65</v>
      </c>
      <c r="AM824" s="228"/>
      <c r="AN824" s="228"/>
      <c r="AO824" s="229"/>
      <c r="AP824" s="230" t="s">
        <v>568</v>
      </c>
      <c r="AQ824" s="230"/>
      <c r="AR824" s="230"/>
      <c r="AS824" s="230"/>
      <c r="AT824" s="230"/>
      <c r="AU824" s="230"/>
      <c r="AV824" s="230"/>
      <c r="AW824" s="230"/>
      <c r="AX824" s="230"/>
    </row>
    <row r="825" spans="1:50" ht="45" customHeight="1" x14ac:dyDescent="0.2">
      <c r="A825" s="237">
        <v>10</v>
      </c>
      <c r="B825" s="237">
        <v>1</v>
      </c>
      <c r="C825" s="238" t="s">
        <v>555</v>
      </c>
      <c r="D825" s="217"/>
      <c r="E825" s="217"/>
      <c r="F825" s="217"/>
      <c r="G825" s="217"/>
      <c r="H825" s="217"/>
      <c r="I825" s="217"/>
      <c r="J825" s="218" t="s">
        <v>612</v>
      </c>
      <c r="K825" s="219"/>
      <c r="L825" s="219"/>
      <c r="M825" s="219"/>
      <c r="N825" s="219"/>
      <c r="O825" s="219"/>
      <c r="P825" s="799" t="s">
        <v>556</v>
      </c>
      <c r="Q825" s="220"/>
      <c r="R825" s="220"/>
      <c r="S825" s="220"/>
      <c r="T825" s="220"/>
      <c r="U825" s="220"/>
      <c r="V825" s="220"/>
      <c r="W825" s="220"/>
      <c r="X825" s="220"/>
      <c r="Y825" s="221">
        <v>1</v>
      </c>
      <c r="Z825" s="222"/>
      <c r="AA825" s="222"/>
      <c r="AB825" s="223"/>
      <c r="AC825" s="224" t="s">
        <v>571</v>
      </c>
      <c r="AD825" s="224"/>
      <c r="AE825" s="224"/>
      <c r="AF825" s="224"/>
      <c r="AG825" s="224"/>
      <c r="AH825" s="225" t="s">
        <v>568</v>
      </c>
      <c r="AI825" s="226"/>
      <c r="AJ825" s="226"/>
      <c r="AK825" s="226"/>
      <c r="AL825" s="227" t="s">
        <v>568</v>
      </c>
      <c r="AM825" s="228"/>
      <c r="AN825" s="228"/>
      <c r="AO825" s="229"/>
      <c r="AP825" s="230" t="s">
        <v>568</v>
      </c>
      <c r="AQ825" s="230"/>
      <c r="AR825" s="230"/>
      <c r="AS825" s="230"/>
      <c r="AT825" s="230"/>
      <c r="AU825" s="230"/>
      <c r="AV825" s="230"/>
      <c r="AW825" s="230"/>
      <c r="AX825" s="230"/>
    </row>
    <row r="826" spans="1:50" ht="58" customHeight="1" x14ac:dyDescent="0.2">
      <c r="A826" s="237">
        <v>11</v>
      </c>
      <c r="B826" s="237">
        <v>1</v>
      </c>
      <c r="C826" s="238" t="s">
        <v>555</v>
      </c>
      <c r="D826" s="217"/>
      <c r="E826" s="217"/>
      <c r="F826" s="217"/>
      <c r="G826" s="217"/>
      <c r="H826" s="217"/>
      <c r="I826" s="217"/>
      <c r="J826" s="218" t="s">
        <v>612</v>
      </c>
      <c r="K826" s="219"/>
      <c r="L826" s="219"/>
      <c r="M826" s="219"/>
      <c r="N826" s="219"/>
      <c r="O826" s="219"/>
      <c r="P826" s="799" t="s">
        <v>557</v>
      </c>
      <c r="Q826" s="220"/>
      <c r="R826" s="220"/>
      <c r="S826" s="220"/>
      <c r="T826" s="220"/>
      <c r="U826" s="220"/>
      <c r="V826" s="220"/>
      <c r="W826" s="220"/>
      <c r="X826" s="220"/>
      <c r="Y826" s="221">
        <v>1</v>
      </c>
      <c r="Z826" s="222"/>
      <c r="AA826" s="222"/>
      <c r="AB826" s="223"/>
      <c r="AC826" s="224" t="s">
        <v>571</v>
      </c>
      <c r="AD826" s="224"/>
      <c r="AE826" s="224"/>
      <c r="AF826" s="224"/>
      <c r="AG826" s="224"/>
      <c r="AH826" s="225" t="s">
        <v>568</v>
      </c>
      <c r="AI826" s="226"/>
      <c r="AJ826" s="226"/>
      <c r="AK826" s="226"/>
      <c r="AL826" s="227" t="s">
        <v>568</v>
      </c>
      <c r="AM826" s="228"/>
      <c r="AN826" s="228"/>
      <c r="AO826" s="229"/>
      <c r="AP826" s="230" t="s">
        <v>568</v>
      </c>
      <c r="AQ826" s="230"/>
      <c r="AR826" s="230"/>
      <c r="AS826" s="230"/>
      <c r="AT826" s="230"/>
      <c r="AU826" s="230"/>
      <c r="AV826" s="230"/>
      <c r="AW826" s="230"/>
      <c r="AX826" s="230"/>
    </row>
    <row r="827" spans="1:50" ht="58" customHeight="1" x14ac:dyDescent="0.2">
      <c r="A827" s="237">
        <v>12</v>
      </c>
      <c r="B827" s="237">
        <v>1</v>
      </c>
      <c r="C827" s="238" t="s">
        <v>555</v>
      </c>
      <c r="D827" s="217"/>
      <c r="E827" s="217"/>
      <c r="F827" s="217"/>
      <c r="G827" s="217"/>
      <c r="H827" s="217"/>
      <c r="I827" s="217"/>
      <c r="J827" s="218" t="s">
        <v>612</v>
      </c>
      <c r="K827" s="219"/>
      <c r="L827" s="219"/>
      <c r="M827" s="219"/>
      <c r="N827" s="219"/>
      <c r="O827" s="219"/>
      <c r="P827" s="799" t="s">
        <v>558</v>
      </c>
      <c r="Q827" s="220"/>
      <c r="R827" s="220"/>
      <c r="S827" s="220"/>
      <c r="T827" s="220"/>
      <c r="U827" s="220"/>
      <c r="V827" s="220"/>
      <c r="W827" s="220"/>
      <c r="X827" s="220"/>
      <c r="Y827" s="221">
        <v>0.9</v>
      </c>
      <c r="Z827" s="222"/>
      <c r="AA827" s="222"/>
      <c r="AB827" s="223"/>
      <c r="AC827" s="224" t="s">
        <v>571</v>
      </c>
      <c r="AD827" s="224"/>
      <c r="AE827" s="224"/>
      <c r="AF827" s="224"/>
      <c r="AG827" s="224"/>
      <c r="AH827" s="225" t="s">
        <v>568</v>
      </c>
      <c r="AI827" s="226"/>
      <c r="AJ827" s="226"/>
      <c r="AK827" s="226"/>
      <c r="AL827" s="227" t="s">
        <v>568</v>
      </c>
      <c r="AM827" s="228"/>
      <c r="AN827" s="228"/>
      <c r="AO827" s="229"/>
      <c r="AP827" s="230" t="s">
        <v>568</v>
      </c>
      <c r="AQ827" s="230"/>
      <c r="AR827" s="230"/>
      <c r="AS827" s="230"/>
      <c r="AT827" s="230"/>
      <c r="AU827" s="230"/>
      <c r="AV827" s="230"/>
      <c r="AW827" s="230"/>
      <c r="AX827" s="230"/>
    </row>
    <row r="828" spans="1:50" ht="45" customHeight="1" x14ac:dyDescent="0.2">
      <c r="A828" s="237">
        <v>13</v>
      </c>
      <c r="B828" s="237">
        <v>1</v>
      </c>
      <c r="C828" s="238" t="s">
        <v>555</v>
      </c>
      <c r="D828" s="217"/>
      <c r="E828" s="217"/>
      <c r="F828" s="217"/>
      <c r="G828" s="217"/>
      <c r="H828" s="217"/>
      <c r="I828" s="217"/>
      <c r="J828" s="218" t="s">
        <v>612</v>
      </c>
      <c r="K828" s="219"/>
      <c r="L828" s="219"/>
      <c r="M828" s="219"/>
      <c r="N828" s="219"/>
      <c r="O828" s="219"/>
      <c r="P828" s="799" t="s">
        <v>559</v>
      </c>
      <c r="Q828" s="220"/>
      <c r="R828" s="220"/>
      <c r="S828" s="220"/>
      <c r="T828" s="220"/>
      <c r="U828" s="220"/>
      <c r="V828" s="220"/>
      <c r="W828" s="220"/>
      <c r="X828" s="220"/>
      <c r="Y828" s="221">
        <v>0.9</v>
      </c>
      <c r="Z828" s="222"/>
      <c r="AA828" s="222"/>
      <c r="AB828" s="223"/>
      <c r="AC828" s="224" t="s">
        <v>571</v>
      </c>
      <c r="AD828" s="224"/>
      <c r="AE828" s="224"/>
      <c r="AF828" s="224"/>
      <c r="AG828" s="224"/>
      <c r="AH828" s="225" t="s">
        <v>568</v>
      </c>
      <c r="AI828" s="226"/>
      <c r="AJ828" s="226"/>
      <c r="AK828" s="226"/>
      <c r="AL828" s="227" t="s">
        <v>568</v>
      </c>
      <c r="AM828" s="228"/>
      <c r="AN828" s="228"/>
      <c r="AO828" s="229"/>
      <c r="AP828" s="230" t="s">
        <v>568</v>
      </c>
      <c r="AQ828" s="230"/>
      <c r="AR828" s="230"/>
      <c r="AS828" s="230"/>
      <c r="AT828" s="230"/>
      <c r="AU828" s="230"/>
      <c r="AV828" s="230"/>
      <c r="AW828" s="230"/>
      <c r="AX828" s="230"/>
    </row>
    <row r="829" spans="1:50" ht="30" customHeight="1" x14ac:dyDescent="0.2">
      <c r="A829" s="237">
        <v>14</v>
      </c>
      <c r="B829" s="237">
        <v>1</v>
      </c>
      <c r="C829" s="238" t="s">
        <v>560</v>
      </c>
      <c r="D829" s="217"/>
      <c r="E829" s="217"/>
      <c r="F829" s="217"/>
      <c r="G829" s="217"/>
      <c r="H829" s="217"/>
      <c r="I829" s="217"/>
      <c r="J829" s="218">
        <v>7030001080239</v>
      </c>
      <c r="K829" s="219"/>
      <c r="L829" s="219"/>
      <c r="M829" s="219"/>
      <c r="N829" s="219"/>
      <c r="O829" s="219"/>
      <c r="P829" s="799" t="s">
        <v>561</v>
      </c>
      <c r="Q829" s="220"/>
      <c r="R829" s="220"/>
      <c r="S829" s="220"/>
      <c r="T829" s="220"/>
      <c r="U829" s="220"/>
      <c r="V829" s="220"/>
      <c r="W829" s="220"/>
      <c r="X829" s="220"/>
      <c r="Y829" s="221">
        <v>2</v>
      </c>
      <c r="Z829" s="222"/>
      <c r="AA829" s="222"/>
      <c r="AB829" s="223"/>
      <c r="AC829" s="224" t="s">
        <v>569</v>
      </c>
      <c r="AD829" s="224"/>
      <c r="AE829" s="224"/>
      <c r="AF829" s="224"/>
      <c r="AG829" s="224"/>
      <c r="AH829" s="225">
        <v>1</v>
      </c>
      <c r="AI829" s="226"/>
      <c r="AJ829" s="226"/>
      <c r="AK829" s="226"/>
      <c r="AL829" s="227">
        <v>94.02</v>
      </c>
      <c r="AM829" s="228"/>
      <c r="AN829" s="228"/>
      <c r="AO829" s="229"/>
      <c r="AP829" s="230" t="s">
        <v>568</v>
      </c>
      <c r="AQ829" s="230"/>
      <c r="AR829" s="230"/>
      <c r="AS829" s="230"/>
      <c r="AT829" s="230"/>
      <c r="AU829" s="230"/>
      <c r="AV829" s="230"/>
      <c r="AW829" s="230"/>
      <c r="AX829" s="230"/>
    </row>
    <row r="830" spans="1:50" ht="30" customHeight="1" x14ac:dyDescent="0.2">
      <c r="A830" s="237">
        <v>15</v>
      </c>
      <c r="B830" s="237">
        <v>1</v>
      </c>
      <c r="C830" s="238" t="s">
        <v>560</v>
      </c>
      <c r="D830" s="217"/>
      <c r="E830" s="217"/>
      <c r="F830" s="217"/>
      <c r="G830" s="217"/>
      <c r="H830" s="217"/>
      <c r="I830" s="217"/>
      <c r="J830" s="218">
        <v>7030001080239</v>
      </c>
      <c r="K830" s="219"/>
      <c r="L830" s="219"/>
      <c r="M830" s="219"/>
      <c r="N830" s="219"/>
      <c r="O830" s="219"/>
      <c r="P830" s="799" t="s">
        <v>572</v>
      </c>
      <c r="Q830" s="220"/>
      <c r="R830" s="220"/>
      <c r="S830" s="220"/>
      <c r="T830" s="220"/>
      <c r="U830" s="220"/>
      <c r="V830" s="220"/>
      <c r="W830" s="220"/>
      <c r="X830" s="220"/>
      <c r="Y830" s="221">
        <v>0.9</v>
      </c>
      <c r="Z830" s="222"/>
      <c r="AA830" s="222"/>
      <c r="AB830" s="223"/>
      <c r="AC830" s="224" t="s">
        <v>571</v>
      </c>
      <c r="AD830" s="224"/>
      <c r="AE830" s="224"/>
      <c r="AF830" s="224"/>
      <c r="AG830" s="224"/>
      <c r="AH830" s="225" t="s">
        <v>568</v>
      </c>
      <c r="AI830" s="226"/>
      <c r="AJ830" s="226"/>
      <c r="AK830" s="226"/>
      <c r="AL830" s="227" t="s">
        <v>568</v>
      </c>
      <c r="AM830" s="228"/>
      <c r="AN830" s="228"/>
      <c r="AO830" s="229"/>
      <c r="AP830" s="230" t="s">
        <v>601</v>
      </c>
      <c r="AQ830" s="230"/>
      <c r="AR830" s="230"/>
      <c r="AS830" s="230"/>
      <c r="AT830" s="230"/>
      <c r="AU830" s="230"/>
      <c r="AV830" s="230"/>
      <c r="AW830" s="230"/>
      <c r="AX830" s="230"/>
    </row>
    <row r="831" spans="1:50" ht="30" customHeight="1" x14ac:dyDescent="0.2">
      <c r="A831" s="237">
        <v>16</v>
      </c>
      <c r="B831" s="237">
        <v>1</v>
      </c>
      <c r="C831" s="238" t="s">
        <v>560</v>
      </c>
      <c r="D831" s="217"/>
      <c r="E831" s="217"/>
      <c r="F831" s="217"/>
      <c r="G831" s="217"/>
      <c r="H831" s="217"/>
      <c r="I831" s="217"/>
      <c r="J831" s="218">
        <v>7030001080239</v>
      </c>
      <c r="K831" s="219"/>
      <c r="L831" s="219"/>
      <c r="M831" s="219"/>
      <c r="N831" s="219"/>
      <c r="O831" s="219"/>
      <c r="P831" s="799" t="s">
        <v>562</v>
      </c>
      <c r="Q831" s="220"/>
      <c r="R831" s="220"/>
      <c r="S831" s="220"/>
      <c r="T831" s="220"/>
      <c r="U831" s="220"/>
      <c r="V831" s="220"/>
      <c r="W831" s="220"/>
      <c r="X831" s="220"/>
      <c r="Y831" s="221">
        <v>0.4</v>
      </c>
      <c r="Z831" s="222"/>
      <c r="AA831" s="222"/>
      <c r="AB831" s="223"/>
      <c r="AC831" s="224" t="s">
        <v>571</v>
      </c>
      <c r="AD831" s="224"/>
      <c r="AE831" s="224"/>
      <c r="AF831" s="224"/>
      <c r="AG831" s="224"/>
      <c r="AH831" s="225" t="s">
        <v>568</v>
      </c>
      <c r="AI831" s="226"/>
      <c r="AJ831" s="226"/>
      <c r="AK831" s="226"/>
      <c r="AL831" s="227" t="s">
        <v>568</v>
      </c>
      <c r="AM831" s="228"/>
      <c r="AN831" s="228"/>
      <c r="AO831" s="229"/>
      <c r="AP831" s="230" t="s">
        <v>568</v>
      </c>
      <c r="AQ831" s="230"/>
      <c r="AR831" s="230"/>
      <c r="AS831" s="230"/>
      <c r="AT831" s="230"/>
      <c r="AU831" s="230"/>
      <c r="AV831" s="230"/>
      <c r="AW831" s="230"/>
      <c r="AX831" s="230"/>
    </row>
    <row r="832" spans="1:50" ht="30" customHeight="1" x14ac:dyDescent="0.2">
      <c r="A832" s="237">
        <v>17</v>
      </c>
      <c r="B832" s="237">
        <v>1</v>
      </c>
      <c r="C832" s="238" t="s">
        <v>563</v>
      </c>
      <c r="D832" s="217"/>
      <c r="E832" s="217"/>
      <c r="F832" s="217"/>
      <c r="G832" s="217"/>
      <c r="H832" s="217"/>
      <c r="I832" s="217"/>
      <c r="J832" s="218">
        <v>3013201006646</v>
      </c>
      <c r="K832" s="219"/>
      <c r="L832" s="219"/>
      <c r="M832" s="219"/>
      <c r="N832" s="219"/>
      <c r="O832" s="219"/>
      <c r="P832" s="799" t="s">
        <v>564</v>
      </c>
      <c r="Q832" s="220"/>
      <c r="R832" s="220"/>
      <c r="S832" s="220"/>
      <c r="T832" s="220"/>
      <c r="U832" s="220"/>
      <c r="V832" s="220"/>
      <c r="W832" s="220"/>
      <c r="X832" s="220"/>
      <c r="Y832" s="221">
        <v>3</v>
      </c>
      <c r="Z832" s="222"/>
      <c r="AA832" s="222"/>
      <c r="AB832" s="223"/>
      <c r="AC832" s="224" t="s">
        <v>569</v>
      </c>
      <c r="AD832" s="224"/>
      <c r="AE832" s="224"/>
      <c r="AF832" s="224"/>
      <c r="AG832" s="224"/>
      <c r="AH832" s="225">
        <v>1</v>
      </c>
      <c r="AI832" s="226"/>
      <c r="AJ832" s="226"/>
      <c r="AK832" s="226"/>
      <c r="AL832" s="227">
        <v>86.96</v>
      </c>
      <c r="AM832" s="228"/>
      <c r="AN832" s="228"/>
      <c r="AO832" s="229"/>
      <c r="AP832" s="230" t="s">
        <v>568</v>
      </c>
      <c r="AQ832" s="230"/>
      <c r="AR832" s="230"/>
      <c r="AS832" s="230"/>
      <c r="AT832" s="230"/>
      <c r="AU832" s="230"/>
      <c r="AV832" s="230"/>
      <c r="AW832" s="230"/>
      <c r="AX832" s="230"/>
    </row>
    <row r="833" spans="1:50" ht="30" customHeight="1" x14ac:dyDescent="0.2">
      <c r="A833" s="237">
        <v>18</v>
      </c>
      <c r="B833" s="237">
        <v>1</v>
      </c>
      <c r="C833" s="238" t="s">
        <v>565</v>
      </c>
      <c r="D833" s="217"/>
      <c r="E833" s="217"/>
      <c r="F833" s="217"/>
      <c r="G833" s="217"/>
      <c r="H833" s="217"/>
      <c r="I833" s="217"/>
      <c r="J833" s="218">
        <v>9010401010035</v>
      </c>
      <c r="K833" s="219"/>
      <c r="L833" s="219"/>
      <c r="M833" s="219"/>
      <c r="N833" s="219"/>
      <c r="O833" s="219"/>
      <c r="P833" s="799" t="s">
        <v>566</v>
      </c>
      <c r="Q833" s="220"/>
      <c r="R833" s="220"/>
      <c r="S833" s="220"/>
      <c r="T833" s="220"/>
      <c r="U833" s="220"/>
      <c r="V833" s="220"/>
      <c r="W833" s="220"/>
      <c r="X833" s="220"/>
      <c r="Y833" s="221">
        <v>3</v>
      </c>
      <c r="Z833" s="222"/>
      <c r="AA833" s="222"/>
      <c r="AB833" s="223"/>
      <c r="AC833" s="224" t="s">
        <v>567</v>
      </c>
      <c r="AD833" s="224"/>
      <c r="AE833" s="224"/>
      <c r="AF833" s="224"/>
      <c r="AG833" s="224"/>
      <c r="AH833" s="225">
        <v>3</v>
      </c>
      <c r="AI833" s="226"/>
      <c r="AJ833" s="226"/>
      <c r="AK833" s="226"/>
      <c r="AL833" s="227">
        <v>99.73</v>
      </c>
      <c r="AM833" s="228"/>
      <c r="AN833" s="228"/>
      <c r="AO833" s="229"/>
      <c r="AP833" s="230" t="s">
        <v>568</v>
      </c>
      <c r="AQ833" s="230"/>
      <c r="AR833" s="230"/>
      <c r="AS833" s="230"/>
      <c r="AT833" s="230"/>
      <c r="AU833" s="230"/>
      <c r="AV833" s="230"/>
      <c r="AW833" s="230"/>
      <c r="AX833" s="230"/>
    </row>
    <row r="834" spans="1:50" ht="30" hidden="1" customHeight="1" x14ac:dyDescent="0.2">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2">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2">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2">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2">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2">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2">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2">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2">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2">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2">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2">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2">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2">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2">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2">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2">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2">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2">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2">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2">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2">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2">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2">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2">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2">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2">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2">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2">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2">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2">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2">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2">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2">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2">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2">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2">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2">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2">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2">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2">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2">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2">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2">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2">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2">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2">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2">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2">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2">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2">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2">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2">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2">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2">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2">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2">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2">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2">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2">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2">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2">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2">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2">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2">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2">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2">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2">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2">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2">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2">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2">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2">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2">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2">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2">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2">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2">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2">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2">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2">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2">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2">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2">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2">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2">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2">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2">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2">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2">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2">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2">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2">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2">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2">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2">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2">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2">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2">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2">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2">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2">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2">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2">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2">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2">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2">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2">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2">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2">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2">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2">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2">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2">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2">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2">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2">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2">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2">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2">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2">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2">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2">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2">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2">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2">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2">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2">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2">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2">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2">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2">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2">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2">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2">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2">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2">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2">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2">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2">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2">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2">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2">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2">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2">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2">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2">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2">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2">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2">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2">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2">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2">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2">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2">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2">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2">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2">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2">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2">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2">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2">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2">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2">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2">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2">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2">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2">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2">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2">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2">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2">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2">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2">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2">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2">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2">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2">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2">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2">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2">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2">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2">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2">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2">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2">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2">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2">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2">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2">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2">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2">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2">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2">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2">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2">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2">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2">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2">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2">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2">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2">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2">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2">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2">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2">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2">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2">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2">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2">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2">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2">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2">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2">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2">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2">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2">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2">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2">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2">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2">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2">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2">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2">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2">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2">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2">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2">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2">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2">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2">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2">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2">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2">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2">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2">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2">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2">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2">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2">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2">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2">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2">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2">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2">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 x14ac:dyDescent="0.2">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2">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2">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customHeight="1" x14ac:dyDescent="0.2">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2">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2">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2">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2">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2">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2">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2">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2">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2">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2">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2">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2">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2">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2">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2">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2">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2">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2">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2">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2">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2">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2">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2">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2">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2">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2">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2">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2">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3">
    <dataValidation type="list" allowBlank="1" showInputMessage="1" showErrorMessage="1" error="プルダウンリストから選択してください。" sqref="AD683:AF686 AD689:AF699" xr:uid="{00000000-0002-0000-0000-000000000000}">
      <formula1>"○,△,×,‐"</formula1>
    </dataValidation>
    <dataValidation type="list" allowBlank="1" showInputMessage="1" showErrorMessage="1" sqref="A713:E71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11:E711" xr:uid="{00000000-0002-0000-0000-000005000000}">
      <formula1>T行政事業レビュー推進チームの所見</formula1>
    </dataValidation>
    <dataValidation type="list" allowBlank="1" showInputMessage="1" showErrorMessage="1" sqref="AQ2:AR2" xr:uid="{00000000-0002-0000-0000-000006000000}">
      <formula1>T事業番号</formula1>
    </dataValidation>
    <dataValidation type="whole" imeMode="off" allowBlank="1" showInputMessage="1" showErrorMessage="1" sqref="AT2:AU2" xr:uid="{00000000-0002-0000-0000-000007000000}">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xr:uid="{00000000-0002-0000-0000-000008000000}">
      <formula1>OR(ISNUMBER(L13), L13="-")</formula1>
    </dataValidation>
    <dataValidation type="whole" imeMode="disabled" allowBlank="1" showInputMessage="1" showErrorMessage="1" sqref="AW2:AX2" xr:uid="{00000000-0002-0000-0000-000009000000}">
      <formula1>0</formula1>
      <formula2>99</formula2>
    </dataValidation>
    <dataValidation type="list" allowBlank="1" showInputMessage="1" showErrorMessage="1" error="プルダウンリストから選択してください。" sqref="AD687:AF688" xr:uid="{00000000-0002-0000-0000-00000A000000}">
      <formula1>"有,無"</formula1>
    </dataValidation>
    <dataValidation type="custom" imeMode="disabled" allowBlank="1" showInputMessage="1" showErrorMessage="1" sqref="AH816:AK845 AH849:AK878 AH882:AK911 AH915:AK944 AH948:AK977 AH981:AK1010 AH1014:AK1043 AH1047:AK1076 AH1081:AK1110" xr:uid="{00000000-0002-0000-0000-00000D000000}">
      <formula1>OR(ISNUMBER(INT(AH816)), AH816="-")</formula1>
    </dataValidation>
    <dataValidation type="custom" imeMode="off" allowBlank="1" showInputMessage="1" showErrorMessage="1" sqref="J816:O845 J849:O878 J882:O911 J915:O944 J948:O977 J981:O1010 J1014:O1043 J1047:O1076 J1081:O1110" xr:uid="{00000000-0002-0000-0000-00000F000000}">
      <formula1>OR(ISNUMBER(J816), J816="-")</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1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88900</xdr:colOff>
                    <xdr:row>51</xdr:row>
                    <xdr:rowOff>38100</xdr:rowOff>
                  </from>
                  <to>
                    <xdr:col>48</xdr:col>
                    <xdr:colOff>0</xdr:colOff>
                    <xdr:row>51</xdr:row>
                    <xdr:rowOff>279400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11000000}">
          <x14:formula1>
            <xm:f>入力規則等!$AG$2:$AG$8</xm:f>
          </x14:formula1>
          <xm:sqref>AC816:AG845 AC1014:AG1043 AC981:AG1010 AC948:AG977 AC1081:AG1110 AC849:AG878 AC882:AG911 AC915:AG944 AC1047:AG1076</xm:sqref>
        </x14:dataValidation>
        <x14:dataValidation type="list" allowBlank="1" showInputMessage="1" showErrorMessage="1" xr:uid="{00000000-0002-0000-0000-000012000000}">
          <x14:formula1>
            <xm:f>入力規則等!$AI$2:$AI$6</xm:f>
          </x14:formula1>
          <xm:sqref>J627:T627 J411:T411 J465:T465 J519:T519 J573:T573</xm:sqref>
        </x14:dataValidation>
        <x14:dataValidation type="list" allowBlank="1" showInputMessage="1" showErrorMessage="1" xr:uid="{00000000-0002-0000-0000-000013000000}">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K122"/>
  <sheetViews>
    <sheetView zoomScaleNormal="100" workbookViewId="0">
      <selection activeCell="A17" sqref="A17:XFD17"/>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2">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2">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2">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2">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2">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2">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2">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2">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2">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2">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2">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2">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2">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2">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2">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2">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2">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2">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2">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2">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2">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2">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2">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2">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2">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2">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2">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2">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2">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2">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2">
      <c r="A38" s="13"/>
      <c r="B38" s="13"/>
      <c r="F38" s="13"/>
      <c r="G38" s="19"/>
      <c r="K38" s="13"/>
      <c r="L38" s="13"/>
      <c r="O38" s="13"/>
      <c r="P38" s="13"/>
      <c r="Q38" s="19"/>
      <c r="T38" s="13"/>
      <c r="Y38" s="32" t="s">
        <v>145</v>
      </c>
      <c r="Z38" s="30"/>
      <c r="AF38" s="30"/>
      <c r="AK38" s="55" t="str">
        <f t="shared" si="7"/>
        <v>k</v>
      </c>
    </row>
    <row r="39" spans="1:37" x14ac:dyDescent="0.2">
      <c r="A39" s="13"/>
      <c r="B39" s="13"/>
      <c r="F39" s="13" t="str">
        <f>I37</f>
        <v>一般会計</v>
      </c>
      <c r="G39" s="19"/>
      <c r="K39" s="13"/>
      <c r="L39" s="13"/>
      <c r="O39" s="13"/>
      <c r="P39" s="13"/>
      <c r="Q39" s="19"/>
      <c r="T39" s="13"/>
      <c r="Y39" s="32" t="s">
        <v>146</v>
      </c>
      <c r="Z39" s="30"/>
      <c r="AF39" s="30"/>
      <c r="AK39" s="55" t="str">
        <f t="shared" si="7"/>
        <v>l</v>
      </c>
    </row>
    <row r="40" spans="1:37" x14ac:dyDescent="0.2">
      <c r="A40" s="13"/>
      <c r="B40" s="13"/>
      <c r="F40" s="13"/>
      <c r="G40" s="19"/>
      <c r="K40" s="13"/>
      <c r="L40" s="13"/>
      <c r="O40" s="13"/>
      <c r="P40" s="13"/>
      <c r="Q40" s="19"/>
      <c r="T40" s="13"/>
      <c r="Y40" s="32" t="s">
        <v>147</v>
      </c>
      <c r="Z40" s="30"/>
      <c r="AF40" s="30"/>
      <c r="AK40" s="55" t="str">
        <f t="shared" si="7"/>
        <v>m</v>
      </c>
    </row>
    <row r="41" spans="1:37" x14ac:dyDescent="0.2">
      <c r="A41" s="13"/>
      <c r="B41" s="13"/>
      <c r="F41" s="13"/>
      <c r="G41" s="19"/>
      <c r="K41" s="13"/>
      <c r="L41" s="13"/>
      <c r="O41" s="13"/>
      <c r="P41" s="13"/>
      <c r="Q41" s="19"/>
      <c r="T41" s="13"/>
      <c r="Y41" s="32" t="s">
        <v>148</v>
      </c>
      <c r="Z41" s="30"/>
      <c r="AF41" s="30"/>
      <c r="AK41" s="55" t="str">
        <f t="shared" si="7"/>
        <v>n</v>
      </c>
    </row>
    <row r="42" spans="1:37" x14ac:dyDescent="0.2">
      <c r="A42" s="13"/>
      <c r="B42" s="13"/>
      <c r="F42" s="13"/>
      <c r="G42" s="19"/>
      <c r="K42" s="13"/>
      <c r="L42" s="13"/>
      <c r="O42" s="13"/>
      <c r="P42" s="13"/>
      <c r="Q42" s="19"/>
      <c r="T42" s="13"/>
      <c r="Y42" s="32" t="s">
        <v>149</v>
      </c>
      <c r="Z42" s="30"/>
      <c r="AF42" s="30"/>
      <c r="AK42" s="55" t="str">
        <f t="shared" si="7"/>
        <v>o</v>
      </c>
    </row>
    <row r="43" spans="1:37" x14ac:dyDescent="0.2">
      <c r="A43" s="13"/>
      <c r="B43" s="13"/>
      <c r="F43" s="13"/>
      <c r="G43" s="19"/>
      <c r="K43" s="13"/>
      <c r="L43" s="13"/>
      <c r="O43" s="13"/>
      <c r="P43" s="13"/>
      <c r="Q43" s="19"/>
      <c r="T43" s="13"/>
      <c r="Y43" s="32" t="s">
        <v>150</v>
      </c>
      <c r="Z43" s="30"/>
      <c r="AF43" s="30"/>
      <c r="AK43" s="55" t="str">
        <f t="shared" si="7"/>
        <v>p</v>
      </c>
    </row>
    <row r="44" spans="1:37" x14ac:dyDescent="0.2">
      <c r="A44" s="13"/>
      <c r="B44" s="13"/>
      <c r="F44" s="13"/>
      <c r="G44" s="19"/>
      <c r="K44" s="13"/>
      <c r="L44" s="13"/>
      <c r="O44" s="13"/>
      <c r="P44" s="13"/>
      <c r="Q44" s="19"/>
      <c r="T44" s="13"/>
      <c r="Y44" s="32" t="s">
        <v>151</v>
      </c>
      <c r="Z44" s="30"/>
      <c r="AF44" s="30"/>
      <c r="AK44" s="55" t="str">
        <f t="shared" si="7"/>
        <v>q</v>
      </c>
    </row>
    <row r="45" spans="1:37" x14ac:dyDescent="0.2">
      <c r="A45" s="13"/>
      <c r="B45" s="13"/>
      <c r="F45" s="13"/>
      <c r="G45" s="19"/>
      <c r="K45" s="13"/>
      <c r="L45" s="13"/>
      <c r="O45" s="13"/>
      <c r="P45" s="13"/>
      <c r="Q45" s="19"/>
      <c r="T45" s="13"/>
      <c r="Y45" s="32" t="s">
        <v>152</v>
      </c>
      <c r="Z45" s="30"/>
      <c r="AF45" s="30"/>
      <c r="AK45" s="55" t="str">
        <f t="shared" si="7"/>
        <v>r</v>
      </c>
    </row>
    <row r="46" spans="1:37" x14ac:dyDescent="0.2">
      <c r="A46" s="13"/>
      <c r="B46" s="13"/>
      <c r="F46" s="13"/>
      <c r="G46" s="19"/>
      <c r="K46" s="13"/>
      <c r="L46" s="13"/>
      <c r="O46" s="13"/>
      <c r="P46" s="13"/>
      <c r="Q46" s="19"/>
      <c r="T46" s="13"/>
      <c r="Y46" s="32" t="s">
        <v>153</v>
      </c>
      <c r="Z46" s="30"/>
      <c r="AF46" s="30"/>
      <c r="AK46" s="55" t="str">
        <f t="shared" si="7"/>
        <v>s</v>
      </c>
    </row>
    <row r="47" spans="1:37" x14ac:dyDescent="0.2">
      <c r="A47" s="13"/>
      <c r="B47" s="13"/>
      <c r="F47" s="13"/>
      <c r="G47" s="19"/>
      <c r="K47" s="13"/>
      <c r="L47" s="13"/>
      <c r="O47" s="13"/>
      <c r="P47" s="13"/>
      <c r="Q47" s="19"/>
      <c r="T47" s="13"/>
      <c r="Y47" s="32" t="s">
        <v>154</v>
      </c>
      <c r="Z47" s="30"/>
      <c r="AF47" s="30"/>
      <c r="AK47" s="55" t="str">
        <f t="shared" si="7"/>
        <v>t</v>
      </c>
    </row>
    <row r="48" spans="1:37" x14ac:dyDescent="0.2">
      <c r="A48" s="13"/>
      <c r="B48" s="13"/>
      <c r="F48" s="13"/>
      <c r="G48" s="19"/>
      <c r="K48" s="13"/>
      <c r="L48" s="13"/>
      <c r="O48" s="13"/>
      <c r="P48" s="13"/>
      <c r="Q48" s="19"/>
      <c r="T48" s="13"/>
      <c r="Y48" s="32" t="s">
        <v>155</v>
      </c>
      <c r="Z48" s="30"/>
      <c r="AF48" s="30"/>
      <c r="AK48" s="55" t="str">
        <f t="shared" si="7"/>
        <v>u</v>
      </c>
    </row>
    <row r="49" spans="1:37" x14ac:dyDescent="0.2">
      <c r="A49" s="13"/>
      <c r="B49" s="13"/>
      <c r="F49" s="13"/>
      <c r="G49" s="19"/>
      <c r="K49" s="13"/>
      <c r="L49" s="13"/>
      <c r="O49" s="13"/>
      <c r="P49" s="13"/>
      <c r="Q49" s="19"/>
      <c r="T49" s="13"/>
      <c r="Y49" s="32" t="s">
        <v>156</v>
      </c>
      <c r="Z49" s="30"/>
      <c r="AF49" s="30"/>
      <c r="AK49" s="55"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51"/>
  <sheetViews>
    <sheetView view="pageBreakPreview" topLeftCell="A28" zoomScale="60" zoomScaleNormal="75" zoomScalePageLayoutView="70" workbookViewId="0">
      <selection activeCell="AE51" sqref="AE51:AH51"/>
    </sheetView>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1"/>
      <c r="Z2" s="704"/>
      <c r="AA2" s="705"/>
      <c r="AB2" s="875" t="s">
        <v>12</v>
      </c>
      <c r="AC2" s="876"/>
      <c r="AD2" s="877"/>
      <c r="AE2" s="617" t="s">
        <v>372</v>
      </c>
      <c r="AF2" s="617"/>
      <c r="AG2" s="617"/>
      <c r="AH2" s="617"/>
      <c r="AI2" s="617" t="s">
        <v>373</v>
      </c>
      <c r="AJ2" s="617"/>
      <c r="AK2" s="617"/>
      <c r="AL2" s="617"/>
      <c r="AM2" s="617" t="s">
        <v>374</v>
      </c>
      <c r="AN2" s="617"/>
      <c r="AO2" s="617"/>
      <c r="AP2" s="286"/>
      <c r="AQ2" s="146" t="s">
        <v>370</v>
      </c>
      <c r="AR2" s="149"/>
      <c r="AS2" s="149"/>
      <c r="AT2" s="150"/>
      <c r="AU2" s="803" t="s">
        <v>262</v>
      </c>
      <c r="AV2" s="803"/>
      <c r="AW2" s="803"/>
      <c r="AX2" s="804"/>
    </row>
    <row r="3" spans="1:50" ht="18.75" customHeight="1" x14ac:dyDescent="0.2">
      <c r="A3" s="276"/>
      <c r="B3" s="277"/>
      <c r="C3" s="277"/>
      <c r="D3" s="277"/>
      <c r="E3" s="277"/>
      <c r="F3" s="278"/>
      <c r="G3" s="360"/>
      <c r="H3" s="273"/>
      <c r="I3" s="273"/>
      <c r="J3" s="273"/>
      <c r="K3" s="273"/>
      <c r="L3" s="273"/>
      <c r="M3" s="273"/>
      <c r="N3" s="273"/>
      <c r="O3" s="361"/>
      <c r="P3" s="312"/>
      <c r="Q3" s="273"/>
      <c r="R3" s="273"/>
      <c r="S3" s="273"/>
      <c r="T3" s="273"/>
      <c r="U3" s="273"/>
      <c r="V3" s="273"/>
      <c r="W3" s="273"/>
      <c r="X3" s="361"/>
      <c r="Y3" s="872"/>
      <c r="Z3" s="873"/>
      <c r="AA3" s="874"/>
      <c r="AB3" s="878"/>
      <c r="AC3" s="879"/>
      <c r="AD3" s="880"/>
      <c r="AE3" s="618"/>
      <c r="AF3" s="618"/>
      <c r="AG3" s="618"/>
      <c r="AH3" s="618"/>
      <c r="AI3" s="618"/>
      <c r="AJ3" s="618"/>
      <c r="AK3" s="618"/>
      <c r="AL3" s="618"/>
      <c r="AM3" s="618"/>
      <c r="AN3" s="618"/>
      <c r="AO3" s="618"/>
      <c r="AP3" s="289"/>
      <c r="AQ3" s="411"/>
      <c r="AR3" s="275"/>
      <c r="AS3" s="152" t="s">
        <v>371</v>
      </c>
      <c r="AT3" s="153"/>
      <c r="AU3" s="275"/>
      <c r="AV3" s="275"/>
      <c r="AW3" s="273" t="s">
        <v>313</v>
      </c>
      <c r="AX3" s="274"/>
    </row>
    <row r="4" spans="1:50" ht="22.5" customHeight="1" x14ac:dyDescent="0.2">
      <c r="A4" s="279"/>
      <c r="B4" s="277"/>
      <c r="C4" s="277"/>
      <c r="D4" s="277"/>
      <c r="E4" s="277"/>
      <c r="F4" s="278"/>
      <c r="G4" s="399"/>
      <c r="H4" s="881"/>
      <c r="I4" s="881"/>
      <c r="J4" s="881"/>
      <c r="K4" s="881"/>
      <c r="L4" s="881"/>
      <c r="M4" s="881"/>
      <c r="N4" s="881"/>
      <c r="O4" s="882"/>
      <c r="P4" s="111"/>
      <c r="Q4" s="889"/>
      <c r="R4" s="889"/>
      <c r="S4" s="889"/>
      <c r="T4" s="889"/>
      <c r="U4" s="889"/>
      <c r="V4" s="889"/>
      <c r="W4" s="889"/>
      <c r="X4" s="890"/>
      <c r="Y4" s="899" t="s">
        <v>14</v>
      </c>
      <c r="Z4" s="900"/>
      <c r="AA4" s="901"/>
      <c r="AB4" s="325"/>
      <c r="AC4" s="903"/>
      <c r="AD4" s="903"/>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2">
      <c r="A5" s="280"/>
      <c r="B5" s="281"/>
      <c r="C5" s="281"/>
      <c r="D5" s="281"/>
      <c r="E5" s="281"/>
      <c r="F5" s="282"/>
      <c r="G5" s="883"/>
      <c r="H5" s="884"/>
      <c r="I5" s="884"/>
      <c r="J5" s="884"/>
      <c r="K5" s="884"/>
      <c r="L5" s="884"/>
      <c r="M5" s="884"/>
      <c r="N5" s="884"/>
      <c r="O5" s="885"/>
      <c r="P5" s="891"/>
      <c r="Q5" s="891"/>
      <c r="R5" s="891"/>
      <c r="S5" s="891"/>
      <c r="T5" s="891"/>
      <c r="U5" s="891"/>
      <c r="V5" s="891"/>
      <c r="W5" s="891"/>
      <c r="X5" s="892"/>
      <c r="Y5" s="262" t="s">
        <v>61</v>
      </c>
      <c r="Z5" s="896"/>
      <c r="AA5" s="897"/>
      <c r="AB5" s="370"/>
      <c r="AC5" s="902"/>
      <c r="AD5" s="902"/>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2">
      <c r="A6" s="283"/>
      <c r="B6" s="284"/>
      <c r="C6" s="284"/>
      <c r="D6" s="284"/>
      <c r="E6" s="284"/>
      <c r="F6" s="285"/>
      <c r="G6" s="886"/>
      <c r="H6" s="887"/>
      <c r="I6" s="887"/>
      <c r="J6" s="887"/>
      <c r="K6" s="887"/>
      <c r="L6" s="887"/>
      <c r="M6" s="887"/>
      <c r="N6" s="887"/>
      <c r="O6" s="888"/>
      <c r="P6" s="893"/>
      <c r="Q6" s="893"/>
      <c r="R6" s="893"/>
      <c r="S6" s="893"/>
      <c r="T6" s="893"/>
      <c r="U6" s="893"/>
      <c r="V6" s="893"/>
      <c r="W6" s="893"/>
      <c r="X6" s="894"/>
      <c r="Y6" s="895" t="s">
        <v>15</v>
      </c>
      <c r="Z6" s="896"/>
      <c r="AA6" s="897"/>
      <c r="AB6" s="379" t="s">
        <v>315</v>
      </c>
      <c r="AC6" s="898"/>
      <c r="AD6" s="898"/>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2">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1"/>
      <c r="Z7" s="704"/>
      <c r="AA7" s="705"/>
      <c r="AB7" s="875" t="s">
        <v>12</v>
      </c>
      <c r="AC7" s="876"/>
      <c r="AD7" s="877"/>
      <c r="AE7" s="617" t="s">
        <v>372</v>
      </c>
      <c r="AF7" s="617"/>
      <c r="AG7" s="617"/>
      <c r="AH7" s="617"/>
      <c r="AI7" s="617" t="s">
        <v>373</v>
      </c>
      <c r="AJ7" s="617"/>
      <c r="AK7" s="617"/>
      <c r="AL7" s="617"/>
      <c r="AM7" s="617" t="s">
        <v>374</v>
      </c>
      <c r="AN7" s="617"/>
      <c r="AO7" s="617"/>
      <c r="AP7" s="286"/>
      <c r="AQ7" s="146" t="s">
        <v>370</v>
      </c>
      <c r="AR7" s="149"/>
      <c r="AS7" s="149"/>
      <c r="AT7" s="150"/>
      <c r="AU7" s="803" t="s">
        <v>262</v>
      </c>
      <c r="AV7" s="803"/>
      <c r="AW7" s="803"/>
      <c r="AX7" s="804"/>
    </row>
    <row r="8" spans="1:50" ht="18.75" customHeight="1" x14ac:dyDescent="0.2">
      <c r="A8" s="276"/>
      <c r="B8" s="277"/>
      <c r="C8" s="277"/>
      <c r="D8" s="277"/>
      <c r="E8" s="277"/>
      <c r="F8" s="278"/>
      <c r="G8" s="360"/>
      <c r="H8" s="273"/>
      <c r="I8" s="273"/>
      <c r="J8" s="273"/>
      <c r="K8" s="273"/>
      <c r="L8" s="273"/>
      <c r="M8" s="273"/>
      <c r="N8" s="273"/>
      <c r="O8" s="361"/>
      <c r="P8" s="312"/>
      <c r="Q8" s="273"/>
      <c r="R8" s="273"/>
      <c r="S8" s="273"/>
      <c r="T8" s="273"/>
      <c r="U8" s="273"/>
      <c r="V8" s="273"/>
      <c r="W8" s="273"/>
      <c r="X8" s="361"/>
      <c r="Y8" s="872"/>
      <c r="Z8" s="873"/>
      <c r="AA8" s="874"/>
      <c r="AB8" s="878"/>
      <c r="AC8" s="879"/>
      <c r="AD8" s="880"/>
      <c r="AE8" s="618"/>
      <c r="AF8" s="618"/>
      <c r="AG8" s="618"/>
      <c r="AH8" s="618"/>
      <c r="AI8" s="618"/>
      <c r="AJ8" s="618"/>
      <c r="AK8" s="618"/>
      <c r="AL8" s="618"/>
      <c r="AM8" s="618"/>
      <c r="AN8" s="618"/>
      <c r="AO8" s="618"/>
      <c r="AP8" s="289"/>
      <c r="AQ8" s="411"/>
      <c r="AR8" s="275"/>
      <c r="AS8" s="152" t="s">
        <v>371</v>
      </c>
      <c r="AT8" s="153"/>
      <c r="AU8" s="275"/>
      <c r="AV8" s="275"/>
      <c r="AW8" s="273" t="s">
        <v>313</v>
      </c>
      <c r="AX8" s="274"/>
    </row>
    <row r="9" spans="1:50" ht="22.5" customHeight="1" x14ac:dyDescent="0.2">
      <c r="A9" s="279"/>
      <c r="B9" s="277"/>
      <c r="C9" s="277"/>
      <c r="D9" s="277"/>
      <c r="E9" s="277"/>
      <c r="F9" s="278"/>
      <c r="G9" s="399"/>
      <c r="H9" s="881"/>
      <c r="I9" s="881"/>
      <c r="J9" s="881"/>
      <c r="K9" s="881"/>
      <c r="L9" s="881"/>
      <c r="M9" s="881"/>
      <c r="N9" s="881"/>
      <c r="O9" s="882"/>
      <c r="P9" s="111"/>
      <c r="Q9" s="889"/>
      <c r="R9" s="889"/>
      <c r="S9" s="889"/>
      <c r="T9" s="889"/>
      <c r="U9" s="889"/>
      <c r="V9" s="889"/>
      <c r="W9" s="889"/>
      <c r="X9" s="890"/>
      <c r="Y9" s="899" t="s">
        <v>14</v>
      </c>
      <c r="Z9" s="900"/>
      <c r="AA9" s="901"/>
      <c r="AB9" s="325"/>
      <c r="AC9" s="903"/>
      <c r="AD9" s="903"/>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2">
      <c r="A10" s="280"/>
      <c r="B10" s="281"/>
      <c r="C10" s="281"/>
      <c r="D10" s="281"/>
      <c r="E10" s="281"/>
      <c r="F10" s="282"/>
      <c r="G10" s="883"/>
      <c r="H10" s="884"/>
      <c r="I10" s="884"/>
      <c r="J10" s="884"/>
      <c r="K10" s="884"/>
      <c r="L10" s="884"/>
      <c r="M10" s="884"/>
      <c r="N10" s="884"/>
      <c r="O10" s="885"/>
      <c r="P10" s="891"/>
      <c r="Q10" s="891"/>
      <c r="R10" s="891"/>
      <c r="S10" s="891"/>
      <c r="T10" s="891"/>
      <c r="U10" s="891"/>
      <c r="V10" s="891"/>
      <c r="W10" s="891"/>
      <c r="X10" s="892"/>
      <c r="Y10" s="262" t="s">
        <v>61</v>
      </c>
      <c r="Z10" s="896"/>
      <c r="AA10" s="897"/>
      <c r="AB10" s="370"/>
      <c r="AC10" s="902"/>
      <c r="AD10" s="902"/>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2">
      <c r="A11" s="283"/>
      <c r="B11" s="284"/>
      <c r="C11" s="284"/>
      <c r="D11" s="284"/>
      <c r="E11" s="284"/>
      <c r="F11" s="285"/>
      <c r="G11" s="886"/>
      <c r="H11" s="887"/>
      <c r="I11" s="887"/>
      <c r="J11" s="887"/>
      <c r="K11" s="887"/>
      <c r="L11" s="887"/>
      <c r="M11" s="887"/>
      <c r="N11" s="887"/>
      <c r="O11" s="888"/>
      <c r="P11" s="893"/>
      <c r="Q11" s="893"/>
      <c r="R11" s="893"/>
      <c r="S11" s="893"/>
      <c r="T11" s="893"/>
      <c r="U11" s="893"/>
      <c r="V11" s="893"/>
      <c r="W11" s="893"/>
      <c r="X11" s="894"/>
      <c r="Y11" s="895" t="s">
        <v>15</v>
      </c>
      <c r="Z11" s="896"/>
      <c r="AA11" s="897"/>
      <c r="AB11" s="379" t="s">
        <v>315</v>
      </c>
      <c r="AC11" s="898"/>
      <c r="AD11" s="898"/>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2">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1"/>
      <c r="Z12" s="704"/>
      <c r="AA12" s="705"/>
      <c r="AB12" s="875" t="s">
        <v>12</v>
      </c>
      <c r="AC12" s="876"/>
      <c r="AD12" s="877"/>
      <c r="AE12" s="617" t="s">
        <v>372</v>
      </c>
      <c r="AF12" s="617"/>
      <c r="AG12" s="617"/>
      <c r="AH12" s="617"/>
      <c r="AI12" s="617" t="s">
        <v>373</v>
      </c>
      <c r="AJ12" s="617"/>
      <c r="AK12" s="617"/>
      <c r="AL12" s="617"/>
      <c r="AM12" s="617" t="s">
        <v>374</v>
      </c>
      <c r="AN12" s="617"/>
      <c r="AO12" s="617"/>
      <c r="AP12" s="286"/>
      <c r="AQ12" s="146" t="s">
        <v>370</v>
      </c>
      <c r="AR12" s="149"/>
      <c r="AS12" s="149"/>
      <c r="AT12" s="150"/>
      <c r="AU12" s="803" t="s">
        <v>262</v>
      </c>
      <c r="AV12" s="803"/>
      <c r="AW12" s="803"/>
      <c r="AX12" s="804"/>
    </row>
    <row r="13" spans="1:50" ht="18.75" customHeight="1" x14ac:dyDescent="0.2">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2"/>
      <c r="Z13" s="873"/>
      <c r="AA13" s="874"/>
      <c r="AB13" s="878"/>
      <c r="AC13" s="879"/>
      <c r="AD13" s="880"/>
      <c r="AE13" s="618"/>
      <c r="AF13" s="618"/>
      <c r="AG13" s="618"/>
      <c r="AH13" s="618"/>
      <c r="AI13" s="618"/>
      <c r="AJ13" s="618"/>
      <c r="AK13" s="618"/>
      <c r="AL13" s="618"/>
      <c r="AM13" s="618"/>
      <c r="AN13" s="618"/>
      <c r="AO13" s="618"/>
      <c r="AP13" s="289"/>
      <c r="AQ13" s="411"/>
      <c r="AR13" s="275"/>
      <c r="AS13" s="152" t="s">
        <v>371</v>
      </c>
      <c r="AT13" s="153"/>
      <c r="AU13" s="275"/>
      <c r="AV13" s="275"/>
      <c r="AW13" s="273" t="s">
        <v>313</v>
      </c>
      <c r="AX13" s="274"/>
    </row>
    <row r="14" spans="1:50" ht="22.5" customHeight="1" x14ac:dyDescent="0.2">
      <c r="A14" s="279"/>
      <c r="B14" s="277"/>
      <c r="C14" s="277"/>
      <c r="D14" s="277"/>
      <c r="E14" s="277"/>
      <c r="F14" s="278"/>
      <c r="G14" s="399"/>
      <c r="H14" s="881"/>
      <c r="I14" s="881"/>
      <c r="J14" s="881"/>
      <c r="K14" s="881"/>
      <c r="L14" s="881"/>
      <c r="M14" s="881"/>
      <c r="N14" s="881"/>
      <c r="O14" s="882"/>
      <c r="P14" s="111"/>
      <c r="Q14" s="889"/>
      <c r="R14" s="889"/>
      <c r="S14" s="889"/>
      <c r="T14" s="889"/>
      <c r="U14" s="889"/>
      <c r="V14" s="889"/>
      <c r="W14" s="889"/>
      <c r="X14" s="890"/>
      <c r="Y14" s="899" t="s">
        <v>14</v>
      </c>
      <c r="Z14" s="900"/>
      <c r="AA14" s="901"/>
      <c r="AB14" s="325"/>
      <c r="AC14" s="903"/>
      <c r="AD14" s="903"/>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2">
      <c r="A15" s="280"/>
      <c r="B15" s="281"/>
      <c r="C15" s="281"/>
      <c r="D15" s="281"/>
      <c r="E15" s="281"/>
      <c r="F15" s="282"/>
      <c r="G15" s="883"/>
      <c r="H15" s="884"/>
      <c r="I15" s="884"/>
      <c r="J15" s="884"/>
      <c r="K15" s="884"/>
      <c r="L15" s="884"/>
      <c r="M15" s="884"/>
      <c r="N15" s="884"/>
      <c r="O15" s="885"/>
      <c r="P15" s="891"/>
      <c r="Q15" s="891"/>
      <c r="R15" s="891"/>
      <c r="S15" s="891"/>
      <c r="T15" s="891"/>
      <c r="U15" s="891"/>
      <c r="V15" s="891"/>
      <c r="W15" s="891"/>
      <c r="X15" s="892"/>
      <c r="Y15" s="262" t="s">
        <v>61</v>
      </c>
      <c r="Z15" s="896"/>
      <c r="AA15" s="897"/>
      <c r="AB15" s="370"/>
      <c r="AC15" s="902"/>
      <c r="AD15" s="902"/>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2">
      <c r="A16" s="283"/>
      <c r="B16" s="284"/>
      <c r="C16" s="284"/>
      <c r="D16" s="284"/>
      <c r="E16" s="284"/>
      <c r="F16" s="285"/>
      <c r="G16" s="886"/>
      <c r="H16" s="887"/>
      <c r="I16" s="887"/>
      <c r="J16" s="887"/>
      <c r="K16" s="887"/>
      <c r="L16" s="887"/>
      <c r="M16" s="887"/>
      <c r="N16" s="887"/>
      <c r="O16" s="888"/>
      <c r="P16" s="893"/>
      <c r="Q16" s="893"/>
      <c r="R16" s="893"/>
      <c r="S16" s="893"/>
      <c r="T16" s="893"/>
      <c r="U16" s="893"/>
      <c r="V16" s="893"/>
      <c r="W16" s="893"/>
      <c r="X16" s="894"/>
      <c r="Y16" s="895" t="s">
        <v>15</v>
      </c>
      <c r="Z16" s="896"/>
      <c r="AA16" s="897"/>
      <c r="AB16" s="379" t="s">
        <v>315</v>
      </c>
      <c r="AC16" s="898"/>
      <c r="AD16" s="898"/>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2">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1"/>
      <c r="Z17" s="704"/>
      <c r="AA17" s="705"/>
      <c r="AB17" s="875" t="s">
        <v>12</v>
      </c>
      <c r="AC17" s="876"/>
      <c r="AD17" s="877"/>
      <c r="AE17" s="617" t="s">
        <v>372</v>
      </c>
      <c r="AF17" s="617"/>
      <c r="AG17" s="617"/>
      <c r="AH17" s="617"/>
      <c r="AI17" s="617" t="s">
        <v>373</v>
      </c>
      <c r="AJ17" s="617"/>
      <c r="AK17" s="617"/>
      <c r="AL17" s="617"/>
      <c r="AM17" s="617" t="s">
        <v>374</v>
      </c>
      <c r="AN17" s="617"/>
      <c r="AO17" s="617"/>
      <c r="AP17" s="286"/>
      <c r="AQ17" s="146" t="s">
        <v>370</v>
      </c>
      <c r="AR17" s="149"/>
      <c r="AS17" s="149"/>
      <c r="AT17" s="150"/>
      <c r="AU17" s="803" t="s">
        <v>262</v>
      </c>
      <c r="AV17" s="803"/>
      <c r="AW17" s="803"/>
      <c r="AX17" s="804"/>
    </row>
    <row r="18" spans="1:50" ht="18.75" customHeight="1" x14ac:dyDescent="0.2">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2"/>
      <c r="Z18" s="873"/>
      <c r="AA18" s="874"/>
      <c r="AB18" s="878"/>
      <c r="AC18" s="879"/>
      <c r="AD18" s="880"/>
      <c r="AE18" s="618"/>
      <c r="AF18" s="618"/>
      <c r="AG18" s="618"/>
      <c r="AH18" s="618"/>
      <c r="AI18" s="618"/>
      <c r="AJ18" s="618"/>
      <c r="AK18" s="618"/>
      <c r="AL18" s="618"/>
      <c r="AM18" s="618"/>
      <c r="AN18" s="618"/>
      <c r="AO18" s="618"/>
      <c r="AP18" s="289"/>
      <c r="AQ18" s="411"/>
      <c r="AR18" s="275"/>
      <c r="AS18" s="152" t="s">
        <v>371</v>
      </c>
      <c r="AT18" s="153"/>
      <c r="AU18" s="275"/>
      <c r="AV18" s="275"/>
      <c r="AW18" s="273" t="s">
        <v>313</v>
      </c>
      <c r="AX18" s="274"/>
    </row>
    <row r="19" spans="1:50" ht="22.5" customHeight="1" x14ac:dyDescent="0.2">
      <c r="A19" s="279"/>
      <c r="B19" s="277"/>
      <c r="C19" s="277"/>
      <c r="D19" s="277"/>
      <c r="E19" s="277"/>
      <c r="F19" s="278"/>
      <c r="G19" s="399"/>
      <c r="H19" s="881"/>
      <c r="I19" s="881"/>
      <c r="J19" s="881"/>
      <c r="K19" s="881"/>
      <c r="L19" s="881"/>
      <c r="M19" s="881"/>
      <c r="N19" s="881"/>
      <c r="O19" s="882"/>
      <c r="P19" s="111"/>
      <c r="Q19" s="889"/>
      <c r="R19" s="889"/>
      <c r="S19" s="889"/>
      <c r="T19" s="889"/>
      <c r="U19" s="889"/>
      <c r="V19" s="889"/>
      <c r="W19" s="889"/>
      <c r="X19" s="890"/>
      <c r="Y19" s="899" t="s">
        <v>14</v>
      </c>
      <c r="Z19" s="900"/>
      <c r="AA19" s="901"/>
      <c r="AB19" s="325"/>
      <c r="AC19" s="903"/>
      <c r="AD19" s="903"/>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2">
      <c r="A20" s="280"/>
      <c r="B20" s="281"/>
      <c r="C20" s="281"/>
      <c r="D20" s="281"/>
      <c r="E20" s="281"/>
      <c r="F20" s="282"/>
      <c r="G20" s="883"/>
      <c r="H20" s="884"/>
      <c r="I20" s="884"/>
      <c r="J20" s="884"/>
      <c r="K20" s="884"/>
      <c r="L20" s="884"/>
      <c r="M20" s="884"/>
      <c r="N20" s="884"/>
      <c r="O20" s="885"/>
      <c r="P20" s="891"/>
      <c r="Q20" s="891"/>
      <c r="R20" s="891"/>
      <c r="S20" s="891"/>
      <c r="T20" s="891"/>
      <c r="U20" s="891"/>
      <c r="V20" s="891"/>
      <c r="W20" s="891"/>
      <c r="X20" s="892"/>
      <c r="Y20" s="262" t="s">
        <v>61</v>
      </c>
      <c r="Z20" s="896"/>
      <c r="AA20" s="897"/>
      <c r="AB20" s="370"/>
      <c r="AC20" s="902"/>
      <c r="AD20" s="902"/>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2">
      <c r="A21" s="283"/>
      <c r="B21" s="284"/>
      <c r="C21" s="284"/>
      <c r="D21" s="284"/>
      <c r="E21" s="284"/>
      <c r="F21" s="285"/>
      <c r="G21" s="886"/>
      <c r="H21" s="887"/>
      <c r="I21" s="887"/>
      <c r="J21" s="887"/>
      <c r="K21" s="887"/>
      <c r="L21" s="887"/>
      <c r="M21" s="887"/>
      <c r="N21" s="887"/>
      <c r="O21" s="888"/>
      <c r="P21" s="893"/>
      <c r="Q21" s="893"/>
      <c r="R21" s="893"/>
      <c r="S21" s="893"/>
      <c r="T21" s="893"/>
      <c r="U21" s="893"/>
      <c r="V21" s="893"/>
      <c r="W21" s="893"/>
      <c r="X21" s="894"/>
      <c r="Y21" s="895" t="s">
        <v>15</v>
      </c>
      <c r="Z21" s="896"/>
      <c r="AA21" s="897"/>
      <c r="AB21" s="379" t="s">
        <v>315</v>
      </c>
      <c r="AC21" s="898"/>
      <c r="AD21" s="898"/>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2">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1"/>
      <c r="Z22" s="704"/>
      <c r="AA22" s="705"/>
      <c r="AB22" s="875" t="s">
        <v>12</v>
      </c>
      <c r="AC22" s="876"/>
      <c r="AD22" s="877"/>
      <c r="AE22" s="617" t="s">
        <v>372</v>
      </c>
      <c r="AF22" s="617"/>
      <c r="AG22" s="617"/>
      <c r="AH22" s="617"/>
      <c r="AI22" s="617" t="s">
        <v>373</v>
      </c>
      <c r="AJ22" s="617"/>
      <c r="AK22" s="617"/>
      <c r="AL22" s="617"/>
      <c r="AM22" s="617" t="s">
        <v>374</v>
      </c>
      <c r="AN22" s="617"/>
      <c r="AO22" s="617"/>
      <c r="AP22" s="286"/>
      <c r="AQ22" s="146" t="s">
        <v>370</v>
      </c>
      <c r="AR22" s="149"/>
      <c r="AS22" s="149"/>
      <c r="AT22" s="150"/>
      <c r="AU22" s="803" t="s">
        <v>262</v>
      </c>
      <c r="AV22" s="803"/>
      <c r="AW22" s="803"/>
      <c r="AX22" s="804"/>
    </row>
    <row r="23" spans="1:50" ht="18.75" customHeight="1" x14ac:dyDescent="0.2">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2"/>
      <c r="Z23" s="873"/>
      <c r="AA23" s="874"/>
      <c r="AB23" s="878"/>
      <c r="AC23" s="879"/>
      <c r="AD23" s="880"/>
      <c r="AE23" s="618"/>
      <c r="AF23" s="618"/>
      <c r="AG23" s="618"/>
      <c r="AH23" s="618"/>
      <c r="AI23" s="618"/>
      <c r="AJ23" s="618"/>
      <c r="AK23" s="618"/>
      <c r="AL23" s="618"/>
      <c r="AM23" s="618"/>
      <c r="AN23" s="618"/>
      <c r="AO23" s="618"/>
      <c r="AP23" s="289"/>
      <c r="AQ23" s="411"/>
      <c r="AR23" s="275"/>
      <c r="AS23" s="152" t="s">
        <v>371</v>
      </c>
      <c r="AT23" s="153"/>
      <c r="AU23" s="275"/>
      <c r="AV23" s="275"/>
      <c r="AW23" s="273" t="s">
        <v>313</v>
      </c>
      <c r="AX23" s="274"/>
    </row>
    <row r="24" spans="1:50" ht="22.5" customHeight="1" x14ac:dyDescent="0.2">
      <c r="A24" s="279"/>
      <c r="B24" s="277"/>
      <c r="C24" s="277"/>
      <c r="D24" s="277"/>
      <c r="E24" s="277"/>
      <c r="F24" s="278"/>
      <c r="G24" s="399"/>
      <c r="H24" s="881"/>
      <c r="I24" s="881"/>
      <c r="J24" s="881"/>
      <c r="K24" s="881"/>
      <c r="L24" s="881"/>
      <c r="M24" s="881"/>
      <c r="N24" s="881"/>
      <c r="O24" s="882"/>
      <c r="P24" s="111"/>
      <c r="Q24" s="889"/>
      <c r="R24" s="889"/>
      <c r="S24" s="889"/>
      <c r="T24" s="889"/>
      <c r="U24" s="889"/>
      <c r="V24" s="889"/>
      <c r="W24" s="889"/>
      <c r="X24" s="890"/>
      <c r="Y24" s="899" t="s">
        <v>14</v>
      </c>
      <c r="Z24" s="900"/>
      <c r="AA24" s="901"/>
      <c r="AB24" s="325"/>
      <c r="AC24" s="903"/>
      <c r="AD24" s="903"/>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2">
      <c r="A25" s="280"/>
      <c r="B25" s="281"/>
      <c r="C25" s="281"/>
      <c r="D25" s="281"/>
      <c r="E25" s="281"/>
      <c r="F25" s="282"/>
      <c r="G25" s="883"/>
      <c r="H25" s="884"/>
      <c r="I25" s="884"/>
      <c r="J25" s="884"/>
      <c r="K25" s="884"/>
      <c r="L25" s="884"/>
      <c r="M25" s="884"/>
      <c r="N25" s="884"/>
      <c r="O25" s="885"/>
      <c r="P25" s="891"/>
      <c r="Q25" s="891"/>
      <c r="R25" s="891"/>
      <c r="S25" s="891"/>
      <c r="T25" s="891"/>
      <c r="U25" s="891"/>
      <c r="V25" s="891"/>
      <c r="W25" s="891"/>
      <c r="X25" s="892"/>
      <c r="Y25" s="262" t="s">
        <v>61</v>
      </c>
      <c r="Z25" s="896"/>
      <c r="AA25" s="897"/>
      <c r="AB25" s="370"/>
      <c r="AC25" s="902"/>
      <c r="AD25" s="902"/>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2">
      <c r="A26" s="283"/>
      <c r="B26" s="284"/>
      <c r="C26" s="284"/>
      <c r="D26" s="284"/>
      <c r="E26" s="284"/>
      <c r="F26" s="285"/>
      <c r="G26" s="886"/>
      <c r="H26" s="887"/>
      <c r="I26" s="887"/>
      <c r="J26" s="887"/>
      <c r="K26" s="887"/>
      <c r="L26" s="887"/>
      <c r="M26" s="887"/>
      <c r="N26" s="887"/>
      <c r="O26" s="888"/>
      <c r="P26" s="893"/>
      <c r="Q26" s="893"/>
      <c r="R26" s="893"/>
      <c r="S26" s="893"/>
      <c r="T26" s="893"/>
      <c r="U26" s="893"/>
      <c r="V26" s="893"/>
      <c r="W26" s="893"/>
      <c r="X26" s="894"/>
      <c r="Y26" s="895" t="s">
        <v>15</v>
      </c>
      <c r="Z26" s="896"/>
      <c r="AA26" s="897"/>
      <c r="AB26" s="379" t="s">
        <v>315</v>
      </c>
      <c r="AC26" s="898"/>
      <c r="AD26" s="898"/>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2">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1"/>
      <c r="Z27" s="704"/>
      <c r="AA27" s="705"/>
      <c r="AB27" s="875" t="s">
        <v>12</v>
      </c>
      <c r="AC27" s="876"/>
      <c r="AD27" s="877"/>
      <c r="AE27" s="617" t="s">
        <v>372</v>
      </c>
      <c r="AF27" s="617"/>
      <c r="AG27" s="617"/>
      <c r="AH27" s="617"/>
      <c r="AI27" s="617" t="s">
        <v>373</v>
      </c>
      <c r="AJ27" s="617"/>
      <c r="AK27" s="617"/>
      <c r="AL27" s="617"/>
      <c r="AM27" s="617" t="s">
        <v>374</v>
      </c>
      <c r="AN27" s="617"/>
      <c r="AO27" s="617"/>
      <c r="AP27" s="286"/>
      <c r="AQ27" s="146" t="s">
        <v>370</v>
      </c>
      <c r="AR27" s="149"/>
      <c r="AS27" s="149"/>
      <c r="AT27" s="150"/>
      <c r="AU27" s="803" t="s">
        <v>262</v>
      </c>
      <c r="AV27" s="803"/>
      <c r="AW27" s="803"/>
      <c r="AX27" s="804"/>
    </row>
    <row r="28" spans="1:50" ht="18.75" customHeight="1" x14ac:dyDescent="0.2">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2"/>
      <c r="Z28" s="873"/>
      <c r="AA28" s="874"/>
      <c r="AB28" s="878"/>
      <c r="AC28" s="879"/>
      <c r="AD28" s="880"/>
      <c r="AE28" s="618"/>
      <c r="AF28" s="618"/>
      <c r="AG28" s="618"/>
      <c r="AH28" s="618"/>
      <c r="AI28" s="618"/>
      <c r="AJ28" s="618"/>
      <c r="AK28" s="618"/>
      <c r="AL28" s="618"/>
      <c r="AM28" s="618"/>
      <c r="AN28" s="618"/>
      <c r="AO28" s="618"/>
      <c r="AP28" s="289"/>
      <c r="AQ28" s="411"/>
      <c r="AR28" s="275"/>
      <c r="AS28" s="152" t="s">
        <v>371</v>
      </c>
      <c r="AT28" s="153"/>
      <c r="AU28" s="275"/>
      <c r="AV28" s="275"/>
      <c r="AW28" s="273" t="s">
        <v>313</v>
      </c>
      <c r="AX28" s="274"/>
    </row>
    <row r="29" spans="1:50" ht="22.5" customHeight="1" x14ac:dyDescent="0.2">
      <c r="A29" s="279"/>
      <c r="B29" s="277"/>
      <c r="C29" s="277"/>
      <c r="D29" s="277"/>
      <c r="E29" s="277"/>
      <c r="F29" s="278"/>
      <c r="G29" s="399"/>
      <c r="H29" s="881"/>
      <c r="I29" s="881"/>
      <c r="J29" s="881"/>
      <c r="K29" s="881"/>
      <c r="L29" s="881"/>
      <c r="M29" s="881"/>
      <c r="N29" s="881"/>
      <c r="O29" s="882"/>
      <c r="P29" s="111"/>
      <c r="Q29" s="889"/>
      <c r="R29" s="889"/>
      <c r="S29" s="889"/>
      <c r="T29" s="889"/>
      <c r="U29" s="889"/>
      <c r="V29" s="889"/>
      <c r="W29" s="889"/>
      <c r="X29" s="890"/>
      <c r="Y29" s="899" t="s">
        <v>14</v>
      </c>
      <c r="Z29" s="900"/>
      <c r="AA29" s="901"/>
      <c r="AB29" s="325"/>
      <c r="AC29" s="903"/>
      <c r="AD29" s="903"/>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2">
      <c r="A30" s="280"/>
      <c r="B30" s="281"/>
      <c r="C30" s="281"/>
      <c r="D30" s="281"/>
      <c r="E30" s="281"/>
      <c r="F30" s="282"/>
      <c r="G30" s="883"/>
      <c r="H30" s="884"/>
      <c r="I30" s="884"/>
      <c r="J30" s="884"/>
      <c r="K30" s="884"/>
      <c r="L30" s="884"/>
      <c r="M30" s="884"/>
      <c r="N30" s="884"/>
      <c r="O30" s="885"/>
      <c r="P30" s="891"/>
      <c r="Q30" s="891"/>
      <c r="R30" s="891"/>
      <c r="S30" s="891"/>
      <c r="T30" s="891"/>
      <c r="U30" s="891"/>
      <c r="V30" s="891"/>
      <c r="W30" s="891"/>
      <c r="X30" s="892"/>
      <c r="Y30" s="262" t="s">
        <v>61</v>
      </c>
      <c r="Z30" s="896"/>
      <c r="AA30" s="897"/>
      <c r="AB30" s="370"/>
      <c r="AC30" s="902"/>
      <c r="AD30" s="902"/>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2">
      <c r="A31" s="283"/>
      <c r="B31" s="284"/>
      <c r="C31" s="284"/>
      <c r="D31" s="284"/>
      <c r="E31" s="284"/>
      <c r="F31" s="285"/>
      <c r="G31" s="886"/>
      <c r="H31" s="887"/>
      <c r="I31" s="887"/>
      <c r="J31" s="887"/>
      <c r="K31" s="887"/>
      <c r="L31" s="887"/>
      <c r="M31" s="887"/>
      <c r="N31" s="887"/>
      <c r="O31" s="888"/>
      <c r="P31" s="893"/>
      <c r="Q31" s="893"/>
      <c r="R31" s="893"/>
      <c r="S31" s="893"/>
      <c r="T31" s="893"/>
      <c r="U31" s="893"/>
      <c r="V31" s="893"/>
      <c r="W31" s="893"/>
      <c r="X31" s="894"/>
      <c r="Y31" s="895" t="s">
        <v>15</v>
      </c>
      <c r="Z31" s="896"/>
      <c r="AA31" s="897"/>
      <c r="AB31" s="379" t="s">
        <v>315</v>
      </c>
      <c r="AC31" s="898"/>
      <c r="AD31" s="898"/>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2">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1"/>
      <c r="Z32" s="704"/>
      <c r="AA32" s="705"/>
      <c r="AB32" s="875" t="s">
        <v>12</v>
      </c>
      <c r="AC32" s="876"/>
      <c r="AD32" s="877"/>
      <c r="AE32" s="617" t="s">
        <v>372</v>
      </c>
      <c r="AF32" s="617"/>
      <c r="AG32" s="617"/>
      <c r="AH32" s="617"/>
      <c r="AI32" s="617" t="s">
        <v>373</v>
      </c>
      <c r="AJ32" s="617"/>
      <c r="AK32" s="617"/>
      <c r="AL32" s="617"/>
      <c r="AM32" s="617" t="s">
        <v>374</v>
      </c>
      <c r="AN32" s="617"/>
      <c r="AO32" s="617"/>
      <c r="AP32" s="286"/>
      <c r="AQ32" s="146" t="s">
        <v>370</v>
      </c>
      <c r="AR32" s="149"/>
      <c r="AS32" s="149"/>
      <c r="AT32" s="150"/>
      <c r="AU32" s="803" t="s">
        <v>262</v>
      </c>
      <c r="AV32" s="803"/>
      <c r="AW32" s="803"/>
      <c r="AX32" s="804"/>
    </row>
    <row r="33" spans="1:50" ht="18.75" customHeight="1" x14ac:dyDescent="0.2">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2"/>
      <c r="Z33" s="873"/>
      <c r="AA33" s="874"/>
      <c r="AB33" s="878"/>
      <c r="AC33" s="879"/>
      <c r="AD33" s="880"/>
      <c r="AE33" s="618"/>
      <c r="AF33" s="618"/>
      <c r="AG33" s="618"/>
      <c r="AH33" s="618"/>
      <c r="AI33" s="618"/>
      <c r="AJ33" s="618"/>
      <c r="AK33" s="618"/>
      <c r="AL33" s="618"/>
      <c r="AM33" s="618"/>
      <c r="AN33" s="618"/>
      <c r="AO33" s="618"/>
      <c r="AP33" s="289"/>
      <c r="AQ33" s="411"/>
      <c r="AR33" s="275"/>
      <c r="AS33" s="152" t="s">
        <v>371</v>
      </c>
      <c r="AT33" s="153"/>
      <c r="AU33" s="275"/>
      <c r="AV33" s="275"/>
      <c r="AW33" s="273" t="s">
        <v>313</v>
      </c>
      <c r="AX33" s="274"/>
    </row>
    <row r="34" spans="1:50" ht="22.5" customHeight="1" x14ac:dyDescent="0.2">
      <c r="A34" s="279"/>
      <c r="B34" s="277"/>
      <c r="C34" s="277"/>
      <c r="D34" s="277"/>
      <c r="E34" s="277"/>
      <c r="F34" s="278"/>
      <c r="G34" s="399"/>
      <c r="H34" s="881"/>
      <c r="I34" s="881"/>
      <c r="J34" s="881"/>
      <c r="K34" s="881"/>
      <c r="L34" s="881"/>
      <c r="M34" s="881"/>
      <c r="N34" s="881"/>
      <c r="O34" s="882"/>
      <c r="P34" s="111"/>
      <c r="Q34" s="889"/>
      <c r="R34" s="889"/>
      <c r="S34" s="889"/>
      <c r="T34" s="889"/>
      <c r="U34" s="889"/>
      <c r="V34" s="889"/>
      <c r="W34" s="889"/>
      <c r="X34" s="890"/>
      <c r="Y34" s="899" t="s">
        <v>14</v>
      </c>
      <c r="Z34" s="900"/>
      <c r="AA34" s="901"/>
      <c r="AB34" s="325"/>
      <c r="AC34" s="903"/>
      <c r="AD34" s="903"/>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2">
      <c r="A35" s="280"/>
      <c r="B35" s="281"/>
      <c r="C35" s="281"/>
      <c r="D35" s="281"/>
      <c r="E35" s="281"/>
      <c r="F35" s="282"/>
      <c r="G35" s="883"/>
      <c r="H35" s="884"/>
      <c r="I35" s="884"/>
      <c r="J35" s="884"/>
      <c r="K35" s="884"/>
      <c r="L35" s="884"/>
      <c r="M35" s="884"/>
      <c r="N35" s="884"/>
      <c r="O35" s="885"/>
      <c r="P35" s="891"/>
      <c r="Q35" s="891"/>
      <c r="R35" s="891"/>
      <c r="S35" s="891"/>
      <c r="T35" s="891"/>
      <c r="U35" s="891"/>
      <c r="V35" s="891"/>
      <c r="W35" s="891"/>
      <c r="X35" s="892"/>
      <c r="Y35" s="262" t="s">
        <v>61</v>
      </c>
      <c r="Z35" s="896"/>
      <c r="AA35" s="897"/>
      <c r="AB35" s="370"/>
      <c r="AC35" s="902"/>
      <c r="AD35" s="902"/>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2">
      <c r="A36" s="283"/>
      <c r="B36" s="284"/>
      <c r="C36" s="284"/>
      <c r="D36" s="284"/>
      <c r="E36" s="284"/>
      <c r="F36" s="285"/>
      <c r="G36" s="886"/>
      <c r="H36" s="887"/>
      <c r="I36" s="887"/>
      <c r="J36" s="887"/>
      <c r="K36" s="887"/>
      <c r="L36" s="887"/>
      <c r="M36" s="887"/>
      <c r="N36" s="887"/>
      <c r="O36" s="888"/>
      <c r="P36" s="893"/>
      <c r="Q36" s="893"/>
      <c r="R36" s="893"/>
      <c r="S36" s="893"/>
      <c r="T36" s="893"/>
      <c r="U36" s="893"/>
      <c r="V36" s="893"/>
      <c r="W36" s="893"/>
      <c r="X36" s="894"/>
      <c r="Y36" s="895" t="s">
        <v>15</v>
      </c>
      <c r="Z36" s="896"/>
      <c r="AA36" s="897"/>
      <c r="AB36" s="379" t="s">
        <v>315</v>
      </c>
      <c r="AC36" s="898"/>
      <c r="AD36" s="898"/>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2">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1"/>
      <c r="Z37" s="704"/>
      <c r="AA37" s="705"/>
      <c r="AB37" s="875" t="s">
        <v>12</v>
      </c>
      <c r="AC37" s="876"/>
      <c r="AD37" s="877"/>
      <c r="AE37" s="617" t="s">
        <v>372</v>
      </c>
      <c r="AF37" s="617"/>
      <c r="AG37" s="617"/>
      <c r="AH37" s="617"/>
      <c r="AI37" s="617" t="s">
        <v>373</v>
      </c>
      <c r="AJ37" s="617"/>
      <c r="AK37" s="617"/>
      <c r="AL37" s="617"/>
      <c r="AM37" s="617" t="s">
        <v>374</v>
      </c>
      <c r="AN37" s="617"/>
      <c r="AO37" s="617"/>
      <c r="AP37" s="286"/>
      <c r="AQ37" s="146" t="s">
        <v>370</v>
      </c>
      <c r="AR37" s="149"/>
      <c r="AS37" s="149"/>
      <c r="AT37" s="150"/>
      <c r="AU37" s="803" t="s">
        <v>262</v>
      </c>
      <c r="AV37" s="803"/>
      <c r="AW37" s="803"/>
      <c r="AX37" s="804"/>
    </row>
    <row r="38" spans="1:50" ht="18.75" customHeight="1" x14ac:dyDescent="0.2">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2"/>
      <c r="Z38" s="873"/>
      <c r="AA38" s="874"/>
      <c r="AB38" s="878"/>
      <c r="AC38" s="879"/>
      <c r="AD38" s="880"/>
      <c r="AE38" s="618"/>
      <c r="AF38" s="618"/>
      <c r="AG38" s="618"/>
      <c r="AH38" s="618"/>
      <c r="AI38" s="618"/>
      <c r="AJ38" s="618"/>
      <c r="AK38" s="618"/>
      <c r="AL38" s="618"/>
      <c r="AM38" s="618"/>
      <c r="AN38" s="618"/>
      <c r="AO38" s="618"/>
      <c r="AP38" s="289"/>
      <c r="AQ38" s="411"/>
      <c r="AR38" s="275"/>
      <c r="AS38" s="152" t="s">
        <v>371</v>
      </c>
      <c r="AT38" s="153"/>
      <c r="AU38" s="275"/>
      <c r="AV38" s="275"/>
      <c r="AW38" s="273" t="s">
        <v>313</v>
      </c>
      <c r="AX38" s="274"/>
    </row>
    <row r="39" spans="1:50" ht="22.5" customHeight="1" x14ac:dyDescent="0.2">
      <c r="A39" s="279"/>
      <c r="B39" s="277"/>
      <c r="C39" s="277"/>
      <c r="D39" s="277"/>
      <c r="E39" s="277"/>
      <c r="F39" s="278"/>
      <c r="G39" s="399"/>
      <c r="H39" s="881"/>
      <c r="I39" s="881"/>
      <c r="J39" s="881"/>
      <c r="K39" s="881"/>
      <c r="L39" s="881"/>
      <c r="M39" s="881"/>
      <c r="N39" s="881"/>
      <c r="O39" s="882"/>
      <c r="P39" s="111"/>
      <c r="Q39" s="889"/>
      <c r="R39" s="889"/>
      <c r="S39" s="889"/>
      <c r="T39" s="889"/>
      <c r="U39" s="889"/>
      <c r="V39" s="889"/>
      <c r="W39" s="889"/>
      <c r="X39" s="890"/>
      <c r="Y39" s="899" t="s">
        <v>14</v>
      </c>
      <c r="Z39" s="900"/>
      <c r="AA39" s="901"/>
      <c r="AB39" s="325"/>
      <c r="AC39" s="903"/>
      <c r="AD39" s="903"/>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2">
      <c r="A40" s="280"/>
      <c r="B40" s="281"/>
      <c r="C40" s="281"/>
      <c r="D40" s="281"/>
      <c r="E40" s="281"/>
      <c r="F40" s="282"/>
      <c r="G40" s="883"/>
      <c r="H40" s="884"/>
      <c r="I40" s="884"/>
      <c r="J40" s="884"/>
      <c r="K40" s="884"/>
      <c r="L40" s="884"/>
      <c r="M40" s="884"/>
      <c r="N40" s="884"/>
      <c r="O40" s="885"/>
      <c r="P40" s="891"/>
      <c r="Q40" s="891"/>
      <c r="R40" s="891"/>
      <c r="S40" s="891"/>
      <c r="T40" s="891"/>
      <c r="U40" s="891"/>
      <c r="V40" s="891"/>
      <c r="W40" s="891"/>
      <c r="X40" s="892"/>
      <c r="Y40" s="262" t="s">
        <v>61</v>
      </c>
      <c r="Z40" s="896"/>
      <c r="AA40" s="897"/>
      <c r="AB40" s="370"/>
      <c r="AC40" s="902"/>
      <c r="AD40" s="902"/>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2">
      <c r="A41" s="283"/>
      <c r="B41" s="284"/>
      <c r="C41" s="284"/>
      <c r="D41" s="284"/>
      <c r="E41" s="284"/>
      <c r="F41" s="285"/>
      <c r="G41" s="886"/>
      <c r="H41" s="887"/>
      <c r="I41" s="887"/>
      <c r="J41" s="887"/>
      <c r="K41" s="887"/>
      <c r="L41" s="887"/>
      <c r="M41" s="887"/>
      <c r="N41" s="887"/>
      <c r="O41" s="888"/>
      <c r="P41" s="893"/>
      <c r="Q41" s="893"/>
      <c r="R41" s="893"/>
      <c r="S41" s="893"/>
      <c r="T41" s="893"/>
      <c r="U41" s="893"/>
      <c r="V41" s="893"/>
      <c r="W41" s="893"/>
      <c r="X41" s="894"/>
      <c r="Y41" s="895" t="s">
        <v>15</v>
      </c>
      <c r="Z41" s="896"/>
      <c r="AA41" s="897"/>
      <c r="AB41" s="379" t="s">
        <v>315</v>
      </c>
      <c r="AC41" s="898"/>
      <c r="AD41" s="898"/>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2">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1"/>
      <c r="Z42" s="704"/>
      <c r="AA42" s="705"/>
      <c r="AB42" s="875" t="s">
        <v>12</v>
      </c>
      <c r="AC42" s="876"/>
      <c r="AD42" s="877"/>
      <c r="AE42" s="617" t="s">
        <v>372</v>
      </c>
      <c r="AF42" s="617"/>
      <c r="AG42" s="617"/>
      <c r="AH42" s="617"/>
      <c r="AI42" s="617" t="s">
        <v>373</v>
      </c>
      <c r="AJ42" s="617"/>
      <c r="AK42" s="617"/>
      <c r="AL42" s="617"/>
      <c r="AM42" s="617" t="s">
        <v>374</v>
      </c>
      <c r="AN42" s="617"/>
      <c r="AO42" s="617"/>
      <c r="AP42" s="286"/>
      <c r="AQ42" s="146" t="s">
        <v>370</v>
      </c>
      <c r="AR42" s="149"/>
      <c r="AS42" s="149"/>
      <c r="AT42" s="150"/>
      <c r="AU42" s="803" t="s">
        <v>262</v>
      </c>
      <c r="AV42" s="803"/>
      <c r="AW42" s="803"/>
      <c r="AX42" s="804"/>
    </row>
    <row r="43" spans="1:50" ht="18.75" customHeight="1" x14ac:dyDescent="0.2">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2"/>
      <c r="Z43" s="873"/>
      <c r="AA43" s="874"/>
      <c r="AB43" s="878"/>
      <c r="AC43" s="879"/>
      <c r="AD43" s="880"/>
      <c r="AE43" s="618"/>
      <c r="AF43" s="618"/>
      <c r="AG43" s="618"/>
      <c r="AH43" s="618"/>
      <c r="AI43" s="618"/>
      <c r="AJ43" s="618"/>
      <c r="AK43" s="618"/>
      <c r="AL43" s="618"/>
      <c r="AM43" s="618"/>
      <c r="AN43" s="618"/>
      <c r="AO43" s="618"/>
      <c r="AP43" s="289"/>
      <c r="AQ43" s="411"/>
      <c r="AR43" s="275"/>
      <c r="AS43" s="152" t="s">
        <v>371</v>
      </c>
      <c r="AT43" s="153"/>
      <c r="AU43" s="275"/>
      <c r="AV43" s="275"/>
      <c r="AW43" s="273" t="s">
        <v>313</v>
      </c>
      <c r="AX43" s="274"/>
    </row>
    <row r="44" spans="1:50" ht="22.5" customHeight="1" x14ac:dyDescent="0.2">
      <c r="A44" s="279"/>
      <c r="B44" s="277"/>
      <c r="C44" s="277"/>
      <c r="D44" s="277"/>
      <c r="E44" s="277"/>
      <c r="F44" s="278"/>
      <c r="G44" s="399"/>
      <c r="H44" s="881"/>
      <c r="I44" s="881"/>
      <c r="J44" s="881"/>
      <c r="K44" s="881"/>
      <c r="L44" s="881"/>
      <c r="M44" s="881"/>
      <c r="N44" s="881"/>
      <c r="O44" s="882"/>
      <c r="P44" s="111"/>
      <c r="Q44" s="889"/>
      <c r="R44" s="889"/>
      <c r="S44" s="889"/>
      <c r="T44" s="889"/>
      <c r="U44" s="889"/>
      <c r="V44" s="889"/>
      <c r="W44" s="889"/>
      <c r="X44" s="890"/>
      <c r="Y44" s="899" t="s">
        <v>14</v>
      </c>
      <c r="Z44" s="900"/>
      <c r="AA44" s="901"/>
      <c r="AB44" s="325"/>
      <c r="AC44" s="903"/>
      <c r="AD44" s="903"/>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2">
      <c r="A45" s="280"/>
      <c r="B45" s="281"/>
      <c r="C45" s="281"/>
      <c r="D45" s="281"/>
      <c r="E45" s="281"/>
      <c r="F45" s="282"/>
      <c r="G45" s="883"/>
      <c r="H45" s="884"/>
      <c r="I45" s="884"/>
      <c r="J45" s="884"/>
      <c r="K45" s="884"/>
      <c r="L45" s="884"/>
      <c r="M45" s="884"/>
      <c r="N45" s="884"/>
      <c r="O45" s="885"/>
      <c r="P45" s="891"/>
      <c r="Q45" s="891"/>
      <c r="R45" s="891"/>
      <c r="S45" s="891"/>
      <c r="T45" s="891"/>
      <c r="U45" s="891"/>
      <c r="V45" s="891"/>
      <c r="W45" s="891"/>
      <c r="X45" s="892"/>
      <c r="Y45" s="262" t="s">
        <v>61</v>
      </c>
      <c r="Z45" s="896"/>
      <c r="AA45" s="897"/>
      <c r="AB45" s="370"/>
      <c r="AC45" s="902"/>
      <c r="AD45" s="90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2">
      <c r="A46" s="283"/>
      <c r="B46" s="284"/>
      <c r="C46" s="284"/>
      <c r="D46" s="284"/>
      <c r="E46" s="284"/>
      <c r="F46" s="285"/>
      <c r="G46" s="886"/>
      <c r="H46" s="887"/>
      <c r="I46" s="887"/>
      <c r="J46" s="887"/>
      <c r="K46" s="887"/>
      <c r="L46" s="887"/>
      <c r="M46" s="887"/>
      <c r="N46" s="887"/>
      <c r="O46" s="888"/>
      <c r="P46" s="893"/>
      <c r="Q46" s="893"/>
      <c r="R46" s="893"/>
      <c r="S46" s="893"/>
      <c r="T46" s="893"/>
      <c r="U46" s="893"/>
      <c r="V46" s="893"/>
      <c r="W46" s="893"/>
      <c r="X46" s="894"/>
      <c r="Y46" s="895" t="s">
        <v>15</v>
      </c>
      <c r="Z46" s="896"/>
      <c r="AA46" s="897"/>
      <c r="AB46" s="379" t="s">
        <v>315</v>
      </c>
      <c r="AC46" s="898"/>
      <c r="AD46" s="898"/>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2">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1"/>
      <c r="Z47" s="704"/>
      <c r="AA47" s="705"/>
      <c r="AB47" s="875" t="s">
        <v>12</v>
      </c>
      <c r="AC47" s="876"/>
      <c r="AD47" s="877"/>
      <c r="AE47" s="617" t="s">
        <v>372</v>
      </c>
      <c r="AF47" s="617"/>
      <c r="AG47" s="617"/>
      <c r="AH47" s="617"/>
      <c r="AI47" s="617" t="s">
        <v>373</v>
      </c>
      <c r="AJ47" s="617"/>
      <c r="AK47" s="617"/>
      <c r="AL47" s="617"/>
      <c r="AM47" s="617" t="s">
        <v>374</v>
      </c>
      <c r="AN47" s="617"/>
      <c r="AO47" s="617"/>
      <c r="AP47" s="286"/>
      <c r="AQ47" s="146" t="s">
        <v>370</v>
      </c>
      <c r="AR47" s="149"/>
      <c r="AS47" s="149"/>
      <c r="AT47" s="150"/>
      <c r="AU47" s="803" t="s">
        <v>262</v>
      </c>
      <c r="AV47" s="803"/>
      <c r="AW47" s="803"/>
      <c r="AX47" s="804"/>
    </row>
    <row r="48" spans="1:50" ht="18.75" customHeight="1" x14ac:dyDescent="0.2">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2"/>
      <c r="Z48" s="873"/>
      <c r="AA48" s="874"/>
      <c r="AB48" s="878"/>
      <c r="AC48" s="879"/>
      <c r="AD48" s="880"/>
      <c r="AE48" s="618"/>
      <c r="AF48" s="618"/>
      <c r="AG48" s="618"/>
      <c r="AH48" s="618"/>
      <c r="AI48" s="618"/>
      <c r="AJ48" s="618"/>
      <c r="AK48" s="618"/>
      <c r="AL48" s="618"/>
      <c r="AM48" s="618"/>
      <c r="AN48" s="618"/>
      <c r="AO48" s="618"/>
      <c r="AP48" s="289"/>
      <c r="AQ48" s="411"/>
      <c r="AR48" s="275"/>
      <c r="AS48" s="152" t="s">
        <v>371</v>
      </c>
      <c r="AT48" s="153"/>
      <c r="AU48" s="275"/>
      <c r="AV48" s="275"/>
      <c r="AW48" s="273" t="s">
        <v>313</v>
      </c>
      <c r="AX48" s="274"/>
    </row>
    <row r="49" spans="1:50" ht="22.5" customHeight="1" x14ac:dyDescent="0.2">
      <c r="A49" s="279"/>
      <c r="B49" s="277"/>
      <c r="C49" s="277"/>
      <c r="D49" s="277"/>
      <c r="E49" s="277"/>
      <c r="F49" s="278"/>
      <c r="G49" s="399"/>
      <c r="H49" s="881"/>
      <c r="I49" s="881"/>
      <c r="J49" s="881"/>
      <c r="K49" s="881"/>
      <c r="L49" s="881"/>
      <c r="M49" s="881"/>
      <c r="N49" s="881"/>
      <c r="O49" s="882"/>
      <c r="P49" s="111"/>
      <c r="Q49" s="889"/>
      <c r="R49" s="889"/>
      <c r="S49" s="889"/>
      <c r="T49" s="889"/>
      <c r="U49" s="889"/>
      <c r="V49" s="889"/>
      <c r="W49" s="889"/>
      <c r="X49" s="890"/>
      <c r="Y49" s="899" t="s">
        <v>14</v>
      </c>
      <c r="Z49" s="900"/>
      <c r="AA49" s="901"/>
      <c r="AB49" s="325"/>
      <c r="AC49" s="903"/>
      <c r="AD49" s="903"/>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2">
      <c r="A50" s="280"/>
      <c r="B50" s="281"/>
      <c r="C50" s="281"/>
      <c r="D50" s="281"/>
      <c r="E50" s="281"/>
      <c r="F50" s="282"/>
      <c r="G50" s="883"/>
      <c r="H50" s="884"/>
      <c r="I50" s="884"/>
      <c r="J50" s="884"/>
      <c r="K50" s="884"/>
      <c r="L50" s="884"/>
      <c r="M50" s="884"/>
      <c r="N50" s="884"/>
      <c r="O50" s="885"/>
      <c r="P50" s="891"/>
      <c r="Q50" s="891"/>
      <c r="R50" s="891"/>
      <c r="S50" s="891"/>
      <c r="T50" s="891"/>
      <c r="U50" s="891"/>
      <c r="V50" s="891"/>
      <c r="W50" s="891"/>
      <c r="X50" s="892"/>
      <c r="Y50" s="262" t="s">
        <v>61</v>
      </c>
      <c r="Z50" s="896"/>
      <c r="AA50" s="897"/>
      <c r="AB50" s="370"/>
      <c r="AC50" s="902"/>
      <c r="AD50" s="902"/>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2">
      <c r="A51" s="283"/>
      <c r="B51" s="284"/>
      <c r="C51" s="284"/>
      <c r="D51" s="284"/>
      <c r="E51" s="284"/>
      <c r="F51" s="285"/>
      <c r="G51" s="886"/>
      <c r="H51" s="887"/>
      <c r="I51" s="887"/>
      <c r="J51" s="887"/>
      <c r="K51" s="887"/>
      <c r="L51" s="887"/>
      <c r="M51" s="887"/>
      <c r="N51" s="887"/>
      <c r="O51" s="888"/>
      <c r="P51" s="893"/>
      <c r="Q51" s="893"/>
      <c r="R51" s="893"/>
      <c r="S51" s="893"/>
      <c r="T51" s="893"/>
      <c r="U51" s="893"/>
      <c r="V51" s="893"/>
      <c r="W51" s="893"/>
      <c r="X51" s="894"/>
      <c r="Y51" s="895" t="s">
        <v>15</v>
      </c>
      <c r="Z51" s="896"/>
      <c r="AA51" s="897"/>
      <c r="AB51" s="740" t="s">
        <v>315</v>
      </c>
      <c r="AC51" s="839"/>
      <c r="AD51" s="839"/>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 zoomScale="60" zoomScaleNormal="75" zoomScalePageLayoutView="70" workbookViewId="0">
      <selection activeCell="Y11" sqref="Y11:AB11"/>
    </sheetView>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922" t="s">
        <v>32</v>
      </c>
      <c r="B2" s="923"/>
      <c r="C2" s="923"/>
      <c r="D2" s="923"/>
      <c r="E2" s="923"/>
      <c r="F2" s="924"/>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2">
      <c r="A3" s="916"/>
      <c r="B3" s="917"/>
      <c r="C3" s="917"/>
      <c r="D3" s="917"/>
      <c r="E3" s="917"/>
      <c r="F3" s="918"/>
      <c r="G3" s="455" t="s">
        <v>19</v>
      </c>
      <c r="H3" s="523"/>
      <c r="I3" s="523"/>
      <c r="J3" s="523"/>
      <c r="K3" s="523"/>
      <c r="L3" s="522" t="s">
        <v>20</v>
      </c>
      <c r="M3" s="523"/>
      <c r="N3" s="523"/>
      <c r="O3" s="523"/>
      <c r="P3" s="523"/>
      <c r="Q3" s="523"/>
      <c r="R3" s="523"/>
      <c r="S3" s="523"/>
      <c r="T3" s="523"/>
      <c r="U3" s="523"/>
      <c r="V3" s="523"/>
      <c r="W3" s="523"/>
      <c r="X3" s="524"/>
      <c r="Y3" s="473" t="s">
        <v>21</v>
      </c>
      <c r="Z3" s="474"/>
      <c r="AA3" s="474"/>
      <c r="AB3" s="676"/>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2">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3"/>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2">
      <c r="A5" s="916"/>
      <c r="B5" s="917"/>
      <c r="C5" s="917"/>
      <c r="D5" s="917"/>
      <c r="E5" s="917"/>
      <c r="F5" s="918"/>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2">
      <c r="A6" s="916"/>
      <c r="B6" s="917"/>
      <c r="C6" s="917"/>
      <c r="D6" s="917"/>
      <c r="E6" s="917"/>
      <c r="F6" s="918"/>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2">
      <c r="A7" s="916"/>
      <c r="B7" s="917"/>
      <c r="C7" s="917"/>
      <c r="D7" s="917"/>
      <c r="E7" s="917"/>
      <c r="F7" s="918"/>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2">
      <c r="A8" s="916"/>
      <c r="B8" s="917"/>
      <c r="C8" s="917"/>
      <c r="D8" s="917"/>
      <c r="E8" s="917"/>
      <c r="F8" s="918"/>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2">
      <c r="A9" s="916"/>
      <c r="B9" s="917"/>
      <c r="C9" s="917"/>
      <c r="D9" s="917"/>
      <c r="E9" s="917"/>
      <c r="F9" s="918"/>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2">
      <c r="A10" s="916"/>
      <c r="B10" s="917"/>
      <c r="C10" s="917"/>
      <c r="D10" s="917"/>
      <c r="E10" s="917"/>
      <c r="F10" s="918"/>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2">
      <c r="A11" s="916"/>
      <c r="B11" s="917"/>
      <c r="C11" s="917"/>
      <c r="D11" s="917"/>
      <c r="E11" s="917"/>
      <c r="F11" s="918"/>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2">
      <c r="A12" s="916"/>
      <c r="B12" s="917"/>
      <c r="C12" s="917"/>
      <c r="D12" s="917"/>
      <c r="E12" s="917"/>
      <c r="F12" s="918"/>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2">
      <c r="A13" s="916"/>
      <c r="B13" s="917"/>
      <c r="C13" s="917"/>
      <c r="D13" s="917"/>
      <c r="E13" s="917"/>
      <c r="F13" s="918"/>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5">
      <c r="A14" s="916"/>
      <c r="B14" s="917"/>
      <c r="C14" s="917"/>
      <c r="D14" s="917"/>
      <c r="E14" s="917"/>
      <c r="F14" s="918"/>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2">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71"/>
    </row>
    <row r="16" spans="1:50" ht="25.5" customHeight="1" x14ac:dyDescent="0.2">
      <c r="A16" s="916"/>
      <c r="B16" s="917"/>
      <c r="C16" s="917"/>
      <c r="D16" s="917"/>
      <c r="E16" s="917"/>
      <c r="F16" s="918"/>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6"/>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2">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3"/>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2">
      <c r="A18" s="916"/>
      <c r="B18" s="917"/>
      <c r="C18" s="917"/>
      <c r="D18" s="917"/>
      <c r="E18" s="917"/>
      <c r="F18" s="918"/>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2">
      <c r="A19" s="916"/>
      <c r="B19" s="917"/>
      <c r="C19" s="917"/>
      <c r="D19" s="917"/>
      <c r="E19" s="917"/>
      <c r="F19" s="918"/>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2">
      <c r="A20" s="916"/>
      <c r="B20" s="917"/>
      <c r="C20" s="917"/>
      <c r="D20" s="917"/>
      <c r="E20" s="917"/>
      <c r="F20" s="918"/>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2">
      <c r="A21" s="916"/>
      <c r="B21" s="917"/>
      <c r="C21" s="917"/>
      <c r="D21" s="917"/>
      <c r="E21" s="917"/>
      <c r="F21" s="918"/>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2">
      <c r="A22" s="916"/>
      <c r="B22" s="917"/>
      <c r="C22" s="917"/>
      <c r="D22" s="917"/>
      <c r="E22" s="917"/>
      <c r="F22" s="918"/>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2">
      <c r="A23" s="916"/>
      <c r="B23" s="917"/>
      <c r="C23" s="917"/>
      <c r="D23" s="917"/>
      <c r="E23" s="917"/>
      <c r="F23" s="918"/>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2">
      <c r="A24" s="916"/>
      <c r="B24" s="917"/>
      <c r="C24" s="917"/>
      <c r="D24" s="917"/>
      <c r="E24" s="917"/>
      <c r="F24" s="918"/>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2">
      <c r="A25" s="916"/>
      <c r="B25" s="917"/>
      <c r="C25" s="917"/>
      <c r="D25" s="917"/>
      <c r="E25" s="917"/>
      <c r="F25" s="918"/>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2">
      <c r="A26" s="916"/>
      <c r="B26" s="917"/>
      <c r="C26" s="917"/>
      <c r="D26" s="917"/>
      <c r="E26" s="917"/>
      <c r="F26" s="918"/>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5">
      <c r="A27" s="916"/>
      <c r="B27" s="917"/>
      <c r="C27" s="917"/>
      <c r="D27" s="917"/>
      <c r="E27" s="917"/>
      <c r="F27" s="918"/>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2">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71"/>
    </row>
    <row r="29" spans="1:50" ht="24.75" customHeight="1" x14ac:dyDescent="0.2">
      <c r="A29" s="916"/>
      <c r="B29" s="917"/>
      <c r="C29" s="917"/>
      <c r="D29" s="917"/>
      <c r="E29" s="917"/>
      <c r="F29" s="918"/>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6"/>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2">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3"/>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2">
      <c r="A31" s="916"/>
      <c r="B31" s="917"/>
      <c r="C31" s="917"/>
      <c r="D31" s="917"/>
      <c r="E31" s="917"/>
      <c r="F31" s="918"/>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2">
      <c r="A32" s="916"/>
      <c r="B32" s="917"/>
      <c r="C32" s="917"/>
      <c r="D32" s="917"/>
      <c r="E32" s="917"/>
      <c r="F32" s="918"/>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2">
      <c r="A33" s="916"/>
      <c r="B33" s="917"/>
      <c r="C33" s="917"/>
      <c r="D33" s="917"/>
      <c r="E33" s="917"/>
      <c r="F33" s="918"/>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2">
      <c r="A34" s="916"/>
      <c r="B34" s="917"/>
      <c r="C34" s="917"/>
      <c r="D34" s="917"/>
      <c r="E34" s="917"/>
      <c r="F34" s="918"/>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2">
      <c r="A35" s="916"/>
      <c r="B35" s="917"/>
      <c r="C35" s="917"/>
      <c r="D35" s="917"/>
      <c r="E35" s="917"/>
      <c r="F35" s="918"/>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2">
      <c r="A36" s="916"/>
      <c r="B36" s="917"/>
      <c r="C36" s="917"/>
      <c r="D36" s="917"/>
      <c r="E36" s="917"/>
      <c r="F36" s="918"/>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2">
      <c r="A37" s="916"/>
      <c r="B37" s="917"/>
      <c r="C37" s="917"/>
      <c r="D37" s="917"/>
      <c r="E37" s="917"/>
      <c r="F37" s="918"/>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2">
      <c r="A38" s="916"/>
      <c r="B38" s="917"/>
      <c r="C38" s="917"/>
      <c r="D38" s="917"/>
      <c r="E38" s="917"/>
      <c r="F38" s="918"/>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2">
      <c r="A39" s="916"/>
      <c r="B39" s="917"/>
      <c r="C39" s="917"/>
      <c r="D39" s="917"/>
      <c r="E39" s="917"/>
      <c r="F39" s="918"/>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5">
      <c r="A40" s="916"/>
      <c r="B40" s="917"/>
      <c r="C40" s="917"/>
      <c r="D40" s="917"/>
      <c r="E40" s="917"/>
      <c r="F40" s="918"/>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2">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71"/>
    </row>
    <row r="42" spans="1:50" ht="24.75" customHeight="1" x14ac:dyDescent="0.2">
      <c r="A42" s="916"/>
      <c r="B42" s="917"/>
      <c r="C42" s="917"/>
      <c r="D42" s="917"/>
      <c r="E42" s="917"/>
      <c r="F42" s="918"/>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6"/>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2">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3"/>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2">
      <c r="A44" s="916"/>
      <c r="B44" s="917"/>
      <c r="C44" s="917"/>
      <c r="D44" s="917"/>
      <c r="E44" s="917"/>
      <c r="F44" s="918"/>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2">
      <c r="A45" s="916"/>
      <c r="B45" s="917"/>
      <c r="C45" s="917"/>
      <c r="D45" s="917"/>
      <c r="E45" s="917"/>
      <c r="F45" s="918"/>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2">
      <c r="A46" s="916"/>
      <c r="B46" s="917"/>
      <c r="C46" s="917"/>
      <c r="D46" s="917"/>
      <c r="E46" s="917"/>
      <c r="F46" s="918"/>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2">
      <c r="A47" s="916"/>
      <c r="B47" s="917"/>
      <c r="C47" s="917"/>
      <c r="D47" s="917"/>
      <c r="E47" s="917"/>
      <c r="F47" s="918"/>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2">
      <c r="A48" s="916"/>
      <c r="B48" s="917"/>
      <c r="C48" s="917"/>
      <c r="D48" s="917"/>
      <c r="E48" s="917"/>
      <c r="F48" s="918"/>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2">
      <c r="A49" s="916"/>
      <c r="B49" s="917"/>
      <c r="C49" s="917"/>
      <c r="D49" s="917"/>
      <c r="E49" s="917"/>
      <c r="F49" s="918"/>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2">
      <c r="A50" s="916"/>
      <c r="B50" s="917"/>
      <c r="C50" s="917"/>
      <c r="D50" s="917"/>
      <c r="E50" s="917"/>
      <c r="F50" s="918"/>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2">
      <c r="A51" s="916"/>
      <c r="B51" s="917"/>
      <c r="C51" s="917"/>
      <c r="D51" s="917"/>
      <c r="E51" s="917"/>
      <c r="F51" s="918"/>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2">
      <c r="A52" s="916"/>
      <c r="B52" s="917"/>
      <c r="C52" s="917"/>
      <c r="D52" s="917"/>
      <c r="E52" s="917"/>
      <c r="F52" s="918"/>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5">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5"/>
    <row r="55" spans="1:50" ht="30" customHeight="1" x14ac:dyDescent="0.2">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71"/>
    </row>
    <row r="56" spans="1:50" ht="24.75" customHeight="1" x14ac:dyDescent="0.2">
      <c r="A56" s="916"/>
      <c r="B56" s="917"/>
      <c r="C56" s="917"/>
      <c r="D56" s="917"/>
      <c r="E56" s="917"/>
      <c r="F56" s="918"/>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6"/>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2">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3"/>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2">
      <c r="A58" s="916"/>
      <c r="B58" s="917"/>
      <c r="C58" s="917"/>
      <c r="D58" s="917"/>
      <c r="E58" s="917"/>
      <c r="F58" s="918"/>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2">
      <c r="A59" s="916"/>
      <c r="B59" s="917"/>
      <c r="C59" s="917"/>
      <c r="D59" s="917"/>
      <c r="E59" s="917"/>
      <c r="F59" s="918"/>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2">
      <c r="A60" s="916"/>
      <c r="B60" s="917"/>
      <c r="C60" s="917"/>
      <c r="D60" s="917"/>
      <c r="E60" s="917"/>
      <c r="F60" s="918"/>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2">
      <c r="A61" s="916"/>
      <c r="B61" s="917"/>
      <c r="C61" s="917"/>
      <c r="D61" s="917"/>
      <c r="E61" s="917"/>
      <c r="F61" s="918"/>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2">
      <c r="A62" s="916"/>
      <c r="B62" s="917"/>
      <c r="C62" s="917"/>
      <c r="D62" s="917"/>
      <c r="E62" s="917"/>
      <c r="F62" s="918"/>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2">
      <c r="A63" s="916"/>
      <c r="B63" s="917"/>
      <c r="C63" s="917"/>
      <c r="D63" s="917"/>
      <c r="E63" s="917"/>
      <c r="F63" s="918"/>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2">
      <c r="A64" s="916"/>
      <c r="B64" s="917"/>
      <c r="C64" s="917"/>
      <c r="D64" s="917"/>
      <c r="E64" s="917"/>
      <c r="F64" s="918"/>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2">
      <c r="A65" s="916"/>
      <c r="B65" s="917"/>
      <c r="C65" s="917"/>
      <c r="D65" s="917"/>
      <c r="E65" s="917"/>
      <c r="F65" s="918"/>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2">
      <c r="A66" s="916"/>
      <c r="B66" s="917"/>
      <c r="C66" s="917"/>
      <c r="D66" s="917"/>
      <c r="E66" s="917"/>
      <c r="F66" s="918"/>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5">
      <c r="A67" s="916"/>
      <c r="B67" s="917"/>
      <c r="C67" s="917"/>
      <c r="D67" s="917"/>
      <c r="E67" s="917"/>
      <c r="F67" s="918"/>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2">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71"/>
    </row>
    <row r="69" spans="1:50" ht="25.5" customHeight="1" x14ac:dyDescent="0.2">
      <c r="A69" s="916"/>
      <c r="B69" s="917"/>
      <c r="C69" s="917"/>
      <c r="D69" s="917"/>
      <c r="E69" s="917"/>
      <c r="F69" s="918"/>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6"/>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2">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3"/>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2">
      <c r="A71" s="916"/>
      <c r="B71" s="917"/>
      <c r="C71" s="917"/>
      <c r="D71" s="917"/>
      <c r="E71" s="917"/>
      <c r="F71" s="918"/>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2">
      <c r="A72" s="916"/>
      <c r="B72" s="917"/>
      <c r="C72" s="917"/>
      <c r="D72" s="917"/>
      <c r="E72" s="917"/>
      <c r="F72" s="918"/>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2">
      <c r="A73" s="916"/>
      <c r="B73" s="917"/>
      <c r="C73" s="917"/>
      <c r="D73" s="917"/>
      <c r="E73" s="917"/>
      <c r="F73" s="918"/>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2">
      <c r="A74" s="916"/>
      <c r="B74" s="917"/>
      <c r="C74" s="917"/>
      <c r="D74" s="917"/>
      <c r="E74" s="917"/>
      <c r="F74" s="918"/>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2">
      <c r="A75" s="916"/>
      <c r="B75" s="917"/>
      <c r="C75" s="917"/>
      <c r="D75" s="917"/>
      <c r="E75" s="917"/>
      <c r="F75" s="918"/>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2">
      <c r="A76" s="916"/>
      <c r="B76" s="917"/>
      <c r="C76" s="917"/>
      <c r="D76" s="917"/>
      <c r="E76" s="917"/>
      <c r="F76" s="918"/>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2">
      <c r="A77" s="916"/>
      <c r="B77" s="917"/>
      <c r="C77" s="917"/>
      <c r="D77" s="917"/>
      <c r="E77" s="917"/>
      <c r="F77" s="918"/>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2">
      <c r="A78" s="916"/>
      <c r="B78" s="917"/>
      <c r="C78" s="917"/>
      <c r="D78" s="917"/>
      <c r="E78" s="917"/>
      <c r="F78" s="918"/>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2">
      <c r="A79" s="916"/>
      <c r="B79" s="917"/>
      <c r="C79" s="917"/>
      <c r="D79" s="917"/>
      <c r="E79" s="917"/>
      <c r="F79" s="918"/>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5">
      <c r="A80" s="916"/>
      <c r="B80" s="917"/>
      <c r="C80" s="917"/>
      <c r="D80" s="917"/>
      <c r="E80" s="917"/>
      <c r="F80" s="918"/>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2">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71"/>
    </row>
    <row r="82" spans="1:50" ht="24.75" customHeight="1" x14ac:dyDescent="0.2">
      <c r="A82" s="916"/>
      <c r="B82" s="917"/>
      <c r="C82" s="917"/>
      <c r="D82" s="917"/>
      <c r="E82" s="917"/>
      <c r="F82" s="918"/>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6"/>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2">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3"/>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2">
      <c r="A84" s="916"/>
      <c r="B84" s="917"/>
      <c r="C84" s="917"/>
      <c r="D84" s="917"/>
      <c r="E84" s="917"/>
      <c r="F84" s="918"/>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2">
      <c r="A85" s="916"/>
      <c r="B85" s="917"/>
      <c r="C85" s="917"/>
      <c r="D85" s="917"/>
      <c r="E85" s="917"/>
      <c r="F85" s="918"/>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2">
      <c r="A86" s="916"/>
      <c r="B86" s="917"/>
      <c r="C86" s="917"/>
      <c r="D86" s="917"/>
      <c r="E86" s="917"/>
      <c r="F86" s="918"/>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2">
      <c r="A87" s="916"/>
      <c r="B87" s="917"/>
      <c r="C87" s="917"/>
      <c r="D87" s="917"/>
      <c r="E87" s="917"/>
      <c r="F87" s="918"/>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2">
      <c r="A88" s="916"/>
      <c r="B88" s="917"/>
      <c r="C88" s="917"/>
      <c r="D88" s="917"/>
      <c r="E88" s="917"/>
      <c r="F88" s="918"/>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2">
      <c r="A89" s="916"/>
      <c r="B89" s="917"/>
      <c r="C89" s="917"/>
      <c r="D89" s="917"/>
      <c r="E89" s="917"/>
      <c r="F89" s="918"/>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2">
      <c r="A90" s="916"/>
      <c r="B90" s="917"/>
      <c r="C90" s="917"/>
      <c r="D90" s="917"/>
      <c r="E90" s="917"/>
      <c r="F90" s="918"/>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2">
      <c r="A91" s="916"/>
      <c r="B91" s="917"/>
      <c r="C91" s="917"/>
      <c r="D91" s="917"/>
      <c r="E91" s="917"/>
      <c r="F91" s="918"/>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2">
      <c r="A92" s="916"/>
      <c r="B92" s="917"/>
      <c r="C92" s="917"/>
      <c r="D92" s="917"/>
      <c r="E92" s="917"/>
      <c r="F92" s="918"/>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5">
      <c r="A93" s="916"/>
      <c r="B93" s="917"/>
      <c r="C93" s="917"/>
      <c r="D93" s="917"/>
      <c r="E93" s="917"/>
      <c r="F93" s="918"/>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2">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71"/>
    </row>
    <row r="95" spans="1:50" ht="24.75" customHeight="1" x14ac:dyDescent="0.2">
      <c r="A95" s="916"/>
      <c r="B95" s="917"/>
      <c r="C95" s="917"/>
      <c r="D95" s="917"/>
      <c r="E95" s="917"/>
      <c r="F95" s="918"/>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6"/>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2">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3"/>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2">
      <c r="A97" s="916"/>
      <c r="B97" s="917"/>
      <c r="C97" s="917"/>
      <c r="D97" s="917"/>
      <c r="E97" s="917"/>
      <c r="F97" s="918"/>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2">
      <c r="A98" s="916"/>
      <c r="B98" s="917"/>
      <c r="C98" s="917"/>
      <c r="D98" s="917"/>
      <c r="E98" s="917"/>
      <c r="F98" s="918"/>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2">
      <c r="A99" s="916"/>
      <c r="B99" s="917"/>
      <c r="C99" s="917"/>
      <c r="D99" s="917"/>
      <c r="E99" s="917"/>
      <c r="F99" s="918"/>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2">
      <c r="A100" s="916"/>
      <c r="B100" s="917"/>
      <c r="C100" s="917"/>
      <c r="D100" s="917"/>
      <c r="E100" s="917"/>
      <c r="F100" s="918"/>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2">
      <c r="A101" s="916"/>
      <c r="B101" s="917"/>
      <c r="C101" s="917"/>
      <c r="D101" s="917"/>
      <c r="E101" s="917"/>
      <c r="F101" s="918"/>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2">
      <c r="A102" s="916"/>
      <c r="B102" s="917"/>
      <c r="C102" s="917"/>
      <c r="D102" s="917"/>
      <c r="E102" s="917"/>
      <c r="F102" s="918"/>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2">
      <c r="A103" s="916"/>
      <c r="B103" s="917"/>
      <c r="C103" s="917"/>
      <c r="D103" s="917"/>
      <c r="E103" s="917"/>
      <c r="F103" s="918"/>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2">
      <c r="A104" s="916"/>
      <c r="B104" s="917"/>
      <c r="C104" s="917"/>
      <c r="D104" s="917"/>
      <c r="E104" s="917"/>
      <c r="F104" s="918"/>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2">
      <c r="A105" s="916"/>
      <c r="B105" s="917"/>
      <c r="C105" s="917"/>
      <c r="D105" s="917"/>
      <c r="E105" s="917"/>
      <c r="F105" s="918"/>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5">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5"/>
    <row r="108" spans="1:50" ht="30" customHeight="1" x14ac:dyDescent="0.2">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71"/>
    </row>
    <row r="109" spans="1:50" ht="24.75" customHeight="1" x14ac:dyDescent="0.2">
      <c r="A109" s="916"/>
      <c r="B109" s="917"/>
      <c r="C109" s="917"/>
      <c r="D109" s="917"/>
      <c r="E109" s="917"/>
      <c r="F109" s="918"/>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6"/>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2">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3"/>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2">
      <c r="A111" s="916"/>
      <c r="B111" s="917"/>
      <c r="C111" s="917"/>
      <c r="D111" s="917"/>
      <c r="E111" s="917"/>
      <c r="F111" s="918"/>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2">
      <c r="A112" s="916"/>
      <c r="B112" s="917"/>
      <c r="C112" s="917"/>
      <c r="D112" s="917"/>
      <c r="E112" s="917"/>
      <c r="F112" s="918"/>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2">
      <c r="A113" s="916"/>
      <c r="B113" s="917"/>
      <c r="C113" s="917"/>
      <c r="D113" s="917"/>
      <c r="E113" s="917"/>
      <c r="F113" s="918"/>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2">
      <c r="A114" s="916"/>
      <c r="B114" s="917"/>
      <c r="C114" s="917"/>
      <c r="D114" s="917"/>
      <c r="E114" s="917"/>
      <c r="F114" s="918"/>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2">
      <c r="A115" s="916"/>
      <c r="B115" s="917"/>
      <c r="C115" s="917"/>
      <c r="D115" s="917"/>
      <c r="E115" s="917"/>
      <c r="F115" s="918"/>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2">
      <c r="A116" s="916"/>
      <c r="B116" s="917"/>
      <c r="C116" s="917"/>
      <c r="D116" s="917"/>
      <c r="E116" s="917"/>
      <c r="F116" s="918"/>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2">
      <c r="A117" s="916"/>
      <c r="B117" s="917"/>
      <c r="C117" s="917"/>
      <c r="D117" s="917"/>
      <c r="E117" s="917"/>
      <c r="F117" s="918"/>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2">
      <c r="A118" s="916"/>
      <c r="B118" s="917"/>
      <c r="C118" s="917"/>
      <c r="D118" s="917"/>
      <c r="E118" s="917"/>
      <c r="F118" s="918"/>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2">
      <c r="A119" s="916"/>
      <c r="B119" s="917"/>
      <c r="C119" s="917"/>
      <c r="D119" s="917"/>
      <c r="E119" s="917"/>
      <c r="F119" s="918"/>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5">
      <c r="A120" s="916"/>
      <c r="B120" s="917"/>
      <c r="C120" s="917"/>
      <c r="D120" s="917"/>
      <c r="E120" s="917"/>
      <c r="F120" s="918"/>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2">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71"/>
    </row>
    <row r="122" spans="1:50" ht="25.5" customHeight="1" x14ac:dyDescent="0.2">
      <c r="A122" s="916"/>
      <c r="B122" s="917"/>
      <c r="C122" s="917"/>
      <c r="D122" s="917"/>
      <c r="E122" s="917"/>
      <c r="F122" s="918"/>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6"/>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2">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3"/>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2">
      <c r="A124" s="916"/>
      <c r="B124" s="917"/>
      <c r="C124" s="917"/>
      <c r="D124" s="917"/>
      <c r="E124" s="917"/>
      <c r="F124" s="918"/>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2">
      <c r="A125" s="916"/>
      <c r="B125" s="917"/>
      <c r="C125" s="917"/>
      <c r="D125" s="917"/>
      <c r="E125" s="917"/>
      <c r="F125" s="918"/>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2">
      <c r="A126" s="916"/>
      <c r="B126" s="917"/>
      <c r="C126" s="917"/>
      <c r="D126" s="917"/>
      <c r="E126" s="917"/>
      <c r="F126" s="918"/>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2">
      <c r="A127" s="916"/>
      <c r="B127" s="917"/>
      <c r="C127" s="917"/>
      <c r="D127" s="917"/>
      <c r="E127" s="917"/>
      <c r="F127" s="918"/>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2">
      <c r="A128" s="916"/>
      <c r="B128" s="917"/>
      <c r="C128" s="917"/>
      <c r="D128" s="917"/>
      <c r="E128" s="917"/>
      <c r="F128" s="918"/>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2">
      <c r="A129" s="916"/>
      <c r="B129" s="917"/>
      <c r="C129" s="917"/>
      <c r="D129" s="917"/>
      <c r="E129" s="917"/>
      <c r="F129" s="918"/>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2">
      <c r="A130" s="916"/>
      <c r="B130" s="917"/>
      <c r="C130" s="917"/>
      <c r="D130" s="917"/>
      <c r="E130" s="917"/>
      <c r="F130" s="918"/>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2">
      <c r="A131" s="916"/>
      <c r="B131" s="917"/>
      <c r="C131" s="917"/>
      <c r="D131" s="917"/>
      <c r="E131" s="917"/>
      <c r="F131" s="918"/>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2">
      <c r="A132" s="916"/>
      <c r="B132" s="917"/>
      <c r="C132" s="917"/>
      <c r="D132" s="917"/>
      <c r="E132" s="917"/>
      <c r="F132" s="918"/>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5">
      <c r="A133" s="916"/>
      <c r="B133" s="917"/>
      <c r="C133" s="917"/>
      <c r="D133" s="917"/>
      <c r="E133" s="917"/>
      <c r="F133" s="918"/>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2">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71"/>
    </row>
    <row r="135" spans="1:50" ht="24.75" customHeight="1" x14ac:dyDescent="0.2">
      <c r="A135" s="916"/>
      <c r="B135" s="917"/>
      <c r="C135" s="917"/>
      <c r="D135" s="917"/>
      <c r="E135" s="917"/>
      <c r="F135" s="918"/>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6"/>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2">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3"/>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2">
      <c r="A137" s="916"/>
      <c r="B137" s="917"/>
      <c r="C137" s="917"/>
      <c r="D137" s="917"/>
      <c r="E137" s="917"/>
      <c r="F137" s="918"/>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2">
      <c r="A138" s="916"/>
      <c r="B138" s="917"/>
      <c r="C138" s="917"/>
      <c r="D138" s="917"/>
      <c r="E138" s="917"/>
      <c r="F138" s="918"/>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2">
      <c r="A139" s="916"/>
      <c r="B139" s="917"/>
      <c r="C139" s="917"/>
      <c r="D139" s="917"/>
      <c r="E139" s="917"/>
      <c r="F139" s="918"/>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2">
      <c r="A140" s="916"/>
      <c r="B140" s="917"/>
      <c r="C140" s="917"/>
      <c r="D140" s="917"/>
      <c r="E140" s="917"/>
      <c r="F140" s="918"/>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2">
      <c r="A141" s="916"/>
      <c r="B141" s="917"/>
      <c r="C141" s="917"/>
      <c r="D141" s="917"/>
      <c r="E141" s="917"/>
      <c r="F141" s="918"/>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2">
      <c r="A142" s="916"/>
      <c r="B142" s="917"/>
      <c r="C142" s="917"/>
      <c r="D142" s="917"/>
      <c r="E142" s="917"/>
      <c r="F142" s="918"/>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2">
      <c r="A143" s="916"/>
      <c r="B143" s="917"/>
      <c r="C143" s="917"/>
      <c r="D143" s="917"/>
      <c r="E143" s="917"/>
      <c r="F143" s="918"/>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2">
      <c r="A144" s="916"/>
      <c r="B144" s="917"/>
      <c r="C144" s="917"/>
      <c r="D144" s="917"/>
      <c r="E144" s="917"/>
      <c r="F144" s="918"/>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2">
      <c r="A145" s="916"/>
      <c r="B145" s="917"/>
      <c r="C145" s="917"/>
      <c r="D145" s="917"/>
      <c r="E145" s="917"/>
      <c r="F145" s="918"/>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5">
      <c r="A146" s="916"/>
      <c r="B146" s="917"/>
      <c r="C146" s="917"/>
      <c r="D146" s="917"/>
      <c r="E146" s="917"/>
      <c r="F146" s="918"/>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2">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71"/>
    </row>
    <row r="148" spans="1:50" ht="24.75" customHeight="1" x14ac:dyDescent="0.2">
      <c r="A148" s="916"/>
      <c r="B148" s="917"/>
      <c r="C148" s="917"/>
      <c r="D148" s="917"/>
      <c r="E148" s="917"/>
      <c r="F148" s="918"/>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6"/>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2">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3"/>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2">
      <c r="A150" s="916"/>
      <c r="B150" s="917"/>
      <c r="C150" s="917"/>
      <c r="D150" s="917"/>
      <c r="E150" s="917"/>
      <c r="F150" s="918"/>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2">
      <c r="A151" s="916"/>
      <c r="B151" s="917"/>
      <c r="C151" s="917"/>
      <c r="D151" s="917"/>
      <c r="E151" s="917"/>
      <c r="F151" s="918"/>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2">
      <c r="A152" s="916"/>
      <c r="B152" s="917"/>
      <c r="C152" s="917"/>
      <c r="D152" s="917"/>
      <c r="E152" s="917"/>
      <c r="F152" s="918"/>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2">
      <c r="A153" s="916"/>
      <c r="B153" s="917"/>
      <c r="C153" s="917"/>
      <c r="D153" s="917"/>
      <c r="E153" s="917"/>
      <c r="F153" s="918"/>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2">
      <c r="A154" s="916"/>
      <c r="B154" s="917"/>
      <c r="C154" s="917"/>
      <c r="D154" s="917"/>
      <c r="E154" s="917"/>
      <c r="F154" s="918"/>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2">
      <c r="A155" s="916"/>
      <c r="B155" s="917"/>
      <c r="C155" s="917"/>
      <c r="D155" s="917"/>
      <c r="E155" s="917"/>
      <c r="F155" s="918"/>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2">
      <c r="A156" s="916"/>
      <c r="B156" s="917"/>
      <c r="C156" s="917"/>
      <c r="D156" s="917"/>
      <c r="E156" s="917"/>
      <c r="F156" s="918"/>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2">
      <c r="A157" s="916"/>
      <c r="B157" s="917"/>
      <c r="C157" s="917"/>
      <c r="D157" s="917"/>
      <c r="E157" s="917"/>
      <c r="F157" s="918"/>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2">
      <c r="A158" s="916"/>
      <c r="B158" s="917"/>
      <c r="C158" s="917"/>
      <c r="D158" s="917"/>
      <c r="E158" s="917"/>
      <c r="F158" s="918"/>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5">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5"/>
    <row r="161" spans="1:50" ht="30" customHeight="1" x14ac:dyDescent="0.2">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71"/>
    </row>
    <row r="162" spans="1:50" ht="24.75" customHeight="1" x14ac:dyDescent="0.2">
      <c r="A162" s="916"/>
      <c r="B162" s="917"/>
      <c r="C162" s="917"/>
      <c r="D162" s="917"/>
      <c r="E162" s="917"/>
      <c r="F162" s="918"/>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6"/>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2">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3"/>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2">
      <c r="A164" s="916"/>
      <c r="B164" s="917"/>
      <c r="C164" s="917"/>
      <c r="D164" s="917"/>
      <c r="E164" s="917"/>
      <c r="F164" s="918"/>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2">
      <c r="A165" s="916"/>
      <c r="B165" s="917"/>
      <c r="C165" s="917"/>
      <c r="D165" s="917"/>
      <c r="E165" s="917"/>
      <c r="F165" s="918"/>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2">
      <c r="A166" s="916"/>
      <c r="B166" s="917"/>
      <c r="C166" s="917"/>
      <c r="D166" s="917"/>
      <c r="E166" s="917"/>
      <c r="F166" s="918"/>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2">
      <c r="A167" s="916"/>
      <c r="B167" s="917"/>
      <c r="C167" s="917"/>
      <c r="D167" s="917"/>
      <c r="E167" s="917"/>
      <c r="F167" s="918"/>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2">
      <c r="A168" s="916"/>
      <c r="B168" s="917"/>
      <c r="C168" s="917"/>
      <c r="D168" s="917"/>
      <c r="E168" s="917"/>
      <c r="F168" s="918"/>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2">
      <c r="A169" s="916"/>
      <c r="B169" s="917"/>
      <c r="C169" s="917"/>
      <c r="D169" s="917"/>
      <c r="E169" s="917"/>
      <c r="F169" s="918"/>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2">
      <c r="A170" s="916"/>
      <c r="B170" s="917"/>
      <c r="C170" s="917"/>
      <c r="D170" s="917"/>
      <c r="E170" s="917"/>
      <c r="F170" s="918"/>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2">
      <c r="A171" s="916"/>
      <c r="B171" s="917"/>
      <c r="C171" s="917"/>
      <c r="D171" s="917"/>
      <c r="E171" s="917"/>
      <c r="F171" s="918"/>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2">
      <c r="A172" s="916"/>
      <c r="B172" s="917"/>
      <c r="C172" s="917"/>
      <c r="D172" s="917"/>
      <c r="E172" s="917"/>
      <c r="F172" s="918"/>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5">
      <c r="A173" s="916"/>
      <c r="B173" s="917"/>
      <c r="C173" s="917"/>
      <c r="D173" s="917"/>
      <c r="E173" s="917"/>
      <c r="F173" s="918"/>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2">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71"/>
    </row>
    <row r="175" spans="1:50" ht="25.5" customHeight="1" x14ac:dyDescent="0.2">
      <c r="A175" s="916"/>
      <c r="B175" s="917"/>
      <c r="C175" s="917"/>
      <c r="D175" s="917"/>
      <c r="E175" s="917"/>
      <c r="F175" s="918"/>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6"/>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2">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3"/>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2">
      <c r="A177" s="916"/>
      <c r="B177" s="917"/>
      <c r="C177" s="917"/>
      <c r="D177" s="917"/>
      <c r="E177" s="917"/>
      <c r="F177" s="918"/>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2">
      <c r="A178" s="916"/>
      <c r="B178" s="917"/>
      <c r="C178" s="917"/>
      <c r="D178" s="917"/>
      <c r="E178" s="917"/>
      <c r="F178" s="918"/>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2">
      <c r="A179" s="916"/>
      <c r="B179" s="917"/>
      <c r="C179" s="917"/>
      <c r="D179" s="917"/>
      <c r="E179" s="917"/>
      <c r="F179" s="918"/>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2">
      <c r="A180" s="916"/>
      <c r="B180" s="917"/>
      <c r="C180" s="917"/>
      <c r="D180" s="917"/>
      <c r="E180" s="917"/>
      <c r="F180" s="918"/>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2">
      <c r="A181" s="916"/>
      <c r="B181" s="917"/>
      <c r="C181" s="917"/>
      <c r="D181" s="917"/>
      <c r="E181" s="917"/>
      <c r="F181" s="918"/>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2">
      <c r="A182" s="916"/>
      <c r="B182" s="917"/>
      <c r="C182" s="917"/>
      <c r="D182" s="917"/>
      <c r="E182" s="917"/>
      <c r="F182" s="918"/>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2">
      <c r="A183" s="916"/>
      <c r="B183" s="917"/>
      <c r="C183" s="917"/>
      <c r="D183" s="917"/>
      <c r="E183" s="917"/>
      <c r="F183" s="918"/>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2">
      <c r="A184" s="916"/>
      <c r="B184" s="917"/>
      <c r="C184" s="917"/>
      <c r="D184" s="917"/>
      <c r="E184" s="917"/>
      <c r="F184" s="918"/>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2">
      <c r="A185" s="916"/>
      <c r="B185" s="917"/>
      <c r="C185" s="917"/>
      <c r="D185" s="917"/>
      <c r="E185" s="917"/>
      <c r="F185" s="918"/>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5">
      <c r="A186" s="916"/>
      <c r="B186" s="917"/>
      <c r="C186" s="917"/>
      <c r="D186" s="917"/>
      <c r="E186" s="917"/>
      <c r="F186" s="918"/>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2">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71"/>
    </row>
    <row r="188" spans="1:50" ht="24.75" customHeight="1" x14ac:dyDescent="0.2">
      <c r="A188" s="916"/>
      <c r="B188" s="917"/>
      <c r="C188" s="917"/>
      <c r="D188" s="917"/>
      <c r="E188" s="917"/>
      <c r="F188" s="918"/>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6"/>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2">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3"/>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2">
      <c r="A190" s="916"/>
      <c r="B190" s="917"/>
      <c r="C190" s="917"/>
      <c r="D190" s="917"/>
      <c r="E190" s="917"/>
      <c r="F190" s="918"/>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2">
      <c r="A191" s="916"/>
      <c r="B191" s="917"/>
      <c r="C191" s="917"/>
      <c r="D191" s="917"/>
      <c r="E191" s="917"/>
      <c r="F191" s="918"/>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2">
      <c r="A192" s="916"/>
      <c r="B192" s="917"/>
      <c r="C192" s="917"/>
      <c r="D192" s="917"/>
      <c r="E192" s="917"/>
      <c r="F192" s="918"/>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2">
      <c r="A193" s="916"/>
      <c r="B193" s="917"/>
      <c r="C193" s="917"/>
      <c r="D193" s="917"/>
      <c r="E193" s="917"/>
      <c r="F193" s="918"/>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2">
      <c r="A194" s="916"/>
      <c r="B194" s="917"/>
      <c r="C194" s="917"/>
      <c r="D194" s="917"/>
      <c r="E194" s="917"/>
      <c r="F194" s="918"/>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2">
      <c r="A195" s="916"/>
      <c r="B195" s="917"/>
      <c r="C195" s="917"/>
      <c r="D195" s="917"/>
      <c r="E195" s="917"/>
      <c r="F195" s="918"/>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2">
      <c r="A196" s="916"/>
      <c r="B196" s="917"/>
      <c r="C196" s="917"/>
      <c r="D196" s="917"/>
      <c r="E196" s="917"/>
      <c r="F196" s="918"/>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2">
      <c r="A197" s="916"/>
      <c r="B197" s="917"/>
      <c r="C197" s="917"/>
      <c r="D197" s="917"/>
      <c r="E197" s="917"/>
      <c r="F197" s="918"/>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2">
      <c r="A198" s="916"/>
      <c r="B198" s="917"/>
      <c r="C198" s="917"/>
      <c r="D198" s="917"/>
      <c r="E198" s="917"/>
      <c r="F198" s="918"/>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5">
      <c r="A199" s="916"/>
      <c r="B199" s="917"/>
      <c r="C199" s="917"/>
      <c r="D199" s="917"/>
      <c r="E199" s="917"/>
      <c r="F199" s="918"/>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2">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71"/>
    </row>
    <row r="201" spans="1:50" ht="24.75" customHeight="1" x14ac:dyDescent="0.2">
      <c r="A201" s="916"/>
      <c r="B201" s="917"/>
      <c r="C201" s="917"/>
      <c r="D201" s="917"/>
      <c r="E201" s="917"/>
      <c r="F201" s="918"/>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6"/>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2">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3"/>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2">
      <c r="A203" s="916"/>
      <c r="B203" s="917"/>
      <c r="C203" s="917"/>
      <c r="D203" s="917"/>
      <c r="E203" s="917"/>
      <c r="F203" s="918"/>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2">
      <c r="A204" s="916"/>
      <c r="B204" s="917"/>
      <c r="C204" s="917"/>
      <c r="D204" s="917"/>
      <c r="E204" s="917"/>
      <c r="F204" s="918"/>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2">
      <c r="A205" s="916"/>
      <c r="B205" s="917"/>
      <c r="C205" s="917"/>
      <c r="D205" s="917"/>
      <c r="E205" s="917"/>
      <c r="F205" s="918"/>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2">
      <c r="A206" s="916"/>
      <c r="B206" s="917"/>
      <c r="C206" s="917"/>
      <c r="D206" s="917"/>
      <c r="E206" s="917"/>
      <c r="F206" s="918"/>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2">
      <c r="A207" s="916"/>
      <c r="B207" s="917"/>
      <c r="C207" s="917"/>
      <c r="D207" s="917"/>
      <c r="E207" s="917"/>
      <c r="F207" s="918"/>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2">
      <c r="A208" s="916"/>
      <c r="B208" s="917"/>
      <c r="C208" s="917"/>
      <c r="D208" s="917"/>
      <c r="E208" s="917"/>
      <c r="F208" s="918"/>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2">
      <c r="A209" s="916"/>
      <c r="B209" s="917"/>
      <c r="C209" s="917"/>
      <c r="D209" s="917"/>
      <c r="E209" s="917"/>
      <c r="F209" s="918"/>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2">
      <c r="A210" s="916"/>
      <c r="B210" s="917"/>
      <c r="C210" s="917"/>
      <c r="D210" s="917"/>
      <c r="E210" s="917"/>
      <c r="F210" s="918"/>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2">
      <c r="A211" s="916"/>
      <c r="B211" s="917"/>
      <c r="C211" s="917"/>
      <c r="D211" s="917"/>
      <c r="E211" s="917"/>
      <c r="F211" s="918"/>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5">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5"/>
    <row r="214" spans="1:50" ht="30" customHeight="1" x14ac:dyDescent="0.2">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71"/>
    </row>
    <row r="215" spans="1:50" ht="24.75" customHeight="1" x14ac:dyDescent="0.2">
      <c r="A215" s="916"/>
      <c r="B215" s="917"/>
      <c r="C215" s="917"/>
      <c r="D215" s="917"/>
      <c r="E215" s="917"/>
      <c r="F215" s="918"/>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6"/>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2">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3"/>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2">
      <c r="A217" s="916"/>
      <c r="B217" s="917"/>
      <c r="C217" s="917"/>
      <c r="D217" s="917"/>
      <c r="E217" s="917"/>
      <c r="F217" s="918"/>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2">
      <c r="A218" s="916"/>
      <c r="B218" s="917"/>
      <c r="C218" s="917"/>
      <c r="D218" s="917"/>
      <c r="E218" s="917"/>
      <c r="F218" s="918"/>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2">
      <c r="A219" s="916"/>
      <c r="B219" s="917"/>
      <c r="C219" s="917"/>
      <c r="D219" s="917"/>
      <c r="E219" s="917"/>
      <c r="F219" s="918"/>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2">
      <c r="A220" s="916"/>
      <c r="B220" s="917"/>
      <c r="C220" s="917"/>
      <c r="D220" s="917"/>
      <c r="E220" s="917"/>
      <c r="F220" s="918"/>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2">
      <c r="A221" s="916"/>
      <c r="B221" s="917"/>
      <c r="C221" s="917"/>
      <c r="D221" s="917"/>
      <c r="E221" s="917"/>
      <c r="F221" s="918"/>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2">
      <c r="A222" s="916"/>
      <c r="B222" s="917"/>
      <c r="C222" s="917"/>
      <c r="D222" s="917"/>
      <c r="E222" s="917"/>
      <c r="F222" s="918"/>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2">
      <c r="A223" s="916"/>
      <c r="B223" s="917"/>
      <c r="C223" s="917"/>
      <c r="D223" s="917"/>
      <c r="E223" s="917"/>
      <c r="F223" s="918"/>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2">
      <c r="A224" s="916"/>
      <c r="B224" s="917"/>
      <c r="C224" s="917"/>
      <c r="D224" s="917"/>
      <c r="E224" s="917"/>
      <c r="F224" s="918"/>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2">
      <c r="A225" s="916"/>
      <c r="B225" s="917"/>
      <c r="C225" s="917"/>
      <c r="D225" s="917"/>
      <c r="E225" s="917"/>
      <c r="F225" s="918"/>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5">
      <c r="A226" s="916"/>
      <c r="B226" s="917"/>
      <c r="C226" s="917"/>
      <c r="D226" s="917"/>
      <c r="E226" s="917"/>
      <c r="F226" s="918"/>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2">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71"/>
    </row>
    <row r="228" spans="1:50" ht="25.5" customHeight="1" x14ac:dyDescent="0.2">
      <c r="A228" s="916"/>
      <c r="B228" s="917"/>
      <c r="C228" s="917"/>
      <c r="D228" s="917"/>
      <c r="E228" s="917"/>
      <c r="F228" s="918"/>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6"/>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2">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3"/>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2">
      <c r="A230" s="916"/>
      <c r="B230" s="917"/>
      <c r="C230" s="917"/>
      <c r="D230" s="917"/>
      <c r="E230" s="917"/>
      <c r="F230" s="918"/>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2">
      <c r="A231" s="916"/>
      <c r="B231" s="917"/>
      <c r="C231" s="917"/>
      <c r="D231" s="917"/>
      <c r="E231" s="917"/>
      <c r="F231" s="918"/>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2">
      <c r="A232" s="916"/>
      <c r="B232" s="917"/>
      <c r="C232" s="917"/>
      <c r="D232" s="917"/>
      <c r="E232" s="917"/>
      <c r="F232" s="918"/>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2">
      <c r="A233" s="916"/>
      <c r="B233" s="917"/>
      <c r="C233" s="917"/>
      <c r="D233" s="917"/>
      <c r="E233" s="917"/>
      <c r="F233" s="918"/>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2">
      <c r="A234" s="916"/>
      <c r="B234" s="917"/>
      <c r="C234" s="917"/>
      <c r="D234" s="917"/>
      <c r="E234" s="917"/>
      <c r="F234" s="918"/>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2">
      <c r="A235" s="916"/>
      <c r="B235" s="917"/>
      <c r="C235" s="917"/>
      <c r="D235" s="917"/>
      <c r="E235" s="917"/>
      <c r="F235" s="918"/>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2">
      <c r="A236" s="916"/>
      <c r="B236" s="917"/>
      <c r="C236" s="917"/>
      <c r="D236" s="917"/>
      <c r="E236" s="917"/>
      <c r="F236" s="918"/>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2">
      <c r="A237" s="916"/>
      <c r="B237" s="917"/>
      <c r="C237" s="917"/>
      <c r="D237" s="917"/>
      <c r="E237" s="917"/>
      <c r="F237" s="918"/>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2">
      <c r="A238" s="916"/>
      <c r="B238" s="917"/>
      <c r="C238" s="917"/>
      <c r="D238" s="917"/>
      <c r="E238" s="917"/>
      <c r="F238" s="918"/>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5">
      <c r="A239" s="916"/>
      <c r="B239" s="917"/>
      <c r="C239" s="917"/>
      <c r="D239" s="917"/>
      <c r="E239" s="917"/>
      <c r="F239" s="918"/>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2">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71"/>
    </row>
    <row r="241" spans="1:50" ht="24.75" customHeight="1" x14ac:dyDescent="0.2">
      <c r="A241" s="916"/>
      <c r="B241" s="917"/>
      <c r="C241" s="917"/>
      <c r="D241" s="917"/>
      <c r="E241" s="917"/>
      <c r="F241" s="918"/>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6"/>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2">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3"/>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2">
      <c r="A243" s="916"/>
      <c r="B243" s="917"/>
      <c r="C243" s="917"/>
      <c r="D243" s="917"/>
      <c r="E243" s="917"/>
      <c r="F243" s="918"/>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2">
      <c r="A244" s="916"/>
      <c r="B244" s="917"/>
      <c r="C244" s="917"/>
      <c r="D244" s="917"/>
      <c r="E244" s="917"/>
      <c r="F244" s="918"/>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2">
      <c r="A245" s="916"/>
      <c r="B245" s="917"/>
      <c r="C245" s="917"/>
      <c r="D245" s="917"/>
      <c r="E245" s="917"/>
      <c r="F245" s="918"/>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2">
      <c r="A246" s="916"/>
      <c r="B246" s="917"/>
      <c r="C246" s="917"/>
      <c r="D246" s="917"/>
      <c r="E246" s="917"/>
      <c r="F246" s="918"/>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2">
      <c r="A247" s="916"/>
      <c r="B247" s="917"/>
      <c r="C247" s="917"/>
      <c r="D247" s="917"/>
      <c r="E247" s="917"/>
      <c r="F247" s="918"/>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2">
      <c r="A248" s="916"/>
      <c r="B248" s="917"/>
      <c r="C248" s="917"/>
      <c r="D248" s="917"/>
      <c r="E248" s="917"/>
      <c r="F248" s="918"/>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2">
      <c r="A249" s="916"/>
      <c r="B249" s="917"/>
      <c r="C249" s="917"/>
      <c r="D249" s="917"/>
      <c r="E249" s="917"/>
      <c r="F249" s="918"/>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2">
      <c r="A250" s="916"/>
      <c r="B250" s="917"/>
      <c r="C250" s="917"/>
      <c r="D250" s="917"/>
      <c r="E250" s="917"/>
      <c r="F250" s="918"/>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2">
      <c r="A251" s="916"/>
      <c r="B251" s="917"/>
      <c r="C251" s="917"/>
      <c r="D251" s="917"/>
      <c r="E251" s="917"/>
      <c r="F251" s="918"/>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5">
      <c r="A252" s="916"/>
      <c r="B252" s="917"/>
      <c r="C252" s="917"/>
      <c r="D252" s="917"/>
      <c r="E252" s="917"/>
      <c r="F252" s="918"/>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2">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71"/>
    </row>
    <row r="254" spans="1:50" ht="24.75" customHeight="1" x14ac:dyDescent="0.2">
      <c r="A254" s="916"/>
      <c r="B254" s="917"/>
      <c r="C254" s="917"/>
      <c r="D254" s="917"/>
      <c r="E254" s="917"/>
      <c r="F254" s="918"/>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6"/>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2">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3"/>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2">
      <c r="A256" s="916"/>
      <c r="B256" s="917"/>
      <c r="C256" s="917"/>
      <c r="D256" s="917"/>
      <c r="E256" s="917"/>
      <c r="F256" s="918"/>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2">
      <c r="A257" s="916"/>
      <c r="B257" s="917"/>
      <c r="C257" s="917"/>
      <c r="D257" s="917"/>
      <c r="E257" s="917"/>
      <c r="F257" s="918"/>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2">
      <c r="A258" s="916"/>
      <c r="B258" s="917"/>
      <c r="C258" s="917"/>
      <c r="D258" s="917"/>
      <c r="E258" s="917"/>
      <c r="F258" s="918"/>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2">
      <c r="A259" s="916"/>
      <c r="B259" s="917"/>
      <c r="C259" s="917"/>
      <c r="D259" s="917"/>
      <c r="E259" s="917"/>
      <c r="F259" s="918"/>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2">
      <c r="A260" s="916"/>
      <c r="B260" s="917"/>
      <c r="C260" s="917"/>
      <c r="D260" s="917"/>
      <c r="E260" s="917"/>
      <c r="F260" s="918"/>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2">
      <c r="A261" s="916"/>
      <c r="B261" s="917"/>
      <c r="C261" s="917"/>
      <c r="D261" s="917"/>
      <c r="E261" s="917"/>
      <c r="F261" s="918"/>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2">
      <c r="A262" s="916"/>
      <c r="B262" s="917"/>
      <c r="C262" s="917"/>
      <c r="D262" s="917"/>
      <c r="E262" s="917"/>
      <c r="F262" s="918"/>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2">
      <c r="A263" s="916"/>
      <c r="B263" s="917"/>
      <c r="C263" s="917"/>
      <c r="D263" s="917"/>
      <c r="E263" s="917"/>
      <c r="F263" s="918"/>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2">
      <c r="A264" s="916"/>
      <c r="B264" s="917"/>
      <c r="C264" s="917"/>
      <c r="D264" s="917"/>
      <c r="E264" s="917"/>
      <c r="F264" s="918"/>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5">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ColWidth="9" defaultRowHeight="13" x14ac:dyDescent="0.2"/>
  <cols>
    <col min="1" max="2" width="2.6328125" style="36" customWidth="1"/>
    <col min="3" max="33" width="2.6328125" style="81" customWidth="1"/>
    <col min="34" max="37" width="3.453125" style="81" customWidth="1"/>
    <col min="38" max="41" width="2.6328125" style="81" customWidth="1"/>
    <col min="42" max="50" width="3.26953125" style="82"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2">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2">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2">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2">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2">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2">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2">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2">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2">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2">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2">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2">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2">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2">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2">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2">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2">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2">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2">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2">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2">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2">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2">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2">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2">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2">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2">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2">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2">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2">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2">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2">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2">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2">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2">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2">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2">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2">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2">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2">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2">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2">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2">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2">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2">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2">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2">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2">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2">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2">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2">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2">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2">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2">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2">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2">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2">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2">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2">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2">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2">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2">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2">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2">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2">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2">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2">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2">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2">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2">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2">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2">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2">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2">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2">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2">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2">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2">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2">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2">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2">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2">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2">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2">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2">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2">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2">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2">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2">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2">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2">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2">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2">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2">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2">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2">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2">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2">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2">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2">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2">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2">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2">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2">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2">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2">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2">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2">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2">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2">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2">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2">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2">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2">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2">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2">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2">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2">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2">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2">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2">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2">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2">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2">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2">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2">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2">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2">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2">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2">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2">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2">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2">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2">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2">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2">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2">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2">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2">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2">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2">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2">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2">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2">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2">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2">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2">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2">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2">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2">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2">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2">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2">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2">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2">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2">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2">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2">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2">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2">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2">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2">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2">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2">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2">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2">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2">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2">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2">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2">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2">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2">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2">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2">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2">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2">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2">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2">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2">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2">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2">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2">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2">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2">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2">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2">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2">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2">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2">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2">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2">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2">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2">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2">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2">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2">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2">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2">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2">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2">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2">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2">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2">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2">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2">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2">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2">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2">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2">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2">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2">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2">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2">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2">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2">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2">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2">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2">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2">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2">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2">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2">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2">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2">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2">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2">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2">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2">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2">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2">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2">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2">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2">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2">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2">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2">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2">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2">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2">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2">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2">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2">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2">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2">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2">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2">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2">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2">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2">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2">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2">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2">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2">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2">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2">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2">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2">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2">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2">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2">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2">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2">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2">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2">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2">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2">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2">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2">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2">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2">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2">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2">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2">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2">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2">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2">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2">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2">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2">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2">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2">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2">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2">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2">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2">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2">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2">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2">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2">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2">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2">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2">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2">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2">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2">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2">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2">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2">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2">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2">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2">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2">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2">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2">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2">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2">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2">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2">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2">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2">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2">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2">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2">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2">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2">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2">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2">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2">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2">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2">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2">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2">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2">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2">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2">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2">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2">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2">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2">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2">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2">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2">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2">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2">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2">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2">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2">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2">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2">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2">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2">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2">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2">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2">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2">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2">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2">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2">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2">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2">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2">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2">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2">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2">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2">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2">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2">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2">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2">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2">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2">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2">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2">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2">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2">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2">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2">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2">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2">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2">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2">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2">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2">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2">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2">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2">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2">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2">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2">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2">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2">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2">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2">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2">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2">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2">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2">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2">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2">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2">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2">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2">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2">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2">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2">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2">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2">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2">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2">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2">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2">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2">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2">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2">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2">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2">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2">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2">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2">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2">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2">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2">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2">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2">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2">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2">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2">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2">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2">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2">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2">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2">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2">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2">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2">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2">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2">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2">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2">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2">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2">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2">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2">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2">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2">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2">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2">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2">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2">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2">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2">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2">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2">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2">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2">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2">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2">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2">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2">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2">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2">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2">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2">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2">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2">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2">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2">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2">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2">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2">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2">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2">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2">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2">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2">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2">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2">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2">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2">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2">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2">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2">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2">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2">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2">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2">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2">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2">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2">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2">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2">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2">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2">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2">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2">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2">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2">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2">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2">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2">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2">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2">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2">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2">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2">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2">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2">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2">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2">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2">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2">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2">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2">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2">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2">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2">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2">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2">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2">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2">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2">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2">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2">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2">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2">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2">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2">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2">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2">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2">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2">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2">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2">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2">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2">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2">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2">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2">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2">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2">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2">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2">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2">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2">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2">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2">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2">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2">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2">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2">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2">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2">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2">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2">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2">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2">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2">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2">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2">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2">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2">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2">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2">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2">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2">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2">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2">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2">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2">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2">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2">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2">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2">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2">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2">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2">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2">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2">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2">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2">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2">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2">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2">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2">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2">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2">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2">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2">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2">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2">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2">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2">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2">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2">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2">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2">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2">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2">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2">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2">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2">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2">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2">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2">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2">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2">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2">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2">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2">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2">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2">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2">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2">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2">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2">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2">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2">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2">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2">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2">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2">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2">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2">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2">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2">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2">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2">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2">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2">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2">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2">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2">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2">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2">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2">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2">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2">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2">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2">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2">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2">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2">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2">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2">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2">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2">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2">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2">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2">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2">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2">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2">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2">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2">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2">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2">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2">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2">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2">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2">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2">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2">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2">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2">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2">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2">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2">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2">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2">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2">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2">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2">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2">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2">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2">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2">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2">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2">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2">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2">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2">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2">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2">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2">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2">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2">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2">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2">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2">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2">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2">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2">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2">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2">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2">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2">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2">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2">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2">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2">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2">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2">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2">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2">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2">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2">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2">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2">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2">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2">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2">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2">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2">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2">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2">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2">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2">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2">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2">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2">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2">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2">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2">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2">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2">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2">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2">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2">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2">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2">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2">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2">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2">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2">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2">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2">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2">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2">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2">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2">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2">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2">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2">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2">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2">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2">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2">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2">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2">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2">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2">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2">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2">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2">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2">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2">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2">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2">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2">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2">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2">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2">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2">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2">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2">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2">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2">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2">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2">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2">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2">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2">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2">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2">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2">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2">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2">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2">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2">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2">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2">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2">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2">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2">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2">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2">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2">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2">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2">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2">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2">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2">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2">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2">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2">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2">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2">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2">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2">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2">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2">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2">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2">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2">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2">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2">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2">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2">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2">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2">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2">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2">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2">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2">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2">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2">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2">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2">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2">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2">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2">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2">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2">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2">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2">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2">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2">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2">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2">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2">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2">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2">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2">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2">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2">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2">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2">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2">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2">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2">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2">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2">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2">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2">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2">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2">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2">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2">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2">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2">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2">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2">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2">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2">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2">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2">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2">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2">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2">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2">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2">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2">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2">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2">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2">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2">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2">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2">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2">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2">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2">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2">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2">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2">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2">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2">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2">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2">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2">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2">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2">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2">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2">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2">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2">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2">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2">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2">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2">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2">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2">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2">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2">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2">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2">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2">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2">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2">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2">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2">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2">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2">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2">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2">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2">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2">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2">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2">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2">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2">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2">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2">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2">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2">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2">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2">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2">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2">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2">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2">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2">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2">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2">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2">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2">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2">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2">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2">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2">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2">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2">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2">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2">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2">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2">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2">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2">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2">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2">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2">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2">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2">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2">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2">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2">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2">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2">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2">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2">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2">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2">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2">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2">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2">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2">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2">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2">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2">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2">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2">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2">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2">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2">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2">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2">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2">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2">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2">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2">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2">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2">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2">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2">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2">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2">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2">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2">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2">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2">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2">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2">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2">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2">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2">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2">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2">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2">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2">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2">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2">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2">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2">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2">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2">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2">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2">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2">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2">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2">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2">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2">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2">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2">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2">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2">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2">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2">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2">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2">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2">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2">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2">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2">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2">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2">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2">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2">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2">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2">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2">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2">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2">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2">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2">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2">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2">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2">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2">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2">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2">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2">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2">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2">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2">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2">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2">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2">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2">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2">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2">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2">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2">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2">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2">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2">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2">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2">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2">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2">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2">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2">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2">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2">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2">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2">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2">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2">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2">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2">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2">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2">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2">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2">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2">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2">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2">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2">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2">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2">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2">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2">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2">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2">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2">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2">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2">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2">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2">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2">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2">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2">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2">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2">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2">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2">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2">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2">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2">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2">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2">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2">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2">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2">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2">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2">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2">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2">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2">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2">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2">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2">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2">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2">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2">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2">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2">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2">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2">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2">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2">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2">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2">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2">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2">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2">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2">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2">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2">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2">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2">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2">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2">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2">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2">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2">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2">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2">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2">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2">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2">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2">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2">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2">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2">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2">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2">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2">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2">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2">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2">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2">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2">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2">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2">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2">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2">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2">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2">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2">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2">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2">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2">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2">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2">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2">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2">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2">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2">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2">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2">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2">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2">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2">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2">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2">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2">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2">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2">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2">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2">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2">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2">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2">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2">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2">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2">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2">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2">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2">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2">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2">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2">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2">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2">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2">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2">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2">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2">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2">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2">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2">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2">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2">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2">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2">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2">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2">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2">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2">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2">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2">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2">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2">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2">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2">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2">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2">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2">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2">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2">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2">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2">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2">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2">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2">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2">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2">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2">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2">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2">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2">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2">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2">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2">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2">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2">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2">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2">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2">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2">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2">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2">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2">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2">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2">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2">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2">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2">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2">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2">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2">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2">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2">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2">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2">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2">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2">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2">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2">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2">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2">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2">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2">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2">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2">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2">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2">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2">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2">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2">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2">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2">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2">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2">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2">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2">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2">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2">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2">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2">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2">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2">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2">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2">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2">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2">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2">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2">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2">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2">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2">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2">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2">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2">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2">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2">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2">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2">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2">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2">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2">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2">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2">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2">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2">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2">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2">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2">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2">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2">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2">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2">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2">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2">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2">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2">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2">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2">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2">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2">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2">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2">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2">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2">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2">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2">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2">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2">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2">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2">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2">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2">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2">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2">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2">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2">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2">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2">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2">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300000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2016-06-13T10:55:20Z</cp:lastPrinted>
  <dcterms:created xsi:type="dcterms:W3CDTF">2012-03-13T00:50:25Z</dcterms:created>
  <dcterms:modified xsi:type="dcterms:W3CDTF">2020-11-19T01:42:23Z</dcterms:modified>
</cp:coreProperties>
</file>