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autoCompressPictures="0"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EE8C74AC-5BEF-4CCE-B387-3122537F6090}"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W28"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M3" i="4"/>
  <c r="M2" i="4"/>
  <c r="N2" i="4" s="1"/>
  <c r="H4" i="4"/>
  <c r="C4" i="4"/>
  <c r="R3" i="4"/>
  <c r="H3" i="4"/>
  <c r="C3" i="4"/>
  <c r="R2" i="4"/>
  <c r="S2" i="4" s="1"/>
  <c r="H2" i="4"/>
  <c r="I2" i="4"/>
  <c r="C2" i="4"/>
  <c r="D2" i="4" s="1"/>
  <c r="S3" i="4" l="1"/>
  <c r="S4" i="4" s="1"/>
  <c r="S5" i="4" s="1"/>
  <c r="S6" i="4" s="1"/>
  <c r="S7" i="4" s="1"/>
  <c r="S8" i="4" s="1"/>
  <c r="P10" i="4" s="1"/>
  <c r="G11" i="3" s="1"/>
  <c r="D3" i="4"/>
  <c r="D4" i="4" s="1"/>
  <c r="N3" i="4"/>
  <c r="N4" i="4" s="1"/>
  <c r="N5" i="4" s="1"/>
  <c r="N6" i="4"/>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5" i="4"/>
  <c r="D6" i="4"/>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<sst xmlns="http://schemas.openxmlformats.org/spreadsheetml/2006/main" count="2928" uniqueCount="620">
  <si>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</si>
  <si>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</si>
  <si>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</si>
  <si>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</si>
  <si>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</si>
  <si>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</si>
  <si>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</si>
  <si>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</si>
  <si>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</si>
  <si>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</si>
  <si>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</si>
  <si>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</si>
  <si>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</si>
  <si>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</si>
  <si>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</si>
  <si>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</si>
  <si>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</si>
  <si>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</si>
  <si>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</si>
  <si>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</si>
  <si>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</si>
  <si>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</si>
  <si>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</si>
  <si>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</si>
  <si>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</si>
  <si>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</si>
  <si>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</si>
  <si>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</si>
  <si>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</si>
  <si>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</si>
  <si>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</si>
  <si>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</si>
  <si>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</si>
  <si>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</si>
  <si>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</si>
  <si>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</si>
  <si>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</si>
  <si>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</si>
  <si>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</si>
  <si>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</si>
  <si>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</si>
  <si>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</si>
  <si>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</si>
  <si>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</si>
  <si>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</si>
  <si>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</si>
  <si>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</si>
  <si>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</si>
  <si>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</si>
  <si>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</si>
  <si>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</si>
  <si>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</si>
  <si>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</si>
  <si>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</si>
  <si>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</si>
  <si>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</si>
  <si>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</si>
  <si>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</si>
  <si>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</si>
  <si>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</si>
  <si>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</si>
  <si>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</si>
  <si>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</si>
  <si>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</si>
  <si>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</si>
  <si>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</si>
  <si>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</si>
  <si>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</si>
  <si>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</si>
  <si>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</si>
  <si>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</si>
  <si>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</si>
  <si>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</si>
  <si>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</si>
  <si>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</si>
  <si>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</si>
  <si>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</si>
  <si>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</si>
  <si>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</si>
  <si>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</si>
  <si>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</si>
  <si>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</si>
  <si>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</si>
  <si>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</si>
  <si>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</si>
  <si>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</si>
  <si>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</si>
  <si>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</si>
  <si>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</si>
  <si>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</si>
  <si>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</si>
  <si>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</si>
  <si>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</si>
  <si>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</si>
  <si>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</si>
  <si>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</si>
  <si>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</si>
  <si>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</si>
  <si>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</si>
  <si>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</si>
  <si>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</si>
  <si>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</si>
  <si>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</si>
  <si>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</si>
  <si>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</si>
  <si>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</si>
  <si>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</si>
  <si>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</si>
  <si>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</si>
  <si>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</si>
  <si>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</si>
  <si>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</si>
  <si>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</si>
  <si>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</si>
  <si>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</si>
  <si>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</si>
  <si>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</si>
  <si>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</si>
  <si>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</si>
  <si>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</si>
  <si>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</si>
  <si>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</si>
  <si>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</si>
  <si>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</si>
  <si>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</si>
  <si>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</si>
  <si>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</si>
  <si>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</si>
  <si>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</si>
  <si>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</si>
  <si>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</si>
  <si>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</si>
  <si>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</si>
  <si>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</si>
  <si>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</si>
  <si>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</si>
  <si>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</si>
  <si>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</si>
  <si>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</si>
  <si>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</si>
  <si>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</si>
  <si>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</si>
  <si>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</si>
  <si>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</si>
  <si>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</si>
  <si>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</si>
  <si>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</si>
  <si>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</si>
  <si>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</si>
  <si>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</si>
  <si>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</si>
  <si>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</si>
  <si>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</si>
  <si>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</si>
  <si>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</si>
  <si>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</si>
  <si>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</si>
  <si>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</si>
  <si>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</si>
  <si>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</si>
  <si>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</si>
  <si>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</si>
  <si>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</si>
  <si>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</si>
  <si>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</si>
  <si>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</si>
  <si>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</si>
  <si>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</si>
  <si>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</si>
  <si>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</si>
  <si>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</si>
  <si>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</si>
  <si>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</si>
  <si>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</si>
  <si>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</si>
  <si>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</si>
  <si>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</si>
  <si>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</si>
  <si>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</si>
  <si>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</si>
  <si>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</si>
  <si>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</si>
  <si>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</si>
  <si>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</si>
  <si>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</si>
  <si>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</si>
  <si>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</si>
  <si>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</si>
  <si>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</si>
  <si>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</si>
  <si>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</si>
  <si>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</si>
  <si>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</si>
  <si>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</si>
  <si>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</si>
  <si>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</si>
  <si>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</si>
  <si>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</si>
  <si>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</si>
  <si>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</si>
  <si>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</si>
  <si>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</si>
  <si>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</si>
  <si>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</si>
  <si>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</si>
  <si>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</si>
  <si>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</si>
  <si>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</si>
  <si>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</si>
  <si>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</si>
  <si>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</si>
  <si>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</si>
  <si>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</si>
  <si>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</si>
  <si>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</si>
  <si>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</si>
  <si>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</si>
  <si>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</si>
  <si>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</si>
  <si>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</si>
  <si>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</si>
  <si>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</si>
  <si>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</si>
  <si>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</si>
  <si>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</si>
  <si>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</si>
  <si>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</si>
  <si>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</si>
  <si>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</si>
  <si>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</si>
  <si>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</si>
  <si>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</si>
  <si>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</si>
  <si>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</si>
  <si>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</si>
  <si>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</si>
  <si>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</si>
  <si>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</si>
  <si>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</si>
  <si>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</si>
  <si>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</si>
  <si>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</si>
  <si>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</si>
  <si>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</si>
  <si>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</si>
  <si>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</si>
  <si>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</si>
  <si>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</si>
  <si>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</si>
  <si>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</si>
  <si>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</si>
  <si>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</si>
  <si>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</si>
  <si>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</si>
  <si>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</si>
  <si>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</si>
  <si>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</si>
  <si>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</si>
  <si>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</si>
  <si>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</si>
  <si>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</si>
  <si>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</si>
  <si>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</si>
  <si>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</si>
  <si>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</si>
  <si>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</si>
  <si>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</si>
  <si>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</si>
  <si>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</si>
  <si>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</si>
  <si>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</si>
  <si>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</si>
  <si>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</si>
  <si>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</si>
  <si>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</si>
  <si>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</si>
  <si>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</si>
  <si>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</si>
  <si>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</si>
  <si>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</si>
  <si>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</si>
  <si>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</si>
  <si>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</si>
  <si>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</si>
  <si>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</si>
  <si>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</si>
  <si>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</si>
  <si>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</si>
  <si>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</si>
  <si>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</si>
  <si>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</si>
  <si>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</si>
  <si>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</si>
  <si>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</si>
  <si>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</si>
  <si>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</si>
  <si>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</si>
  <si>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</si>
  <si>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</si>
  <si>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</si>
  <si>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</si>
  <si>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</si>
  <si>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</si>
  <si>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</si>
  <si>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</si>
  <si>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</si>
  <si>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</si>
  <si>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</si>
  <si>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</si>
  <si>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</si>
  <si>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</si>
  <si>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</si>
  <si>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</si>
  <si>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</si>
  <si>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</si>
  <si>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</si>
  <si>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</si>
  <si>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</si>
  <si>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</si>
  <si>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</si>
  <si>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</si>
  <si>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</si>
  <si>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</si>
  <si>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</si>
  <si>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</si>
  <si>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</si>
  <si>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</si>
  <si>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</si>
  <si>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</si>
  <si>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</si>
  <si>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</si>
  <si>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</si>
  <si>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</si>
  <si>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</si>
  <si>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</si>
  <si>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</si>
  <si>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</si>
  <si>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</si>
  <si>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</si>
  <si>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</si>
  <si>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</si>
  <si>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</si>
  <si>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</si>
  <si>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</si>
  <si>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</si>
  <si>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</si>
  <si>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</si>
  <si>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</si>
  <si>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</si>
  <si>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</si>
  <si>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</si>
  <si>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</si>
  <si>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</si>
  <si>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</si>
  <si>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</si>
  <si>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</si>
  <si>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</si>
  <si>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</si>
  <si>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</si>
  <si>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</si>
  <si>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</si>
  <si>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</si>
  <si>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</si>
  <si>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</si>
  <si>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</si>
  <si>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</si>
  <si>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</si>
  <si>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</si>
  <si>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</si>
  <si>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</si>
  <si>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</si>
  <si>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</si>
  <si>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</si>
  <si>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</si>
  <si>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</si>
  <si>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</si>
  <si>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</si>
  <si>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</si>
  <si>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</si>
  <si>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</si>
  <si>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</si>
  <si>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</si>
  <si>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</si>
  <si>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</si>
  <si>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</si>
  <si>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</si>
  <si>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</si>
  <si>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</si>
  <si>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</si>
  <si>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</si>
  <si>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</si>
  <si>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</si>
  <si>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</si>
  <si>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</si>
  <si>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</si>
  <si>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</si>
  <si>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</si>
  <si>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</si>
  <si>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</si>
  <si>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</si>
  <si>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</si>
  <si>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</si>
  <si>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</si>
  <si>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</si>
  <si>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</si>
  <si>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</si>
  <si>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</si>
  <si>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</si>
  <si>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</si>
  <si>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</si>
  <si>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</si>
  <si>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</si>
  <si>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</si>
  <si>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</si>
  <si>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</si>
  <si>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</si>
  <si>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</si>
  <si>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</si>
  <si>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</si>
  <si>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</si>
  <si>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</si>
  <si>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</si>
  <si>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</si>
  <si>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</si>
  <si>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</si>
  <si>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</si>
  <si>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</si>
  <si>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</si>
  <si>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</si>
  <si>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</si>
  <si>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</si>
  <si>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</si>
  <si>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</si>
  <si>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</si>
  <si>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</si>
  <si>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</si>
  <si>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</si>
  <si>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</si>
  <si>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</si>
  <si>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</si>
  <si>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</si>
  <si>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</si>
  <si>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</si>
  <si>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</si>
  <si>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</si>
  <si>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</si>
  <si>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</si>
  <si>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</si>
  <si>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</si>
  <si>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</si>
  <si>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</si>
  <si>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</si>
  <si>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</si>
  <si>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</si>
  <si>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</si>
  <si>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</si>
  <si>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</si>
  <si>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</si>
  <si>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</si>
  <si>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</si>
  <si>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</si>
  <si>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</si>
  <si>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</si>
  <si>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</si>
  <si>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</si>
  <si>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</si>
  <si>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</si>
  <si>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</si>
  <si>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</si>
  <si>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</si>
  <si>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</si>
  <si>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</si>
  <si>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</si>
  <si>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</si>
  <si>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</si>
  <si>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</si>
  <si>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</si>
  <si>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</si>
  <si>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</si>
  <si>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</si>
  <si>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</si>
  <si>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</si>
  <si>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</si>
  <si>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</si>
  <si>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</si>
  <si>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</si>
  <si>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</si>
  <si>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</si>
  <si>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</si>
  <si>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</si>
  <si>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</si>
  <si>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</si>
  <si>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</si>
  <si>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</si>
  <si>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</si>
  <si>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</si>
  <si>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</si>
  <si>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</si>
  <si>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</si>
  <si>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</si>
  <si>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</si>
  <si>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</si>
  <si>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</si>
  <si>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</si>
  <si>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</si>
  <si>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</si>
  <si>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</si>
  <si>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</si>
  <si>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</si>
  <si>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</si>
  <si>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</si>
  <si>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</si>
  <si>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</si>
  <si>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</si>
  <si>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</si>
  <si>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</si>
  <si>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</si>
  <si>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</si>
  <si>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</si>
  <si>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</si>
  <si>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</si>
  <si>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</si>
  <si>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</si>
  <si>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</si>
  <si>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</si>
  <si>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</si>
  <si>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</si>
  <si>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</si>
  <si>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</si>
  <si>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</si>
  <si>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</si>
  <si>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</si>
  <si>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</si>
  <si>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</si>
  <si>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</si>
  <si>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</si>
  <si>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</si>
  <si>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</si>
  <si>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</si>
  <si>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</si>
  <si>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</si>
  <si>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</si>
  <si>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</si>
  <si>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</si>
  <si>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</si>
  <si>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</si>
  <si>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</si>
  <si>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</si>
  <si>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</si>
  <si>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</si>
  <si>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</si>
  <si>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</si>
  <si>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</si>
  <si>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</si>
  <si>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</si>
  <si>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</si>
  <si>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</si>
  <si>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</si>
  <si>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</si>
  <si>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</si>
  <si>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</si>
  <si>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</si>
  <si>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</si>
  <si>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</si>
  <si>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</si>
  <si>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</si>
  <si>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</si>
  <si>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</si>
  <si>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百万円/件</t>
    <rPh sb="0" eb="2">
      <t>ヒャクマン</t>
    </rPh>
    <rPh sb="2" eb="3">
      <t>エン</t>
    </rPh>
    <rPh sb="4" eb="5">
      <t>ケン</t>
    </rPh>
    <phoneticPr fontId="5"/>
  </si>
  <si>
    <t>-</t>
    <phoneticPr fontId="5"/>
  </si>
  <si>
    <t>住宅研究部　住宅生産研究室</t>
  </si>
  <si>
    <t>室長　布田　健</t>
  </si>
  <si>
    <t>建基法令（第121条第3項）避難上有効なバルコニー関連</t>
  </si>
  <si>
    <t>バリアフリー新法　一時待機スペースの容積率緩和
品確法　高齢者等配慮等級</t>
  </si>
  <si>
    <t>共同住宅等における災害時の避難弱者に向けた支援技術、いわゆる非常時のバリアフリーについては未だ課題は多い。本研究は、避難計画及び避難支援技術の体系的整理をした上で、建築人間工学的実験に基づいた下方避難支援技術並びに建築関連法令に向けた評価基準の開発を行う事を目的とする。また、人間工学データの公開により技術基準を明確化することで、民間が保有する技術の活用や開発の促進に繋げる。</t>
  </si>
  <si>
    <t>①避難計画及び避難支援技術の体系的整理として、「施設管理者、当事者などへヒアリングから課題点を抽出」し、「新技術の調査及び実際に設置した場合の適応可能性やその適応範囲について欧州等において調査」を行う。
②新たな避難支援技術の評価基準の整備に向けた人間工学的実験として、「実験に用いる避難支援装置の試験体を製作し装置に具備する要件を検討」及び「人間工学的実験により操作性や安全性に対する問題点や課題の抽出、検討」を行う。
③性能評価法及び維持管理手法の確立として、「新たな避難支援技術を用いた避難方法の性能評価法の検討」及び「新たな避難支援装置の維持管理手法の検討」を行う。</t>
  </si>
  <si>
    <t>避難支援技術に関連するガイドラインの策定数</t>
    <rPh sb="20" eb="21">
      <t>スウ</t>
    </rPh>
    <phoneticPr fontId="5"/>
  </si>
  <si>
    <t>共同住宅等における災害時の避難支援技術の開発並びに評価基準の開発に関する研究項目の終了件数</t>
    <rPh sb="33" eb="34">
      <t>カン</t>
    </rPh>
    <rPh sb="36" eb="38">
      <t>ケンキュウ</t>
    </rPh>
    <rPh sb="38" eb="40">
      <t>コウモク</t>
    </rPh>
    <rPh sb="41" eb="43">
      <t>シュウリョウ</t>
    </rPh>
    <rPh sb="43" eb="45">
      <t>ケンスウ</t>
    </rPh>
    <phoneticPr fontId="5"/>
  </si>
  <si>
    <t>執行額（百万円）／共同住宅等における災害時の避難支援技術の開発並びに評価基準の開発に関する研究項目　　　　　　　　　　　</t>
    <rPh sb="0" eb="2">
      <t>シッコウ</t>
    </rPh>
    <phoneticPr fontId="5"/>
  </si>
  <si>
    <t>14百万円/1件</t>
    <rPh sb="2" eb="5">
      <t>ヒャクマンエン</t>
    </rPh>
    <rPh sb="7" eb="8">
      <t>ケン</t>
    </rPh>
    <phoneticPr fontId="5"/>
  </si>
  <si>
    <t>13百万円/1件</t>
    <rPh sb="2" eb="5">
      <t>ヒャクマンエン</t>
    </rPh>
    <rPh sb="7" eb="8">
      <t>ケン</t>
    </rPh>
    <phoneticPr fontId="5"/>
  </si>
  <si>
    <t>12百万円/2</t>
    <phoneticPr fontId="5"/>
  </si>
  <si>
    <t>新27-073</t>
    <phoneticPr fontId="5"/>
  </si>
  <si>
    <t>新27-0063</t>
    <phoneticPr fontId="5"/>
  </si>
  <si>
    <t>466</t>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</si>
  <si>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</si>
  <si>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</si>
  <si>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役務費</t>
    <rPh sb="0" eb="2">
      <t>エキム</t>
    </rPh>
    <rPh sb="2" eb="3">
      <t>ヒ</t>
    </rPh>
    <phoneticPr fontId="5"/>
  </si>
  <si>
    <t>百万円未満</t>
    <rPh sb="0" eb="2">
      <t>ヒャクマン</t>
    </rPh>
    <rPh sb="2" eb="5">
      <t>エンミマン</t>
    </rPh>
    <phoneticPr fontId="5"/>
  </si>
  <si>
    <t>一般財団法人　国土技術研究センター</t>
    <rPh sb="0" eb="2">
      <t>イッパン</t>
    </rPh>
    <rPh sb="2" eb="6">
      <t>ザイダンホウジン</t>
    </rPh>
    <rPh sb="7" eb="9">
      <t>コクド</t>
    </rPh>
    <rPh sb="9" eb="11">
      <t>ギジュツ</t>
    </rPh>
    <rPh sb="11" eb="13">
      <t>ケンキュウ</t>
    </rPh>
    <phoneticPr fontId="5"/>
  </si>
  <si>
    <t>-</t>
    <phoneticPr fontId="5"/>
  </si>
  <si>
    <t>介助対応型避難支援装置に関する専門家への意見聴取等の業務</t>
    <phoneticPr fontId="5"/>
  </si>
  <si>
    <t>株式会社都市設計工房</t>
    <rPh sb="0" eb="2">
      <t>カブシキ</t>
    </rPh>
    <rPh sb="2" eb="4">
      <t>カイシャ</t>
    </rPh>
    <rPh sb="4" eb="6">
      <t>トシ</t>
    </rPh>
    <rPh sb="6" eb="8">
      <t>セッケイ</t>
    </rPh>
    <rPh sb="8" eb="10">
      <t>コウボウ</t>
    </rPh>
    <phoneticPr fontId="5"/>
  </si>
  <si>
    <t>避難支援装置を用いた施設における避難計画訓練等の実態調査業務</t>
    <phoneticPr fontId="5"/>
  </si>
  <si>
    <t>避難車購入</t>
    <phoneticPr fontId="5"/>
  </si>
  <si>
    <t>五十畑工業（株）</t>
    <phoneticPr fontId="5"/>
  </si>
  <si>
    <t>-</t>
    <phoneticPr fontId="5"/>
  </si>
  <si>
    <t>避難支援技術のガイドライン原案作成のための資料整理及び意見聴取等の補助業務</t>
    <phoneticPr fontId="5"/>
  </si>
  <si>
    <t>無</t>
  </si>
  <si>
    <t>‐</t>
  </si>
  <si>
    <t>・本事業は、外部有識者による評価委員会において「事前評価」を受け、災害時の避難弱者に対して、人間工学的実験に基づき、避難支援技術の評価基準の開発を行う重要な研究であり国土技術政策総合研究所において実施すべきと評価された。
・発注にあたっては、価格競争や企画競争により競争性の確保に努めた。</t>
    <phoneticPr fontId="5"/>
  </si>
  <si>
    <t>今後も内部組織又は外部有識者による点検・評価結果等を踏まえて、適切に取組を実施していく。</t>
    <phoneticPr fontId="5"/>
  </si>
  <si>
    <t>-</t>
    <phoneticPr fontId="5"/>
  </si>
  <si>
    <t>有</t>
  </si>
  <si>
    <t>本研究は、少子高齢化が急速に進む中で、共同住宅等における災害時の避難弱者に向けた支援技術の評価基準の開発を目標としており、社会的ニーズが高いと評価できる。</t>
    <phoneticPr fontId="5"/>
  </si>
  <si>
    <t>建築関連法令への技術基準の反映等を行うことから国で実施すべきである。</t>
    <phoneticPr fontId="5"/>
  </si>
  <si>
    <t>高齢化の進展や東京パラリンピック（H32）等、バリアフリー化技術の高度化による、安全・安心な社会実現を目指す観点からその必要性は高い。また、新たな避難支援装置及び避難方法の創出は、先行する日本の高齢化対応技術の海外展開に向けて優先度が高い。</t>
    <phoneticPr fontId="5"/>
  </si>
  <si>
    <t>支出先については、企画競争により競争性の確保に努めている。
支出先（業務請負者）選定の妥当性については、第三者機関である技術提案評価審査会による審議を実施している。</t>
    <phoneticPr fontId="5"/>
  </si>
  <si>
    <t>妥当であると考えている。</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</si>
  <si>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</si>
  <si>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見込み通りの進捗状況である。</t>
    <phoneticPr fontId="5"/>
  </si>
  <si>
    <t>十分に活用されている。</t>
    <phoneticPr fontId="5"/>
  </si>
  <si>
    <t>平成29年度は研究計画通り、避難計画及び避難支援技術の体系的整理に向けたガイドライン原案の作成を行った。</t>
    <rPh sb="33" eb="34">
      <t>ム</t>
    </rPh>
    <rPh sb="42" eb="43">
      <t>ゲンアン</t>
    </rPh>
    <rPh sb="43" eb="44">
      <t>アン</t>
    </rPh>
    <rPh sb="45" eb="47">
      <t>サクセイ</t>
    </rPh>
    <rPh sb="48" eb="49">
      <t>オコナ</t>
    </rPh>
    <phoneticPr fontId="5"/>
  </si>
  <si>
    <t>避難支援技術のガイドライン原案作成のための資料整理及び意見聴取等の補助</t>
    <rPh sb="33" eb="35">
      <t>ホジョ</t>
    </rPh>
    <phoneticPr fontId="5"/>
  </si>
  <si>
    <t>平成29年度までに、避難支援技術に関連するガイドライン（案）を1本策定する。</t>
    <rPh sb="0" eb="2">
      <t>ヘイセイ</t>
    </rPh>
    <rPh sb="4" eb="6">
      <t>ネンド</t>
    </rPh>
    <rPh sb="10" eb="16">
      <t>ヒナンシエンギジュツ</t>
    </rPh>
    <rPh sb="17" eb="19">
      <t>カンレン</t>
    </rPh>
    <rPh sb="28" eb="29">
      <t>アン</t>
    </rPh>
    <rPh sb="32" eb="33">
      <t>ホン</t>
    </rPh>
    <rPh sb="33" eb="35">
      <t>サクテイ</t>
    </rPh>
    <phoneticPr fontId="5"/>
  </si>
  <si>
    <t>終了予定</t>
  </si>
  <si>
    <t>平成29年度で事業終了。</t>
    <phoneticPr fontId="5"/>
  </si>
  <si>
    <t>予定通り平成29年度で終了。</t>
    <rPh sb="0" eb="3">
      <t>ヨテイドオ</t>
    </rPh>
    <rPh sb="4" eb="6">
      <t>ヘイセイ</t>
    </rPh>
    <rPh sb="8" eb="10">
      <t>ネンド</t>
    </rPh>
    <rPh sb="11" eb="13">
      <t>シュウリョウ</t>
    </rPh>
    <phoneticPr fontId="5"/>
  </si>
  <si>
    <t>共同住宅等における災害時の高齢者・障がい者に向けた避難支援技術の評価基準の開発</t>
    <phoneticPr fontId="5"/>
  </si>
  <si>
    <t>A.一般財団法人　国土技術研究センター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</si>
</sst>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 diagonalUp="1">
      <left/>
      <right style="medium">
        <color auto="1"/>
      </right>
      <top style="thin">
        <color auto="1"/>
      </top>
      <bottom style="medium">
        <color auto="1"/>
      </bottom>
      <diagonal style="thin">
        <color auto="1"/>
      </diagonal>
    </border>
    <border diagonalUp="1">
      <left/>
      <right style="medium">
        <color auto="1"/>
      </right>
      <top style="thin">
        <color auto="1"/>
      </top>
      <bottom style="thin">
        <color auto="1"/>
      </bottom>
      <diagonal style="thin">
        <color auto="1"/>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25400</xdr:colOff>
      <xdr:row>740</xdr:row>
      <xdr:rowOff>38100</xdr:rowOff>
    </xdr:from>
    <xdr:to>
      <xdr:col>45</xdr:col>
      <xdr:colOff>113953</xdr:colOff>
      <xdr:row>758</xdr:row>
      <xdr:rowOff>245004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329267" y="41567100"/>
          <a:ext cx="7166686" cy="7208837"/>
          <a:chOff x="1425128" y="40489015"/>
          <a:chExt cx="7810153" cy="7242704"/>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41692" y="40489015"/>
            <a:ext cx="3386588" cy="75227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574214" y="41302781"/>
            <a:ext cx="3180076" cy="142320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rgbClr val="000000"/>
                </a:solidFill>
                <a:effectLst/>
                <a:uLnTx/>
                <a:uFillTx/>
                <a:latin typeface="+mn-lt"/>
                <a:ea typeface="+mn-ea"/>
                <a:cs typeface="+mn-cs"/>
              </a:rPr>
              <a:t>ガイドラインの原案作成を行った。</a:t>
            </a:r>
            <a:endParaRPr kumimoji="0" lang="ja-JP" altLang="ja-JP" sz="1100" b="0" i="0" u="none" strike="noStrike" kern="0" cap="none" spc="0" normalizeH="0" baseline="0" noProof="0">
              <a:ln>
                <a:noFill/>
              </a:ln>
              <a:solidFill>
                <a:srgbClr val="000000"/>
              </a:solidFill>
              <a:effectLst/>
              <a:uLnTx/>
              <a:uFillTx/>
              <a:latin typeface="+mn-lt"/>
              <a:ea typeface="+mn-ea"/>
              <a:cs typeface="+mn-cs"/>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425128" y="41311063"/>
            <a:ext cx="3393845" cy="10032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2941361" y="42166243"/>
            <a:ext cx="0" cy="4219989"/>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6410980" y="41056580"/>
            <a:ext cx="2792577" cy="106217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3.5</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2.6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0.9</a:t>
            </a:r>
            <a:r>
              <a:rPr kumimoji="1" lang="ja-JP" altLang="en-US" sz="1100">
                <a:solidFill>
                  <a:schemeClr val="tx1"/>
                </a:solidFill>
              </a:rPr>
              <a:t>百万円</a:t>
            </a:r>
            <a:endParaRPr kumimoji="1" lang="en-US" altLang="ja-JP" sz="1100">
              <a:solidFill>
                <a:schemeClr val="tx1"/>
              </a:solidFill>
            </a:endParaRPr>
          </a:p>
          <a:p>
            <a:pPr algn="l"/>
            <a:r>
              <a:rPr kumimoji="1" lang="en-US" altLang="ja-JP" sz="1100">
                <a:solidFill>
                  <a:schemeClr val="tx1"/>
                </a:solidFill>
              </a:rPr>
              <a:t> </a:t>
            </a:r>
          </a:p>
          <a:p>
            <a:pPr algn="l"/>
            <a:r>
              <a:rPr kumimoji="1" lang="ja-JP" altLang="en-US" sz="1100">
                <a:solidFill>
                  <a:schemeClr val="tx1"/>
                </a:solidFill>
              </a:rPr>
              <a:t>　</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6204710" y="40907494"/>
            <a:ext cx="3030571" cy="12203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188143" y="43221241"/>
            <a:ext cx="2936703" cy="7975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一般財団法人国土技術研究センター　　　　　　　　　     </a:t>
            </a:r>
            <a:endParaRPr kumimoji="1" lang="en-US" altLang="ja-JP" sz="1100"/>
          </a:p>
          <a:p>
            <a:pPr algn="l"/>
            <a:r>
              <a:rPr kumimoji="1" lang="en-US" altLang="ja-JP" sz="1100"/>
              <a:t>                         </a:t>
            </a:r>
            <a:r>
              <a:rPr kumimoji="1" lang="ja-JP" altLang="en-US" sz="1100"/>
              <a:t>　</a:t>
            </a:r>
            <a:r>
              <a:rPr kumimoji="1" lang="en-US" altLang="ja-JP" sz="1100"/>
              <a:t>6.3</a:t>
            </a:r>
            <a:r>
              <a:rPr kumimoji="1" lang="ja-JP" altLang="en-US" sz="1100"/>
              <a:t>百万円</a:t>
            </a:r>
          </a:p>
        </xdr:txBody>
      </xdr: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6155015" y="45788850"/>
            <a:ext cx="2685952" cy="7932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a:t>
            </a:r>
            <a:r>
              <a:rPr kumimoji="1" lang="en-US" altLang="ja-JP" sz="1100"/>
              <a:t>3</a:t>
            </a:r>
            <a:r>
              <a:rPr kumimoji="1" lang="ja-JP" altLang="en-US" sz="1100"/>
              <a:t>社）　　　　　　　     </a:t>
            </a:r>
            <a:endParaRPr kumimoji="1" lang="en-US" altLang="ja-JP" sz="1100"/>
          </a:p>
          <a:p>
            <a:pPr algn="l"/>
            <a:r>
              <a:rPr kumimoji="1" lang="en-US" altLang="ja-JP" sz="1100"/>
              <a:t>                       </a:t>
            </a:r>
            <a:r>
              <a:rPr kumimoji="1" lang="ja-JP" altLang="en-US" sz="1100"/>
              <a:t>　　</a:t>
            </a:r>
            <a:r>
              <a:rPr kumimoji="1" lang="en-US" altLang="ja-JP" sz="1100"/>
              <a:t> 2.2</a:t>
            </a:r>
            <a:r>
              <a:rPr kumimoji="1" lang="ja-JP" altLang="en-US" sz="1100"/>
              <a:t>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6051998" y="44127150"/>
            <a:ext cx="3104981" cy="142541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ガイドライン原案作成の補助業務として、</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①</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避難支援技術に関係する各主体の理解向上のための図表の作成・参考文献等の資料整理　及び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②</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ガイドラインに向けた配慮事項の整理のための学識者等からの意見聴取を行った。</a:t>
            </a:r>
            <a:endParaRPr kumimoji="0" lang="ja-JP" altLang="ja-JP" sz="1100" b="0" i="0" u="none" strike="noStrike" kern="0" cap="none" spc="0" normalizeH="0" baseline="0" noProof="0">
              <a:ln>
                <a:noFill/>
              </a:ln>
              <a:solidFill>
                <a:srgbClr val="FF0000"/>
              </a:solidFill>
              <a:effectLst/>
              <a:uLnTx/>
              <a:uFillTx/>
              <a:latin typeface="+mn-lt"/>
              <a:ea typeface="+mn-ea"/>
              <a:cs typeface="+mn-cs"/>
            </a:endParaRP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010585" y="44102303"/>
            <a:ext cx="3160645" cy="8674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060281" y="46667841"/>
            <a:ext cx="3104981" cy="10638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mn-lt"/>
                <a:ea typeface="+mn-ea"/>
                <a:cs typeface="+mn-cs"/>
              </a:rPr>
              <a:t>・介助対応型避難支援装置に関する専門家への意見聴取等の業務を行った。</a:t>
            </a:r>
            <a:endParaRPr kumimoji="0"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chemeClr val="tx1"/>
                </a:solidFill>
                <a:effectLst/>
                <a:uLnTx/>
                <a:uFillTx/>
                <a:latin typeface="+mn-lt"/>
                <a:ea typeface="+mn-ea"/>
                <a:cs typeface="+mn-cs"/>
              </a:rPr>
              <a:t>・避難支援装置を用いた施設における避難計画訓練等の実態調査業務を行った。</a:t>
            </a:r>
            <a:endParaRPr kumimoji="0" lang="ja-JP" altLang="ja-JP" sz="1100" b="0" i="0" u="none" strike="noStrike" kern="0" cap="none" spc="0" normalizeH="0" baseline="0" noProof="0">
              <a:ln>
                <a:noFill/>
              </a:ln>
              <a:solidFill>
                <a:schemeClr val="tx1"/>
              </a:solidFill>
              <a:effectLst/>
              <a:uLnTx/>
              <a:uFillTx/>
              <a:latin typeface="+mn-lt"/>
              <a:ea typeface="+mn-ea"/>
              <a:cs typeface="+mn-cs"/>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6002302" y="46642993"/>
            <a:ext cx="3165062" cy="8516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15" name="直線矢印コネクタ 14">
            <a:extLst>
              <a:ext uri="{FF2B5EF4-FFF2-40B4-BE49-F238E27FC236}">
                <a16:creationId xmlns:a16="http://schemas.microsoft.com/office/drawing/2014/main" id="{00000000-0008-0000-0000-00000F000000}"/>
              </a:ext>
            </a:extLst>
          </xdr:cNvPr>
          <xdr:cNvCxnSpPr>
            <a:endCxn id="9" idx="1"/>
          </xdr:cNvCxnSpPr>
        </xdr:nvCxnSpPr>
        <xdr:spPr>
          <a:xfrm>
            <a:off x="2949644" y="43603276"/>
            <a:ext cx="3238499" cy="1726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a:off x="2933078" y="46394515"/>
            <a:ext cx="3205371" cy="828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69" zoomScale="75" zoomScaleNormal="150" zoomScaleSheetLayoutView="75" zoomScalePageLayoutView="150" workbookViewId="0">
      <selection activeCell="L782" sqref="L782:X782"/>
    </sheetView>
  </sheetViews>
  <sheetFormatPr defaultColWidth="8.90625" defaultRowHeight="13" x14ac:dyDescent="0.2"/>
  <cols>
    <col min="1" max="49" width="2.6328125" customWidth="1"/>
    <col min="50" max="50" width="6.6328125" customWidth="1"/>
    <col min="51" max="57" width="2.08984375" customWidth="1"/>
    <col min="62" max="62" width="27.90625" customWidth="1"/>
    <col min="63" max="63" width="12.089843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451</v>
      </c>
      <c r="AT2" s="218"/>
      <c r="AU2" s="218"/>
      <c r="AV2" s="52" t="str">
        <f>IF(AW2="", "", "-")</f>
        <v/>
      </c>
      <c r="AW2" s="395"/>
      <c r="AX2" s="395"/>
    </row>
    <row r="3" spans="1:50" ht="21" customHeight="1" thickBot="1" x14ac:dyDescent="0.25">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618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73</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2">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2">
      <c r="A7" s="829" t="s">
        <v>22</v>
      </c>
      <c r="B7" s="830"/>
      <c r="C7" s="830"/>
      <c r="D7" s="830"/>
      <c r="E7" s="830"/>
      <c r="F7" s="831"/>
      <c r="G7" s="832" t="s">
        <v>572</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573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2">
      <c r="A9" s="142" t="s">
        <v>23</v>
      </c>
      <c r="B9" s="143"/>
      <c r="C9" s="143"/>
      <c r="D9" s="143"/>
      <c r="E9" s="143"/>
      <c r="F9" s="143"/>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75.75" customHeight="1" x14ac:dyDescent="0.2">
      <c r="A10" s="739" t="s">
        <v>30</v>
      </c>
      <c r="B10" s="740"/>
      <c r="C10" s="740"/>
      <c r="D10" s="740"/>
      <c r="E10" s="740"/>
      <c r="F10" s="740"/>
      <c r="G10" s="672" t="s">
        <v>575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2">
      <c r="A13" s="139"/>
      <c r="B13" s="140"/>
      <c r="C13" s="140"/>
      <c r="D13" s="140"/>
      <c r="E13" s="140"/>
      <c r="F13" s="141"/>
      <c r="G13" s="742" t="s">
        <v>6</v>
      </c>
      <c r="H13" s="743"/>
      <c r="I13" s="635" t="s">
        <v>7</v>
      </c>
      <c r="J13" s="636"/>
      <c r="K13" s="636"/>
      <c r="L13" s="636"/>
      <c r="M13" s="636"/>
      <c r="N13" s="636"/>
      <c r="O13" s="637"/>
      <c r="P13" s="97">
        <v>15</v>
      </c>
      <c r="Q13" s="98"/>
      <c r="R13" s="98"/>
      <c r="S13" s="98"/>
      <c r="T13" s="98"/>
      <c r="U13" s="98"/>
      <c r="V13" s="99"/>
      <c r="W13" s="97">
        <v>13</v>
      </c>
      <c r="X13" s="98"/>
      <c r="Y13" s="98"/>
      <c r="Z13" s="98"/>
      <c r="AA13" s="98"/>
      <c r="AB13" s="98"/>
      <c r="AC13" s="99"/>
      <c r="AD13" s="97">
        <v>12</v>
      </c>
      <c r="AE13" s="98"/>
      <c r="AF13" s="98"/>
      <c r="AG13" s="98"/>
      <c r="AH13" s="98"/>
      <c r="AI13" s="98"/>
      <c r="AJ13" s="99"/>
      <c r="AK13" s="97">
        <v>0</v>
      </c>
      <c r="AL13" s="98"/>
      <c r="AM13" s="98"/>
      <c r="AN13" s="98"/>
      <c r="AO13" s="98"/>
      <c r="AP13" s="98"/>
      <c r="AQ13" s="99"/>
      <c r="AR13" s="94">
        <v>0</v>
      </c>
      <c r="AS13" s="95"/>
      <c r="AT13" s="95"/>
      <c r="AU13" s="95"/>
      <c r="AV13" s="95"/>
      <c r="AW13" s="95"/>
      <c r="AX13" s="392"/>
    </row>
    <row r="14" spans="1:50" ht="21" customHeight="1" x14ac:dyDescent="0.2">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567</v>
      </c>
      <c r="AL14" s="98"/>
      <c r="AM14" s="98"/>
      <c r="AN14" s="98"/>
      <c r="AO14" s="98"/>
      <c r="AP14" s="98"/>
      <c r="AQ14" s="99"/>
      <c r="AR14" s="662"/>
      <c r="AS14" s="662"/>
      <c r="AT14" s="662"/>
      <c r="AU14" s="662"/>
      <c r="AV14" s="662"/>
      <c r="AW14" s="662"/>
      <c r="AX14" s="663"/>
    </row>
    <row r="15" spans="1:50" ht="21" customHeight="1" x14ac:dyDescent="0.2">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567</v>
      </c>
      <c r="AS15" s="98"/>
      <c r="AT15" s="98"/>
      <c r="AU15" s="98"/>
      <c r="AV15" s="98"/>
      <c r="AW15" s="98"/>
      <c r="AX15" s="628"/>
    </row>
    <row r="16" spans="1:50" ht="21" customHeight="1" x14ac:dyDescent="0.2">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567</v>
      </c>
      <c r="AL16" s="98"/>
      <c r="AM16" s="98"/>
      <c r="AN16" s="98"/>
      <c r="AO16" s="98"/>
      <c r="AP16" s="98"/>
      <c r="AQ16" s="99"/>
      <c r="AR16" s="675"/>
      <c r="AS16" s="676"/>
      <c r="AT16" s="676"/>
      <c r="AU16" s="676"/>
      <c r="AV16" s="676"/>
      <c r="AW16" s="676"/>
      <c r="AX16" s="677"/>
    </row>
    <row r="17" spans="1:50" ht="24.75" customHeight="1" x14ac:dyDescent="0.2">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567</v>
      </c>
      <c r="AL17" s="98"/>
      <c r="AM17" s="98"/>
      <c r="AN17" s="98"/>
      <c r="AO17" s="98"/>
      <c r="AP17" s="98"/>
      <c r="AQ17" s="99"/>
      <c r="AR17" s="390"/>
      <c r="AS17" s="390"/>
      <c r="AT17" s="390"/>
      <c r="AU17" s="390"/>
      <c r="AV17" s="390"/>
      <c r="AW17" s="390"/>
      <c r="AX17" s="391"/>
    </row>
    <row r="18" spans="1:50" ht="24.75" customHeight="1" x14ac:dyDescent="0.2">
      <c r="A18" s="139"/>
      <c r="B18" s="140"/>
      <c r="C18" s="140"/>
      <c r="D18" s="140"/>
      <c r="E18" s="140"/>
      <c r="F18" s="141"/>
      <c r="G18" s="746"/>
      <c r="H18" s="747"/>
      <c r="I18" s="734" t="s">
        <v>20</v>
      </c>
      <c r="J18" s="735"/>
      <c r="K18" s="735"/>
      <c r="L18" s="735"/>
      <c r="M18" s="735"/>
      <c r="N18" s="735"/>
      <c r="O18" s="736"/>
      <c r="P18" s="103">
        <f>SUM(P13:V17)</f>
        <v>15</v>
      </c>
      <c r="Q18" s="104"/>
      <c r="R18" s="104"/>
      <c r="S18" s="104"/>
      <c r="T18" s="104"/>
      <c r="U18" s="104"/>
      <c r="V18" s="105"/>
      <c r="W18" s="103">
        <f>SUM(W13:AC17)</f>
        <v>13</v>
      </c>
      <c r="X18" s="104"/>
      <c r="Y18" s="104"/>
      <c r="Z18" s="104"/>
      <c r="AA18" s="104"/>
      <c r="AB18" s="104"/>
      <c r="AC18" s="105"/>
      <c r="AD18" s="103">
        <f>SUM(AD13:AJ17)</f>
        <v>12</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2">
      <c r="A19" s="139"/>
      <c r="B19" s="140"/>
      <c r="C19" s="140"/>
      <c r="D19" s="140"/>
      <c r="E19" s="140"/>
      <c r="F19" s="141"/>
      <c r="G19" s="535" t="s">
        <v>9</v>
      </c>
      <c r="H19" s="536"/>
      <c r="I19" s="536"/>
      <c r="J19" s="536"/>
      <c r="K19" s="536"/>
      <c r="L19" s="536"/>
      <c r="M19" s="536"/>
      <c r="N19" s="536"/>
      <c r="O19" s="536"/>
      <c r="P19" s="97">
        <v>14</v>
      </c>
      <c r="Q19" s="98"/>
      <c r="R19" s="98"/>
      <c r="S19" s="98"/>
      <c r="T19" s="98"/>
      <c r="U19" s="98"/>
      <c r="V19" s="99"/>
      <c r="W19" s="97">
        <v>13</v>
      </c>
      <c r="X19" s="98"/>
      <c r="Y19" s="98"/>
      <c r="Z19" s="98"/>
      <c r="AA19" s="98"/>
      <c r="AB19" s="98"/>
      <c r="AC19" s="99"/>
      <c r="AD19" s="97">
        <v>12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2">
      <c r="A20" s="139"/>
      <c r="B20" s="140"/>
      <c r="C20" s="140"/>
      <c r="D20" s="140"/>
      <c r="E20" s="140"/>
      <c r="F20" s="141"/>
      <c r="G20" s="535" t="s">
        <v>10</v>
      </c>
      <c r="H20" s="536"/>
      <c r="I20" s="536"/>
      <c r="J20" s="536"/>
      <c r="K20" s="536"/>
      <c r="L20" s="536"/>
      <c r="M20" s="536"/>
      <c r="N20" s="536"/>
      <c r="O20" s="536"/>
      <c r="P20" s="539">
        <f>IF(P18=0, "-", SUM(P19)/P18)</f>
        <v>0.93333333333333335</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2"/>
      <c r="B21" s="143"/>
      <c r="C21" s="143"/>
      <c r="D21" s="143"/>
      <c r="E21" s="143"/>
      <c r="F21" s="144"/>
      <c r="G21" s="929" t="s">
        <v>497</v>
      </c>
      <c r="H21" s="930"/>
      <c r="I21" s="930"/>
      <c r="J21" s="930"/>
      <c r="K21" s="930"/>
      <c r="L21" s="930"/>
      <c r="M21" s="930"/>
      <c r="N21" s="930"/>
      <c r="O21" s="930"/>
      <c r="P21" s="539">
        <f>IF(P19=0, "-", SUM(P19)/SUM(P13,P14))</f>
        <v>0.93333333333333335</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2">
      <c r="A23" s="198"/>
      <c r="B23" s="199"/>
      <c r="C23" s="199"/>
      <c r="D23" s="199"/>
      <c r="E23" s="199"/>
      <c r="F23" s="200"/>
      <c r="G23" s="183" t="s">
        <v>554</v>
      </c>
      <c r="H23" s="184"/>
      <c r="I23" s="184"/>
      <c r="J23" s="184"/>
      <c r="K23" s="184"/>
      <c r="L23" s="184"/>
      <c r="M23" s="184"/>
      <c r="N23" s="184"/>
      <c r="O23" s="185"/>
      <c r="P23" s="94" t="s">
        <v>567</v>
      </c>
      <c r="Q23" s="95"/>
      <c r="R23" s="95"/>
      <c r="S23" s="95"/>
      <c r="T23" s="95"/>
      <c r="U23" s="95"/>
      <c r="V23" s="96"/>
      <c r="W23" s="94" t="s">
        <v>567</v>
      </c>
      <c r="X23" s="95"/>
      <c r="Y23" s="95"/>
      <c r="Z23" s="95"/>
      <c r="AA23" s="95"/>
      <c r="AB23" s="95"/>
      <c r="AC23" s="96"/>
      <c r="AD23" s="206" t="s">
        <v>567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2">
      <c r="A24" s="198"/>
      <c r="B24" s="199"/>
      <c r="C24" s="199"/>
      <c r="D24" s="199"/>
      <c r="E24" s="199"/>
      <c r="F24" s="200"/>
      <c r="G24" s="186" t="s">
        <v>555</v>
      </c>
      <c r="H24" s="187"/>
      <c r="I24" s="187"/>
      <c r="J24" s="187"/>
      <c r="K24" s="187"/>
      <c r="L24" s="187"/>
      <c r="M24" s="187"/>
      <c r="N24" s="187"/>
      <c r="O24" s="188"/>
      <c r="P24" s="97" t="s">
        <v>567</v>
      </c>
      <c r="Q24" s="98"/>
      <c r="R24" s="98"/>
      <c r="S24" s="98"/>
      <c r="T24" s="98"/>
      <c r="U24" s="98"/>
      <c r="V24" s="99"/>
      <c r="W24" s="97" t="s">
        <v>567</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2">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2">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2">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2">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5">
      <c r="A29" s="201"/>
      <c r="B29" s="202"/>
      <c r="C29" s="202"/>
      <c r="D29" s="202"/>
      <c r="E29" s="202"/>
      <c r="F29" s="203"/>
      <c r="G29" s="192" t="s">
        <v>475</v>
      </c>
      <c r="H29" s="193"/>
      <c r="I29" s="193"/>
      <c r="J29" s="193"/>
      <c r="K29" s="193"/>
      <c r="L29" s="193"/>
      <c r="M29" s="193"/>
      <c r="N29" s="193"/>
      <c r="O29" s="194"/>
      <c r="P29" s="225">
        <f>AK13</f>
        <v>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29</v>
      </c>
      <c r="AV31" s="269"/>
      <c r="AW31" s="377" t="s">
        <v>300</v>
      </c>
      <c r="AX31" s="378"/>
    </row>
    <row r="32" spans="1:50" ht="32.25" customHeight="1" x14ac:dyDescent="0.2">
      <c r="A32" s="515"/>
      <c r="B32" s="513"/>
      <c r="C32" s="513"/>
      <c r="D32" s="513"/>
      <c r="E32" s="513"/>
      <c r="F32" s="514"/>
      <c r="G32" s="540" t="s">
        <v>614</v>
      </c>
      <c r="H32" s="541"/>
      <c r="I32" s="541"/>
      <c r="J32" s="541"/>
      <c r="K32" s="541"/>
      <c r="L32" s="541"/>
      <c r="M32" s="541"/>
      <c r="N32" s="541"/>
      <c r="O32" s="542"/>
      <c r="P32" s="158" t="s">
        <v>576</v>
      </c>
      <c r="Q32" s="158"/>
      <c r="R32" s="158"/>
      <c r="S32" s="158"/>
      <c r="T32" s="158"/>
      <c r="U32" s="158"/>
      <c r="V32" s="158"/>
      <c r="W32" s="158"/>
      <c r="X32" s="229"/>
      <c r="Y32" s="336" t="s">
        <v>12</v>
      </c>
      <c r="Z32" s="549"/>
      <c r="AA32" s="550"/>
      <c r="AB32" s="551" t="s">
        <v>556</v>
      </c>
      <c r="AC32" s="551"/>
      <c r="AD32" s="551"/>
      <c r="AE32" s="362">
        <v>0</v>
      </c>
      <c r="AF32" s="363"/>
      <c r="AG32" s="363"/>
      <c r="AH32" s="363"/>
      <c r="AI32" s="362">
        <v>0</v>
      </c>
      <c r="AJ32" s="363"/>
      <c r="AK32" s="363"/>
      <c r="AL32" s="363"/>
      <c r="AM32" s="362">
        <v>1</v>
      </c>
      <c r="AN32" s="363"/>
      <c r="AO32" s="363"/>
      <c r="AP32" s="363"/>
      <c r="AQ32" s="100" t="s">
        <v>553</v>
      </c>
      <c r="AR32" s="101"/>
      <c r="AS32" s="101"/>
      <c r="AT32" s="102"/>
      <c r="AU32" s="363" t="s">
        <v>602</v>
      </c>
      <c r="AV32" s="363"/>
      <c r="AW32" s="363"/>
      <c r="AX32" s="365"/>
    </row>
    <row r="33" spans="1:50" ht="32.25" customHeight="1" x14ac:dyDescent="0.2">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0</v>
      </c>
      <c r="AF33" s="363"/>
      <c r="AG33" s="363"/>
      <c r="AH33" s="363"/>
      <c r="AI33" s="362">
        <v>0</v>
      </c>
      <c r="AJ33" s="363"/>
      <c r="AK33" s="363"/>
      <c r="AL33" s="363"/>
      <c r="AM33" s="362">
        <v>1</v>
      </c>
      <c r="AN33" s="363"/>
      <c r="AO33" s="363"/>
      <c r="AP33" s="363"/>
      <c r="AQ33" s="100" t="s">
        <v>553</v>
      </c>
      <c r="AR33" s="101"/>
      <c r="AS33" s="101"/>
      <c r="AT33" s="102"/>
      <c r="AU33" s="363">
        <v>1</v>
      </c>
      <c r="AV33" s="363"/>
      <c r="AW33" s="363"/>
      <c r="AX33" s="365"/>
    </row>
    <row r="34" spans="1:50" ht="32.25" customHeight="1" x14ac:dyDescent="0.2">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563</v>
      </c>
      <c r="AF34" s="363"/>
      <c r="AG34" s="363"/>
      <c r="AH34" s="363"/>
      <c r="AI34" s="362" t="s">
        <v>565</v>
      </c>
      <c r="AJ34" s="363"/>
      <c r="AK34" s="363"/>
      <c r="AL34" s="363"/>
      <c r="AM34" s="362">
        <v>100</v>
      </c>
      <c r="AN34" s="363"/>
      <c r="AO34" s="363"/>
      <c r="AP34" s="363"/>
      <c r="AQ34" s="100" t="s">
        <v>563</v>
      </c>
      <c r="AR34" s="101"/>
      <c r="AS34" s="101"/>
      <c r="AT34" s="102"/>
      <c r="AU34" s="363" t="s">
        <v>602</v>
      </c>
      <c r="AV34" s="363"/>
      <c r="AW34" s="363"/>
      <c r="AX34" s="365"/>
    </row>
    <row r="35" spans="1:50" ht="23.25" customHeight="1" x14ac:dyDescent="0.2">
      <c r="A35" s="900" t="s">
        <v>528</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2">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2">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2">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2">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2">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2">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2">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2">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2">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2">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2">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2">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2">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2">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2">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2">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2">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2">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2">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2">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2">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2">
      <c r="A70" s="854" t="s">
        <v>498</v>
      </c>
      <c r="B70" s="855"/>
      <c r="C70" s="855"/>
      <c r="D70" s="855"/>
      <c r="E70" s="855"/>
      <c r="F70" s="856"/>
      <c r="G70" s="942" t="s">
        <v>365</v>
      </c>
      <c r="H70" s="943" t="s">
        <v>562</v>
      </c>
      <c r="I70" s="943"/>
      <c r="J70" s="943"/>
      <c r="K70" s="943"/>
      <c r="L70" s="943"/>
      <c r="M70" s="943"/>
      <c r="N70" s="943"/>
      <c r="O70" s="943"/>
      <c r="P70" s="943" t="s">
        <v>562</v>
      </c>
      <c r="Q70" s="943"/>
      <c r="R70" s="943"/>
      <c r="S70" s="943"/>
      <c r="T70" s="943"/>
      <c r="U70" s="943"/>
      <c r="V70" s="943"/>
      <c r="W70" s="946" t="s">
        <v>517</v>
      </c>
      <c r="X70" s="947"/>
      <c r="Y70" s="952" t="s">
        <v>12</v>
      </c>
      <c r="Z70" s="952"/>
      <c r="AA70" s="953"/>
      <c r="AB70" s="954" t="s">
        <v>518</v>
      </c>
      <c r="AC70" s="954"/>
      <c r="AD70" s="954"/>
      <c r="AE70" s="362" t="s">
        <v>562</v>
      </c>
      <c r="AF70" s="363"/>
      <c r="AG70" s="363"/>
      <c r="AH70" s="363"/>
      <c r="AI70" s="362" t="s">
        <v>562</v>
      </c>
      <c r="AJ70" s="363"/>
      <c r="AK70" s="363"/>
      <c r="AL70" s="363"/>
      <c r="AM70" s="362" t="s">
        <v>562</v>
      </c>
      <c r="AN70" s="363"/>
      <c r="AO70" s="363"/>
      <c r="AP70" s="363"/>
      <c r="AQ70" s="362" t="s">
        <v>562</v>
      </c>
      <c r="AR70" s="363"/>
      <c r="AS70" s="363"/>
      <c r="AT70" s="364"/>
      <c r="AU70" s="363" t="s">
        <v>562</v>
      </c>
      <c r="AV70" s="363"/>
      <c r="AW70" s="363"/>
      <c r="AX70" s="365"/>
    </row>
    <row r="71" spans="1:50" ht="23.25" hidden="1" customHeight="1" x14ac:dyDescent="0.2">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t="s">
        <v>562</v>
      </c>
      <c r="AF71" s="363"/>
      <c r="AG71" s="363"/>
      <c r="AH71" s="363"/>
      <c r="AI71" s="362" t="s">
        <v>562</v>
      </c>
      <c r="AJ71" s="363"/>
      <c r="AK71" s="363"/>
      <c r="AL71" s="363"/>
      <c r="AM71" s="362" t="s">
        <v>562</v>
      </c>
      <c r="AN71" s="363"/>
      <c r="AO71" s="363"/>
      <c r="AP71" s="363"/>
      <c r="AQ71" s="362" t="s">
        <v>562</v>
      </c>
      <c r="AR71" s="363"/>
      <c r="AS71" s="363"/>
      <c r="AT71" s="364"/>
      <c r="AU71" s="363" t="s">
        <v>562</v>
      </c>
      <c r="AV71" s="363"/>
      <c r="AW71" s="363"/>
      <c r="AX71" s="365"/>
    </row>
    <row r="72" spans="1:50" ht="23.25" hidden="1" customHeight="1" x14ac:dyDescent="0.2">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t="s">
        <v>562</v>
      </c>
      <c r="AF72" s="363"/>
      <c r="AG72" s="363"/>
      <c r="AH72" s="363"/>
      <c r="AI72" s="362" t="s">
        <v>562</v>
      </c>
      <c r="AJ72" s="363"/>
      <c r="AK72" s="363"/>
      <c r="AL72" s="363"/>
      <c r="AM72" s="362" t="s">
        <v>562</v>
      </c>
      <c r="AN72" s="363"/>
      <c r="AO72" s="363"/>
      <c r="AP72" s="364"/>
      <c r="AQ72" s="362" t="s">
        <v>562</v>
      </c>
      <c r="AR72" s="363"/>
      <c r="AS72" s="363"/>
      <c r="AT72" s="364"/>
      <c r="AU72" s="363" t="s">
        <v>562</v>
      </c>
      <c r="AV72" s="363"/>
      <c r="AW72" s="363"/>
      <c r="AX72" s="365"/>
    </row>
    <row r="73" spans="1:50" ht="18.75" hidden="1" customHeight="1" x14ac:dyDescent="0.2">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2">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2">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2">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2">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2">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2">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2">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2">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2">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2">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2">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2">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2">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2">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2">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2">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2">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5">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2">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33" customHeight="1" x14ac:dyDescent="0.2">
      <c r="A101" s="491"/>
      <c r="B101" s="492"/>
      <c r="C101" s="492"/>
      <c r="D101" s="492"/>
      <c r="E101" s="492"/>
      <c r="F101" s="493"/>
      <c r="G101" s="158" t="s">
        <v>577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553</v>
      </c>
      <c r="AC101" s="551"/>
      <c r="AD101" s="551"/>
      <c r="AE101" s="362">
        <v>1</v>
      </c>
      <c r="AF101" s="363"/>
      <c r="AG101" s="363"/>
      <c r="AH101" s="364"/>
      <c r="AI101" s="362">
        <v>1</v>
      </c>
      <c r="AJ101" s="363"/>
      <c r="AK101" s="363"/>
      <c r="AL101" s="364"/>
      <c r="AM101" s="362">
        <v>2</v>
      </c>
      <c r="AN101" s="363"/>
      <c r="AO101" s="363"/>
      <c r="AP101" s="364"/>
      <c r="AQ101" s="362" t="s">
        <v>569</v>
      </c>
      <c r="AR101" s="363"/>
      <c r="AS101" s="363"/>
      <c r="AT101" s="364"/>
      <c r="AU101" s="362" t="s">
        <v>567</v>
      </c>
      <c r="AV101" s="363"/>
      <c r="AW101" s="363"/>
      <c r="AX101" s="364"/>
    </row>
    <row r="102" spans="1:60" ht="33" customHeight="1" x14ac:dyDescent="0.2">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v>1</v>
      </c>
      <c r="AF102" s="356"/>
      <c r="AG102" s="356"/>
      <c r="AH102" s="356"/>
      <c r="AI102" s="356">
        <v>1</v>
      </c>
      <c r="AJ102" s="356"/>
      <c r="AK102" s="356"/>
      <c r="AL102" s="356"/>
      <c r="AM102" s="356">
        <v>2</v>
      </c>
      <c r="AN102" s="356"/>
      <c r="AO102" s="356"/>
      <c r="AP102" s="356"/>
      <c r="AQ102" s="817" t="s">
        <v>569</v>
      </c>
      <c r="AR102" s="818"/>
      <c r="AS102" s="818"/>
      <c r="AT102" s="819"/>
      <c r="AU102" s="817" t="s">
        <v>567</v>
      </c>
      <c r="AV102" s="818"/>
      <c r="AW102" s="818"/>
      <c r="AX102" s="819"/>
    </row>
    <row r="103" spans="1:60" ht="31.5" hidden="1" customHeight="1" x14ac:dyDescent="0.2">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2">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2">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2">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2">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2">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2">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2">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2">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2">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2">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2">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2">
      <c r="A116" s="290"/>
      <c r="B116" s="291"/>
      <c r="C116" s="291"/>
      <c r="D116" s="291"/>
      <c r="E116" s="291"/>
      <c r="F116" s="292"/>
      <c r="G116" s="349" t="s">
        <v>578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14</v>
      </c>
      <c r="AF116" s="356"/>
      <c r="AG116" s="356"/>
      <c r="AH116" s="356"/>
      <c r="AI116" s="356">
        <v>13</v>
      </c>
      <c r="AJ116" s="356"/>
      <c r="AK116" s="356"/>
      <c r="AL116" s="356"/>
      <c r="AM116" s="356">
        <v>6</v>
      </c>
      <c r="AN116" s="356"/>
      <c r="AO116" s="356"/>
      <c r="AP116" s="356"/>
      <c r="AQ116" s="362" t="s">
        <v>567</v>
      </c>
      <c r="AR116" s="363"/>
      <c r="AS116" s="363"/>
      <c r="AT116" s="363"/>
      <c r="AU116" s="363"/>
      <c r="AV116" s="363"/>
      <c r="AW116" s="363"/>
      <c r="AX116" s="365"/>
    </row>
    <row r="117" spans="1:50" ht="46.5" customHeight="1" thickBot="1" x14ac:dyDescent="0.2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579</v>
      </c>
      <c r="AF117" s="304"/>
      <c r="AG117" s="304"/>
      <c r="AH117" s="304"/>
      <c r="AI117" s="304" t="s">
        <v>580</v>
      </c>
      <c r="AJ117" s="304"/>
      <c r="AK117" s="304"/>
      <c r="AL117" s="304"/>
      <c r="AM117" s="304" t="s">
        <v>581</v>
      </c>
      <c r="AN117" s="304"/>
      <c r="AO117" s="304"/>
      <c r="AP117" s="304"/>
      <c r="AQ117" s="304" t="s">
        <v>567</v>
      </c>
      <c r="AR117" s="304"/>
      <c r="AS117" s="304"/>
      <c r="AT117" s="304"/>
      <c r="AU117" s="304"/>
      <c r="AV117" s="304"/>
      <c r="AW117" s="304"/>
      <c r="AX117" s="305"/>
    </row>
    <row r="118" spans="1:50" ht="23.25" hidden="1" customHeigh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2">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2">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2">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2">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5">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2">
      <c r="A130" s="996" t="s">
        <v>369</v>
      </c>
      <c r="B130" s="994"/>
      <c r="C130" s="993" t="s">
        <v>366</v>
      </c>
      <c r="D130" s="994"/>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2">
      <c r="A131" s="997"/>
      <c r="B131" s="250"/>
      <c r="C131" s="249"/>
      <c r="D131" s="250"/>
      <c r="E131" s="236" t="s">
        <v>398</v>
      </c>
      <c r="F131" s="237"/>
      <c r="G131" s="233" t="s">
        <v>558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2">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2">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29</v>
      </c>
      <c r="AV133" s="133"/>
      <c r="AW133" s="134" t="s">
        <v>300</v>
      </c>
      <c r="AX133" s="135"/>
    </row>
    <row r="134" spans="1:50" ht="39.75" customHeight="1" x14ac:dyDescent="0.2">
      <c r="A134" s="997"/>
      <c r="B134" s="250"/>
      <c r="C134" s="249"/>
      <c r="D134" s="250"/>
      <c r="E134" s="249"/>
      <c r="F134" s="312"/>
      <c r="G134" s="228" t="s">
        <v>559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560</v>
      </c>
      <c r="AC134" s="219"/>
      <c r="AD134" s="219"/>
      <c r="AE134" s="264">
        <v>91.8</v>
      </c>
      <c r="AF134" s="101"/>
      <c r="AG134" s="101"/>
      <c r="AH134" s="101"/>
      <c r="AI134" s="264">
        <v>93.8</v>
      </c>
      <c r="AJ134" s="101"/>
      <c r="AK134" s="101"/>
      <c r="AL134" s="101"/>
      <c r="AM134" s="264">
        <v>96.8</v>
      </c>
      <c r="AN134" s="101"/>
      <c r="AO134" s="101"/>
      <c r="AP134" s="101"/>
      <c r="AQ134" s="264" t="s">
        <v>553</v>
      </c>
      <c r="AR134" s="101"/>
      <c r="AS134" s="101"/>
      <c r="AT134" s="101"/>
      <c r="AU134" s="264">
        <v>96.8</v>
      </c>
      <c r="AV134" s="101"/>
      <c r="AW134" s="101"/>
      <c r="AX134" s="220"/>
    </row>
    <row r="135" spans="1:50" ht="39.75" customHeight="1" x14ac:dyDescent="0.2">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v>80</v>
      </c>
      <c r="AF135" s="101"/>
      <c r="AG135" s="101"/>
      <c r="AH135" s="101"/>
      <c r="AI135" s="264">
        <v>80</v>
      </c>
      <c r="AJ135" s="101"/>
      <c r="AK135" s="101"/>
      <c r="AL135" s="101"/>
      <c r="AM135" s="264">
        <v>90</v>
      </c>
      <c r="AN135" s="101"/>
      <c r="AO135" s="101"/>
      <c r="AP135" s="101"/>
      <c r="AQ135" s="264" t="s">
        <v>553</v>
      </c>
      <c r="AR135" s="101"/>
      <c r="AS135" s="101"/>
      <c r="AT135" s="101"/>
      <c r="AU135" s="264">
        <v>90</v>
      </c>
      <c r="AV135" s="101"/>
      <c r="AW135" s="101"/>
      <c r="AX135" s="220"/>
    </row>
    <row r="136" spans="1:50" ht="18.75" hidden="1" customHeight="1" x14ac:dyDescent="0.2">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2">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2">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2">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2">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2">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2">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2">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2">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2">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2">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2">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2">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2">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2">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2">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2">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2">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2">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2">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2">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2">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2">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2">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2">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2">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2">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2">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2">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2">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2">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2">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2">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2">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2">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2">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2">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2">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2">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2">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2">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2">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2">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2">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2">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2">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2">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2">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2">
      <c r="A188" s="997"/>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2">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2">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2">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2">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2">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2">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2">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2">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2">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2">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2">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2">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2">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2">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2">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2">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2">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2">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2">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2">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2">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2">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2">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2">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2">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2">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2">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2">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2">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2">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2">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2">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2">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2">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2">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2">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2">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2">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2">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2">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2">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2">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2">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2">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2">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2">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2">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2">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2">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2">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2">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2">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2">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2">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2">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2">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2">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2">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2">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2">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2">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2">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2">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2">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2">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2">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2">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2">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2">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2">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2">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2">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2">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2">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2">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2">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2">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2">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2">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2">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2">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2">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2">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2">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2">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2">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2">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2">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2">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2">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2">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2">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2">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2">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2">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2">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2">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2">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2">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2">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2">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2">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2">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2">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2">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2">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2">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2">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2">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2">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5">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2">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2">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2">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2">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2">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2">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2">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2">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2">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2">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2">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2">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2">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2">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2">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2">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2">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2">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2">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2">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2">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2">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2">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2">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2">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2">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2">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2">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2">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2">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2">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2">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2">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2">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2">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2">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2">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2">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2">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2">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2">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2">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2">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2">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2">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2">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2">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2">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2">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2">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2">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2">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2">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2">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2">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2">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2">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2">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2">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2">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2">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2">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2">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2">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2">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2">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2">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2">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2">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2">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2">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2">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2">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2">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2">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2">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2">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2">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2">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2">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2">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2">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2">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2">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2">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2">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2">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2">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2">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2">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2">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2">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2">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2">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2">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2">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2">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2">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2">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2">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2">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2">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2">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2">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2">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2">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2">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2">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2">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2">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2">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2">
      <c r="A430" s="997"/>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2">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2">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562</v>
      </c>
      <c r="AF432" s="133"/>
      <c r="AG432" s="134" t="s">
        <v>356</v>
      </c>
      <c r="AH432" s="169"/>
      <c r="AI432" s="179"/>
      <c r="AJ432" s="179"/>
      <c r="AK432" s="179"/>
      <c r="AL432" s="174"/>
      <c r="AM432" s="179"/>
      <c r="AN432" s="179"/>
      <c r="AO432" s="179"/>
      <c r="AP432" s="174"/>
      <c r="AQ432" s="215" t="s">
        <v>562</v>
      </c>
      <c r="AR432" s="133"/>
      <c r="AS432" s="134" t="s">
        <v>356</v>
      </c>
      <c r="AT432" s="169"/>
      <c r="AU432" s="133" t="s">
        <v>562</v>
      </c>
      <c r="AV432" s="133"/>
      <c r="AW432" s="134" t="s">
        <v>300</v>
      </c>
      <c r="AX432" s="135"/>
    </row>
    <row r="433" spans="1:50" ht="23.25" customHeight="1" x14ac:dyDescent="0.2">
      <c r="A433" s="997"/>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562</v>
      </c>
      <c r="AC433" s="130"/>
      <c r="AD433" s="130"/>
      <c r="AE433" s="100" t="s">
        <v>562</v>
      </c>
      <c r="AF433" s="101"/>
      <c r="AG433" s="101"/>
      <c r="AH433" s="101"/>
      <c r="AI433" s="100" t="s">
        <v>562</v>
      </c>
      <c r="AJ433" s="101"/>
      <c r="AK433" s="101"/>
      <c r="AL433" s="101"/>
      <c r="AM433" s="100" t="s">
        <v>562</v>
      </c>
      <c r="AN433" s="101"/>
      <c r="AO433" s="101"/>
      <c r="AP433" s="102"/>
      <c r="AQ433" s="100" t="s">
        <v>562</v>
      </c>
      <c r="AR433" s="101"/>
      <c r="AS433" s="101"/>
      <c r="AT433" s="102"/>
      <c r="AU433" s="101" t="s">
        <v>562</v>
      </c>
      <c r="AV433" s="101"/>
      <c r="AW433" s="101"/>
      <c r="AX433" s="220"/>
    </row>
    <row r="434" spans="1:50" ht="23.25" customHeight="1" x14ac:dyDescent="0.2">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562</v>
      </c>
      <c r="AC434" s="130"/>
      <c r="AD434" s="130"/>
      <c r="AE434" s="100" t="s">
        <v>562</v>
      </c>
      <c r="AF434" s="101"/>
      <c r="AG434" s="101"/>
      <c r="AH434" s="102"/>
      <c r="AI434" s="100" t="s">
        <v>562</v>
      </c>
      <c r="AJ434" s="101"/>
      <c r="AK434" s="101"/>
      <c r="AL434" s="101"/>
      <c r="AM434" s="100" t="s">
        <v>562</v>
      </c>
      <c r="AN434" s="101"/>
      <c r="AO434" s="101"/>
      <c r="AP434" s="102"/>
      <c r="AQ434" s="100" t="s">
        <v>562</v>
      </c>
      <c r="AR434" s="101"/>
      <c r="AS434" s="101"/>
      <c r="AT434" s="102"/>
      <c r="AU434" s="101" t="s">
        <v>562</v>
      </c>
      <c r="AV434" s="101"/>
      <c r="AW434" s="101"/>
      <c r="AX434" s="220"/>
    </row>
    <row r="435" spans="1:50" ht="23.25" customHeight="1" x14ac:dyDescent="0.2">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562</v>
      </c>
      <c r="AF435" s="101"/>
      <c r="AG435" s="101"/>
      <c r="AH435" s="102"/>
      <c r="AI435" s="100" t="s">
        <v>562</v>
      </c>
      <c r="AJ435" s="101"/>
      <c r="AK435" s="101"/>
      <c r="AL435" s="101"/>
      <c r="AM435" s="100" t="s">
        <v>562</v>
      </c>
      <c r="AN435" s="101"/>
      <c r="AO435" s="101"/>
      <c r="AP435" s="102"/>
      <c r="AQ435" s="100" t="s">
        <v>562</v>
      </c>
      <c r="AR435" s="101"/>
      <c r="AS435" s="101"/>
      <c r="AT435" s="102"/>
      <c r="AU435" s="101" t="s">
        <v>562</v>
      </c>
      <c r="AV435" s="101"/>
      <c r="AW435" s="101"/>
      <c r="AX435" s="220"/>
    </row>
    <row r="436" spans="1:50" ht="18.75" hidden="1" customHeight="1" x14ac:dyDescent="0.2">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2">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2">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2">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2">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2">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2">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2">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2">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2">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2">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2">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2">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2">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2">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2">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2">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2">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2">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2">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2">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562</v>
      </c>
      <c r="AF457" s="133"/>
      <c r="AG457" s="134" t="s">
        <v>356</v>
      </c>
      <c r="AH457" s="169"/>
      <c r="AI457" s="179"/>
      <c r="AJ457" s="179"/>
      <c r="AK457" s="179"/>
      <c r="AL457" s="174"/>
      <c r="AM457" s="179"/>
      <c r="AN457" s="179"/>
      <c r="AO457" s="179"/>
      <c r="AP457" s="174"/>
      <c r="AQ457" s="215" t="s">
        <v>562</v>
      </c>
      <c r="AR457" s="133"/>
      <c r="AS457" s="134" t="s">
        <v>356</v>
      </c>
      <c r="AT457" s="169"/>
      <c r="AU457" s="133" t="s">
        <v>562</v>
      </c>
      <c r="AV457" s="133"/>
      <c r="AW457" s="134" t="s">
        <v>300</v>
      </c>
      <c r="AX457" s="135"/>
    </row>
    <row r="458" spans="1:50" ht="23.25" customHeight="1" x14ac:dyDescent="0.2">
      <c r="A458" s="997"/>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562</v>
      </c>
      <c r="AF458" s="101"/>
      <c r="AG458" s="101"/>
      <c r="AH458" s="101"/>
      <c r="AI458" s="100" t="s">
        <v>562</v>
      </c>
      <c r="AJ458" s="101"/>
      <c r="AK458" s="101"/>
      <c r="AL458" s="101"/>
      <c r="AM458" s="100" t="s">
        <v>562</v>
      </c>
      <c r="AN458" s="101"/>
      <c r="AO458" s="101"/>
      <c r="AP458" s="102"/>
      <c r="AQ458" s="100" t="s">
        <v>562</v>
      </c>
      <c r="AR458" s="101"/>
      <c r="AS458" s="101"/>
      <c r="AT458" s="102"/>
      <c r="AU458" s="101" t="s">
        <v>562</v>
      </c>
      <c r="AV458" s="101"/>
      <c r="AW458" s="101"/>
      <c r="AX458" s="220"/>
    </row>
    <row r="459" spans="1:50" ht="23.25" customHeight="1" x14ac:dyDescent="0.2">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562</v>
      </c>
      <c r="AC459" s="219"/>
      <c r="AD459" s="219"/>
      <c r="AE459" s="100" t="s">
        <v>562</v>
      </c>
      <c r="AF459" s="101"/>
      <c r="AG459" s="101"/>
      <c r="AH459" s="102"/>
      <c r="AI459" s="100" t="s">
        <v>562</v>
      </c>
      <c r="AJ459" s="101"/>
      <c r="AK459" s="101"/>
      <c r="AL459" s="101"/>
      <c r="AM459" s="100" t="s">
        <v>562</v>
      </c>
      <c r="AN459" s="101"/>
      <c r="AO459" s="101"/>
      <c r="AP459" s="102"/>
      <c r="AQ459" s="100" t="s">
        <v>562</v>
      </c>
      <c r="AR459" s="101"/>
      <c r="AS459" s="101"/>
      <c r="AT459" s="102"/>
      <c r="AU459" s="101" t="s">
        <v>562</v>
      </c>
      <c r="AV459" s="101"/>
      <c r="AW459" s="101"/>
      <c r="AX459" s="220"/>
    </row>
    <row r="460" spans="1:50" ht="23.25" customHeigh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562</v>
      </c>
      <c r="AF460" s="101"/>
      <c r="AG460" s="101"/>
      <c r="AH460" s="102"/>
      <c r="AI460" s="100" t="s">
        <v>562</v>
      </c>
      <c r="AJ460" s="101"/>
      <c r="AK460" s="101"/>
      <c r="AL460" s="101"/>
      <c r="AM460" s="100" t="s">
        <v>562</v>
      </c>
      <c r="AN460" s="101"/>
      <c r="AO460" s="101"/>
      <c r="AP460" s="102"/>
      <c r="AQ460" s="100" t="s">
        <v>562</v>
      </c>
      <c r="AR460" s="101"/>
      <c r="AS460" s="101"/>
      <c r="AT460" s="102"/>
      <c r="AU460" s="101" t="s">
        <v>562</v>
      </c>
      <c r="AV460" s="101"/>
      <c r="AW460" s="101"/>
      <c r="AX460" s="220"/>
    </row>
    <row r="461" spans="1:50" ht="18.75" hidden="1" customHeight="1" x14ac:dyDescent="0.2">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2">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2">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2">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2">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2">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2">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2">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2">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2">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2">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2">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2">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2">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2">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2">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2">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t="s">
        <v>562</v>
      </c>
      <c r="AF477" s="133"/>
      <c r="AG477" s="134" t="s">
        <v>356</v>
      </c>
      <c r="AH477" s="169"/>
      <c r="AI477" s="179"/>
      <c r="AJ477" s="179"/>
      <c r="AK477" s="179"/>
      <c r="AL477" s="174"/>
      <c r="AM477" s="179"/>
      <c r="AN477" s="179"/>
      <c r="AO477" s="179"/>
      <c r="AP477" s="174"/>
      <c r="AQ477" s="215" t="s">
        <v>562</v>
      </c>
      <c r="AR477" s="133"/>
      <c r="AS477" s="134" t="s">
        <v>356</v>
      </c>
      <c r="AT477" s="169"/>
      <c r="AU477" s="133" t="s">
        <v>562</v>
      </c>
      <c r="AV477" s="133"/>
      <c r="AW477" s="134" t="s">
        <v>300</v>
      </c>
      <c r="AX477" s="135"/>
    </row>
    <row r="478" spans="1:50" ht="23.25" hidden="1" customHeight="1" x14ac:dyDescent="0.2">
      <c r="A478" s="997"/>
      <c r="B478" s="250"/>
      <c r="C478" s="249"/>
      <c r="D478" s="250"/>
      <c r="E478" s="163"/>
      <c r="F478" s="164"/>
      <c r="G478" s="228" t="s">
        <v>562</v>
      </c>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t="s">
        <v>562</v>
      </c>
      <c r="AC478" s="130"/>
      <c r="AD478" s="130"/>
      <c r="AE478" s="100" t="s">
        <v>562</v>
      </c>
      <c r="AF478" s="101"/>
      <c r="AG478" s="101"/>
      <c r="AH478" s="101"/>
      <c r="AI478" s="100" t="s">
        <v>562</v>
      </c>
      <c r="AJ478" s="101"/>
      <c r="AK478" s="101"/>
      <c r="AL478" s="101"/>
      <c r="AM478" s="100" t="s">
        <v>562</v>
      </c>
      <c r="AN478" s="101"/>
      <c r="AO478" s="101"/>
      <c r="AP478" s="102"/>
      <c r="AQ478" s="100" t="s">
        <v>562</v>
      </c>
      <c r="AR478" s="101"/>
      <c r="AS478" s="101"/>
      <c r="AT478" s="102"/>
      <c r="AU478" s="101" t="s">
        <v>562</v>
      </c>
      <c r="AV478" s="101"/>
      <c r="AW478" s="101"/>
      <c r="AX478" s="220"/>
    </row>
    <row r="479" spans="1:50" ht="23.25" hidden="1" customHeight="1" x14ac:dyDescent="0.2">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t="s">
        <v>562</v>
      </c>
      <c r="AC479" s="219"/>
      <c r="AD479" s="219"/>
      <c r="AE479" s="100" t="s">
        <v>562</v>
      </c>
      <c r="AF479" s="101"/>
      <c r="AG479" s="101"/>
      <c r="AH479" s="102"/>
      <c r="AI479" s="100" t="s">
        <v>562</v>
      </c>
      <c r="AJ479" s="101"/>
      <c r="AK479" s="101"/>
      <c r="AL479" s="101"/>
      <c r="AM479" s="100" t="s">
        <v>562</v>
      </c>
      <c r="AN479" s="101"/>
      <c r="AO479" s="101"/>
      <c r="AP479" s="102"/>
      <c r="AQ479" s="100" t="s">
        <v>562</v>
      </c>
      <c r="AR479" s="101"/>
      <c r="AS479" s="101"/>
      <c r="AT479" s="102"/>
      <c r="AU479" s="101" t="s">
        <v>562</v>
      </c>
      <c r="AV479" s="101"/>
      <c r="AW479" s="101"/>
      <c r="AX479" s="220"/>
    </row>
    <row r="480" spans="1:50" ht="23.25" hidden="1" customHeight="1" x14ac:dyDescent="0.2">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t="s">
        <v>562</v>
      </c>
      <c r="AF480" s="101"/>
      <c r="AG480" s="101"/>
      <c r="AH480" s="102"/>
      <c r="AI480" s="100" t="s">
        <v>562</v>
      </c>
      <c r="AJ480" s="101"/>
      <c r="AK480" s="101"/>
      <c r="AL480" s="101"/>
      <c r="AM480" s="100" t="s">
        <v>562</v>
      </c>
      <c r="AN480" s="101"/>
      <c r="AO480" s="101"/>
      <c r="AP480" s="102"/>
      <c r="AQ480" s="100" t="s">
        <v>562</v>
      </c>
      <c r="AR480" s="101"/>
      <c r="AS480" s="101"/>
      <c r="AT480" s="102"/>
      <c r="AU480" s="101" t="s">
        <v>562</v>
      </c>
      <c r="AV480" s="101"/>
      <c r="AW480" s="101"/>
      <c r="AX480" s="220"/>
    </row>
    <row r="481" spans="1:50" ht="23.9" customHeight="1" x14ac:dyDescent="0.2">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2">
      <c r="A482" s="997"/>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2">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2">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2">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2">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2">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2">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2">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2">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2">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2">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2">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2">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2">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2">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2">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2">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2">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2">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2">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2">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2">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2">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2">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2">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2">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2">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2">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2">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2">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2">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2">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2">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2">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2">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2">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2">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2">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2">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2">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2">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2">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2">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2">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2">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2">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2">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2">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2">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2">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2">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2">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9" hidden="1" customHeight="1" x14ac:dyDescent="0.2">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2">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2">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2">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2">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2">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2">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2">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2">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2">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2">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2">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2">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2">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2">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2">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2">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2">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2">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2">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2">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2">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2">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2">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2">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2">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2">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2">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2">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2">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2">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2">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2">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2">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2">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2">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2">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2">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2">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2">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2">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2">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2">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2">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2">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2">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2">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2">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2">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2">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2">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2">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2">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2">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9" hidden="1" customHeight="1" x14ac:dyDescent="0.2">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2">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2">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2">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2">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2">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2">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2">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2">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2">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2">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2">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2">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2">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2">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2">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2">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2">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2">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2">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2">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2">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2">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2">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2">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2">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2">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2">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2">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2">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2">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2">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2">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2">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2">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2">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2">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2">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2">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2">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2">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2">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2">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2">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2">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2">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2">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2">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2">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2">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2">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2">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2">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2">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9" hidden="1" customHeight="1" x14ac:dyDescent="0.2">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2">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2">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2">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2">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2">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2">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2">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2">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2">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2">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2">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2">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2">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2">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2">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2">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2">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2">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2">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2">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2">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2">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2">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2">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2">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2">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2">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2">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2">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2">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2">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2">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2">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2">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2">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2">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2">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2">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2">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2">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2">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2">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2">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2">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2">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2">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2">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2">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2">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2">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2">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2">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9" hidden="1" customHeight="1" x14ac:dyDescent="0.2">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2">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5">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2">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2">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604</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605</v>
      </c>
      <c r="AH703" s="665"/>
      <c r="AI703" s="665"/>
      <c r="AJ703" s="665"/>
      <c r="AK703" s="665"/>
      <c r="AL703" s="665"/>
      <c r="AM703" s="665"/>
      <c r="AN703" s="665"/>
      <c r="AO703" s="665"/>
      <c r="AP703" s="665"/>
      <c r="AQ703" s="665"/>
      <c r="AR703" s="665"/>
      <c r="AS703" s="665"/>
      <c r="AT703" s="665"/>
      <c r="AU703" s="665"/>
      <c r="AV703" s="665"/>
      <c r="AW703" s="665"/>
      <c r="AX703" s="666"/>
    </row>
    <row r="704" spans="1:50" ht="80.150000000000006"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606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607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2">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2">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608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599</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90"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599</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5" customHeight="1" x14ac:dyDescent="0.2">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610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5" customHeight="1" x14ac:dyDescent="0.2">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2">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2">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2">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2">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2">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2">
      <c r="A726" s="621" t="s">
        <v>48</v>
      </c>
      <c r="B726" s="622"/>
      <c r="C726" s="444" t="s">
        <v>53</v>
      </c>
      <c r="D726" s="581"/>
      <c r="E726" s="581"/>
      <c r="F726" s="582"/>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t="s">
        <v>615</v>
      </c>
      <c r="B731" s="619"/>
      <c r="C731" s="619"/>
      <c r="D731" s="619"/>
      <c r="E731" s="620"/>
      <c r="F731" s="680" t="s">
        <v>616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t="s">
        <v>530</v>
      </c>
      <c r="B733" s="750"/>
      <c r="C733" s="750"/>
      <c r="D733" s="750"/>
      <c r="E733" s="751"/>
      <c r="F733" s="766" t="s">
        <v>617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16" t="s">
        <v>431</v>
      </c>
      <c r="B737" s="117"/>
      <c r="C737" s="117"/>
      <c r="D737" s="118"/>
      <c r="E737" s="111" t="s">
        <v>562</v>
      </c>
      <c r="F737" s="111"/>
      <c r="G737" s="111"/>
      <c r="H737" s="111"/>
      <c r="I737" s="111"/>
      <c r="J737" s="111"/>
      <c r="K737" s="111"/>
      <c r="L737" s="111"/>
      <c r="M737" s="111"/>
      <c r="N737" s="112" t="s">
        <v>358</v>
      </c>
      <c r="O737" s="112"/>
      <c r="P737" s="112"/>
      <c r="Q737" s="112"/>
      <c r="R737" s="111" t="s">
        <v>562</v>
      </c>
      <c r="S737" s="111"/>
      <c r="T737" s="111"/>
      <c r="U737" s="111"/>
      <c r="V737" s="111"/>
      <c r="W737" s="111"/>
      <c r="X737" s="111"/>
      <c r="Y737" s="111"/>
      <c r="Z737" s="111"/>
      <c r="AA737" s="112" t="s">
        <v>359</v>
      </c>
      <c r="AB737" s="112"/>
      <c r="AC737" s="112"/>
      <c r="AD737" s="112"/>
      <c r="AE737" s="111" t="s">
        <v>562</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2">
      <c r="A738" s="116" t="s">
        <v>361</v>
      </c>
      <c r="B738" s="117"/>
      <c r="C738" s="117"/>
      <c r="D738" s="118"/>
      <c r="E738" s="111" t="s">
        <v>582</v>
      </c>
      <c r="F738" s="111"/>
      <c r="G738" s="111"/>
      <c r="H738" s="111"/>
      <c r="I738" s="111"/>
      <c r="J738" s="111"/>
      <c r="K738" s="111"/>
      <c r="L738" s="111"/>
      <c r="M738" s="111"/>
      <c r="N738" s="112" t="s">
        <v>362</v>
      </c>
      <c r="O738" s="112"/>
      <c r="P738" s="112"/>
      <c r="Q738" s="112"/>
      <c r="R738" s="111" t="s">
        <v>583</v>
      </c>
      <c r="S738" s="111"/>
      <c r="T738" s="111"/>
      <c r="U738" s="111"/>
      <c r="V738" s="111"/>
      <c r="W738" s="111"/>
      <c r="X738" s="111"/>
      <c r="Y738" s="111"/>
      <c r="Z738" s="111"/>
      <c r="AA738" s="112" t="s">
        <v>482</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5">
      <c r="A739" s="122" t="s">
        <v>543</v>
      </c>
      <c r="B739" s="123"/>
      <c r="C739" s="123"/>
      <c r="D739" s="124"/>
      <c r="E739" s="125" t="s">
        <v>550</v>
      </c>
      <c r="F739" s="126"/>
      <c r="G739" s="126"/>
      <c r="H739" s="91" t="str">
        <f>IF(E739="", "", "(")</f>
        <v>(</v>
      </c>
      <c r="I739" s="106"/>
      <c r="J739" s="106"/>
      <c r="K739" s="91" t="str">
        <f>IF(OR(I739="　", I739=""), "", "-")</f>
        <v/>
      </c>
      <c r="L739" s="107">
        <v>455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4" customHeight="1" x14ac:dyDescent="0.2">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585</v>
      </c>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t="s">
        <v>586</v>
      </c>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49999999999999" customHeigh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534</v>
      </c>
      <c r="B779" s="761"/>
      <c r="C779" s="761"/>
      <c r="D779" s="761"/>
      <c r="E779" s="761"/>
      <c r="F779" s="762"/>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2">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2">
      <c r="A781" s="556"/>
      <c r="B781" s="763"/>
      <c r="C781" s="763"/>
      <c r="D781" s="763"/>
      <c r="E781" s="763"/>
      <c r="F781" s="764"/>
      <c r="G781" s="449" t="s">
        <v>587</v>
      </c>
      <c r="H781" s="450"/>
      <c r="I781" s="450"/>
      <c r="J781" s="450"/>
      <c r="K781" s="451"/>
      <c r="L781" s="452" t="s">
        <v>613</v>
      </c>
      <c r="M781" s="453"/>
      <c r="N781" s="453"/>
      <c r="O781" s="453"/>
      <c r="P781" s="453"/>
      <c r="Q781" s="453"/>
      <c r="R781" s="453"/>
      <c r="S781" s="453"/>
      <c r="T781" s="453"/>
      <c r="U781" s="453"/>
      <c r="V781" s="453"/>
      <c r="W781" s="453"/>
      <c r="X781" s="454"/>
      <c r="Y781" s="455">
        <v>6.3</v>
      </c>
      <c r="Z781" s="456"/>
      <c r="AA781" s="456"/>
      <c r="AB781" s="557"/>
      <c r="AC781" s="449"/>
      <c r="AD781" s="450"/>
      <c r="AE781" s="450"/>
      <c r="AF781" s="450"/>
      <c r="AG781" s="451"/>
      <c r="AH781" s="452" t="s">
        <v>588</v>
      </c>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2">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2">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2">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2">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2">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2">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2">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2">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2">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6.3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2">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2">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2">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2">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2">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2">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2">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2">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2">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2">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2">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2">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2">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2">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2">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2">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2">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2">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2">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2">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2">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2">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2">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2">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2">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2">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2">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2">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2">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2">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2">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2">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5">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5" customHeight="1" x14ac:dyDescent="0.2">
      <c r="A837" s="402">
        <v>1</v>
      </c>
      <c r="B837" s="402">
        <v>1</v>
      </c>
      <c r="C837" s="425" t="s">
        <v>589</v>
      </c>
      <c r="D837" s="416"/>
      <c r="E837" s="416"/>
      <c r="F837" s="416"/>
      <c r="G837" s="416"/>
      <c r="H837" s="416"/>
      <c r="I837" s="416"/>
      <c r="J837" s="417">
        <v>4010405000185</v>
      </c>
      <c r="K837" s="418"/>
      <c r="L837" s="418"/>
      <c r="M837" s="418"/>
      <c r="N837" s="418"/>
      <c r="O837" s="418"/>
      <c r="P837" s="426" t="s">
        <v>597</v>
      </c>
      <c r="Q837" s="315"/>
      <c r="R837" s="315"/>
      <c r="S837" s="315"/>
      <c r="T837" s="315"/>
      <c r="U837" s="315"/>
      <c r="V837" s="315"/>
      <c r="W837" s="315"/>
      <c r="X837" s="315"/>
      <c r="Y837" s="316">
        <v>6.3</v>
      </c>
      <c r="Z837" s="317"/>
      <c r="AA837" s="317"/>
      <c r="AB837" s="318"/>
      <c r="AC837" s="326" t="s">
        <v>524</v>
      </c>
      <c r="AD837" s="424"/>
      <c r="AE837" s="424"/>
      <c r="AF837" s="424"/>
      <c r="AG837" s="424"/>
      <c r="AH837" s="419">
        <v>1</v>
      </c>
      <c r="AI837" s="420"/>
      <c r="AJ837" s="420"/>
      <c r="AK837" s="420"/>
      <c r="AL837" s="323">
        <v>97.97</v>
      </c>
      <c r="AM837" s="324"/>
      <c r="AN837" s="324"/>
      <c r="AO837" s="325"/>
      <c r="AP837" s="319" t="s">
        <v>590</v>
      </c>
      <c r="AQ837" s="319"/>
      <c r="AR837" s="319"/>
      <c r="AS837" s="319"/>
      <c r="AT837" s="319"/>
      <c r="AU837" s="319"/>
      <c r="AV837" s="319"/>
      <c r="AW837" s="319"/>
      <c r="AX837" s="319"/>
    </row>
    <row r="838" spans="1:50" ht="30" hidden="1" customHeight="1" x14ac:dyDescent="0.2">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2">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2">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2">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2">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2">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2">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2">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2">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2">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2">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2">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2">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2">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2">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2">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2">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2">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2">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2">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2">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2">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2">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2">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2">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2">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2">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2">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2">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55" customHeight="1" x14ac:dyDescent="0.2">
      <c r="A870" s="402">
        <v>1</v>
      </c>
      <c r="B870" s="402">
        <v>1</v>
      </c>
      <c r="C870" s="425" t="s">
        <v>589</v>
      </c>
      <c r="D870" s="416"/>
      <c r="E870" s="416"/>
      <c r="F870" s="416"/>
      <c r="G870" s="416"/>
      <c r="H870" s="416"/>
      <c r="I870" s="416"/>
      <c r="J870" s="417">
        <v>4010405000185</v>
      </c>
      <c r="K870" s="418"/>
      <c r="L870" s="418"/>
      <c r="M870" s="418"/>
      <c r="N870" s="418"/>
      <c r="O870" s="418"/>
      <c r="P870" s="426" t="s">
        <v>591</v>
      </c>
      <c r="Q870" s="315"/>
      <c r="R870" s="315"/>
      <c r="S870" s="315"/>
      <c r="T870" s="315"/>
      <c r="U870" s="315"/>
      <c r="V870" s="315"/>
      <c r="W870" s="315"/>
      <c r="X870" s="315"/>
      <c r="Y870" s="316">
        <v>1</v>
      </c>
      <c r="Z870" s="317"/>
      <c r="AA870" s="317"/>
      <c r="AB870" s="318"/>
      <c r="AC870" s="326" t="s">
        <v>526</v>
      </c>
      <c r="AD870" s="424"/>
      <c r="AE870" s="424"/>
      <c r="AF870" s="424"/>
      <c r="AG870" s="424"/>
      <c r="AH870" s="419" t="s">
        <v>590</v>
      </c>
      <c r="AI870" s="420"/>
      <c r="AJ870" s="420"/>
      <c r="AK870" s="420"/>
      <c r="AL870" s="323" t="s">
        <v>590</v>
      </c>
      <c r="AM870" s="324"/>
      <c r="AN870" s="324"/>
      <c r="AO870" s="325"/>
      <c r="AP870" s="319" t="s">
        <v>590</v>
      </c>
      <c r="AQ870" s="319"/>
      <c r="AR870" s="319"/>
      <c r="AS870" s="319"/>
      <c r="AT870" s="319"/>
      <c r="AU870" s="319"/>
      <c r="AV870" s="319"/>
      <c r="AW870" s="319"/>
      <c r="AX870" s="319"/>
    </row>
    <row r="871" spans="1:50" ht="55" customHeight="1" x14ac:dyDescent="0.2">
      <c r="A871" s="402">
        <v>2</v>
      </c>
      <c r="B871" s="402">
        <v>1</v>
      </c>
      <c r="C871" s="425" t="s">
        <v>592</v>
      </c>
      <c r="D871" s="416"/>
      <c r="E871" s="416"/>
      <c r="F871" s="416"/>
      <c r="G871" s="416"/>
      <c r="H871" s="416"/>
      <c r="I871" s="416"/>
      <c r="J871" s="417">
        <v>7013401001419</v>
      </c>
      <c r="K871" s="418"/>
      <c r="L871" s="418"/>
      <c r="M871" s="418"/>
      <c r="N871" s="418"/>
      <c r="O871" s="418"/>
      <c r="P871" s="426" t="s">
        <v>593</v>
      </c>
      <c r="Q871" s="315"/>
      <c r="R871" s="315"/>
      <c r="S871" s="315"/>
      <c r="T871" s="315"/>
      <c r="U871" s="315"/>
      <c r="V871" s="315"/>
      <c r="W871" s="315"/>
      <c r="X871" s="315"/>
      <c r="Y871" s="316">
        <v>1</v>
      </c>
      <c r="Z871" s="317"/>
      <c r="AA871" s="317"/>
      <c r="AB871" s="318"/>
      <c r="AC871" s="326" t="s">
        <v>526</v>
      </c>
      <c r="AD871" s="424"/>
      <c r="AE871" s="424"/>
      <c r="AF871" s="424"/>
      <c r="AG871" s="424"/>
      <c r="AH871" s="419" t="s">
        <v>590</v>
      </c>
      <c r="AI871" s="420"/>
      <c r="AJ871" s="420"/>
      <c r="AK871" s="420"/>
      <c r="AL871" s="323" t="s">
        <v>590</v>
      </c>
      <c r="AM871" s="324"/>
      <c r="AN871" s="324"/>
      <c r="AO871" s="325"/>
      <c r="AP871" s="319" t="s">
        <v>590</v>
      </c>
      <c r="AQ871" s="319"/>
      <c r="AR871" s="319"/>
      <c r="AS871" s="319"/>
      <c r="AT871" s="319"/>
      <c r="AU871" s="319"/>
      <c r="AV871" s="319"/>
      <c r="AW871" s="319"/>
      <c r="AX871" s="319"/>
    </row>
    <row r="872" spans="1:50" ht="55" customHeight="1" x14ac:dyDescent="0.2">
      <c r="A872" s="402">
        <v>3</v>
      </c>
      <c r="B872" s="402">
        <v>1</v>
      </c>
      <c r="C872" s="425" t="s">
        <v>595</v>
      </c>
      <c r="D872" s="416"/>
      <c r="E872" s="416"/>
      <c r="F872" s="416"/>
      <c r="G872" s="416"/>
      <c r="H872" s="416"/>
      <c r="I872" s="416"/>
      <c r="J872" s="417">
        <v>9010601008408</v>
      </c>
      <c r="K872" s="418"/>
      <c r="L872" s="418"/>
      <c r="M872" s="418"/>
      <c r="N872" s="418"/>
      <c r="O872" s="418"/>
      <c r="P872" s="426" t="s">
        <v>594</v>
      </c>
      <c r="Q872" s="315"/>
      <c r="R872" s="315"/>
      <c r="S872" s="315"/>
      <c r="T872" s="315"/>
      <c r="U872" s="315"/>
      <c r="V872" s="315"/>
      <c r="W872" s="315"/>
      <c r="X872" s="315"/>
      <c r="Y872" s="316">
        <v>0.2</v>
      </c>
      <c r="Z872" s="317"/>
      <c r="AA872" s="317"/>
      <c r="AB872" s="318"/>
      <c r="AC872" s="326" t="s">
        <v>526</v>
      </c>
      <c r="AD872" s="326"/>
      <c r="AE872" s="326"/>
      <c r="AF872" s="326"/>
      <c r="AG872" s="326"/>
      <c r="AH872" s="419" t="s">
        <v>590</v>
      </c>
      <c r="AI872" s="420"/>
      <c r="AJ872" s="420"/>
      <c r="AK872" s="420"/>
      <c r="AL872" s="323" t="s">
        <v>590</v>
      </c>
      <c r="AM872" s="324"/>
      <c r="AN872" s="324"/>
      <c r="AO872" s="325"/>
      <c r="AP872" s="319" t="s">
        <v>596</v>
      </c>
      <c r="AQ872" s="319"/>
      <c r="AR872" s="319"/>
      <c r="AS872" s="319"/>
      <c r="AT872" s="319"/>
      <c r="AU872" s="319"/>
      <c r="AV872" s="319"/>
      <c r="AW872" s="319"/>
      <c r="AX872" s="319"/>
    </row>
    <row r="873" spans="1:50" ht="30" hidden="1" customHeight="1" x14ac:dyDescent="0.2">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2">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2">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2">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2">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2">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2">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2">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2">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2">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2">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2">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2">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2">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2">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2">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2">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2">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2">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2">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2">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2">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2">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2">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2">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2">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2">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2">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2">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2">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2">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2">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2">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2">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2">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2">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2">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2">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2">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2">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2">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2">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2">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2">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2">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2">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2">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2">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2">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2">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2">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2">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2">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2">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2">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2">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2">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2">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2">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2">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2">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2">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2">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2">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2">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2">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2">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2">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2">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2">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2">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2">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2">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2">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2">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2">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2">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2">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2">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2">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2">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2">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2">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2">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2">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2">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2">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2">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2">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2">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2">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2">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2">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2">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2">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2">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2">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2">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2">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2">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2">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2">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2">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2">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2">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2">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2">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2">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2">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2">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2">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2">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2">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2">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2">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2">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2">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2">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2">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2">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2">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2">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2">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2">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2">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2">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2">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2">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2">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2">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2">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2">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2">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2">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2">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2">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2">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2">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2">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2">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2">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2">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2">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2">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2">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2">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2">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2">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2">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2">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2">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2">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2">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2">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2">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2">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2">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2">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2">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2">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2">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2">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2">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2">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2">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2">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2">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2">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2">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2">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2">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2">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2">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2">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2">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2">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2">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2">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2">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2">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2">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2">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2">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2">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2">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2">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2">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2">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2">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2">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2">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2">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2">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2">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2">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2">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2">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2">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2">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2">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2">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2">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2">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2">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2">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2">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2">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2">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2">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2">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2">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2">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2">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2">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2">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2">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2">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2">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2">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2">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2">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2">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2">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2">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2">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2">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2">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2">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2">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2">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2">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2">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2">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2">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2">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2">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2">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2">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3:AX13 P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899">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7" max="49" man="1"/>
    <brk id="483"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zoomScalePageLayoutView="115" workbookViewId="0">
      <selection activeCell="B11" sqref="B11"/>
    </sheetView>
  </sheetViews>
  <sheetFormatPr defaultColWidth="8.90625" defaultRowHeight="13" x14ac:dyDescent="0.2"/>
  <cols>
    <col min="1" max="1" width="21.63281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3" max="13" width="12" style="13" hidden="1" customWidth="1"/>
    <col min="14" max="14" width="4" style="13" hidden="1" customWidth="1"/>
    <col min="15" max="15" width="3.6328125" customWidth="1"/>
    <col min="16" max="16" width="8.36328125" customWidth="1"/>
    <col min="17" max="17" width="8.6328125" style="16" customWidth="1"/>
    <col min="18" max="18" width="9.453125" style="13" hidden="1" customWidth="1"/>
    <col min="19" max="19" width="4" style="13" hidden="1" customWidth="1"/>
    <col min="21" max="21" width="8.90625"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6328125" style="34" customWidth="1"/>
    <col min="31" max="31" width="33.6328125" style="34" bestFit="1" customWidth="1"/>
    <col min="32" max="32" width="3" style="28" customWidth="1"/>
    <col min="33" max="33" width="30.6328125" style="28" customWidth="1"/>
    <col min="34" max="34" width="8.90625" style="28"/>
    <col min="35" max="35" width="14.6328125" style="28" customWidth="1"/>
    <col min="36" max="41" width="8.90625" style="28"/>
    <col min="42" max="42" width="13" style="28" customWidth="1"/>
    <col min="43" max="16384" width="8.90625"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5" workbookViewId="0"/>
  </sheetViews>
  <sheetFormatPr defaultColWidth="8.90625" defaultRowHeight="13" x14ac:dyDescent="0.2"/>
  <cols>
    <col min="1" max="49" width="2.6328125" style="36" customWidth="1"/>
    <col min="50" max="50" width="6.08984375" style="36"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x14ac:dyDescent="0.2">
      <c r="AP1" s="37"/>
      <c r="AQ1" s="37"/>
      <c r="AR1" s="37"/>
      <c r="AS1" s="37"/>
      <c r="AT1" s="37"/>
      <c r="AU1" s="37"/>
      <c r="AV1" s="37"/>
      <c r="AW1" s="38"/>
    </row>
    <row r="2" spans="1:50" ht="18.75" customHeight="1" x14ac:dyDescent="0.2">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2">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2">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2">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2">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2">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2">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2">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2">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2">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2">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2">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2">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2">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2">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2">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2">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2">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2">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2">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2">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2">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2">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2">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2">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2">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2">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2">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2">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2">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2">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2">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2">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2">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2">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2">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2">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2">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2">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2">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2">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2">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2">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2">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2">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2">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2">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2">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2">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2">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2">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2">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2">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2">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2">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2">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2">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2">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2">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2">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2">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2">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2">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2">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2">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2">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5">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&amp;R&amp;"-,太字"&amp;18別紙１</firstHeader>
  </headerFooter>
  <rowBreaks count="1" manualBreakCount="1">
    <brk id="57" max="16383" man="1"/>
  </rowBreaks>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5" workbookViewId="0"/>
  </sheetViews>
  <sheetFormatPr defaultColWidth="8.90625" defaultRowHeight="13" x14ac:dyDescent="0.2"/>
  <cols>
    <col min="1" max="49" width="2.6328125" style="36" customWidth="1"/>
    <col min="50" max="50" width="4.36328125" style="36"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thickBot="1" x14ac:dyDescent="0.25">
      <c r="AP1" s="37"/>
      <c r="AQ1" s="37"/>
      <c r="AR1" s="37"/>
      <c r="AS1" s="37"/>
      <c r="AT1" s="37"/>
      <c r="AU1" s="37"/>
      <c r="AV1" s="37"/>
      <c r="AW1" s="38"/>
    </row>
    <row r="2" spans="1:50" ht="30" customHeight="1" x14ac:dyDescent="0.2">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2">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2">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2">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2">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2">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2">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2">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2">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2">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2">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5">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2">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2">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2">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2">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2">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2">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2">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2">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2">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2">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2">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5">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2">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2">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2">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2">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2">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2">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2">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2">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2">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2">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2">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5">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2">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2">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2">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2">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2">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2">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2">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2">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2">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2">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2">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5">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5"/>
    <row r="55" spans="1:50" ht="30" customHeight="1" x14ac:dyDescent="0.2">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2">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2">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2">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2">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2">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2">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2">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2">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2">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2">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5">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2">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2">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2">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2">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2">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2">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2">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2">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2">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2">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2">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5">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2">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2">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2">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2">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2">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2">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2">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2">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2">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2">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2">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5">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2">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2">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2">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2">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2">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2">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2">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2">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2">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2">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2">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5">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5"/>
    <row r="108" spans="1:50" ht="30" customHeight="1" x14ac:dyDescent="0.2">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2">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2">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2">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2">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2">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2">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2">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2">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2">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2">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5">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2">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2">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2">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2">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2">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2">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2">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2">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2">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2">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2">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5">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2">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2">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2">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2">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2">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2">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2">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2">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2">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2">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2">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5">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2">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2">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2">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2">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2">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2">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2">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2">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2">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2">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2">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5">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5"/>
    <row r="161" spans="1:50" ht="30" customHeight="1" x14ac:dyDescent="0.2">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2">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2">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2">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2">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2">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2">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2">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2">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2">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2">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5">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2">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2">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2">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2">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2">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2">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2">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2">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2">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2">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2">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5">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2">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2">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2">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2">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2">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2">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2">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2">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2">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2">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2">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5">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2">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2">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2">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2">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2">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2">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2">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2">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2">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2">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2">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5">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5"/>
    <row r="214" spans="1:50" ht="30" customHeight="1" x14ac:dyDescent="0.2">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2">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2">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2">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2">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2">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2">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2">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2">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2">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2">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5">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2">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2">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2">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2">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2">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2">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2">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2">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2">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2">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2">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5">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2">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2">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2">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2">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2">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2">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2">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2">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2">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2">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2">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5">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2">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2">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2">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2">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2">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2">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2">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2">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2">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2">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2">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5">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5" workbookViewId="0"/>
  </sheetViews>
  <sheetFormatPr defaultColWidth="8.90625" defaultRowHeight="13" x14ac:dyDescent="0.2"/>
  <cols>
    <col min="1" max="2" width="2.6328125" style="36" customWidth="1"/>
    <col min="3" max="33" width="2.6328125" style="73" customWidth="1"/>
    <col min="34" max="37" width="3.453125" style="73" customWidth="1"/>
    <col min="38" max="41" width="2.6328125" style="73" customWidth="1"/>
    <col min="42" max="50" width="3.08984375" style="74" customWidth="1"/>
    <col min="51" max="57" width="2.08984375" style="36" customWidth="1"/>
    <col min="58" max="61" width="8.90625" style="36"/>
    <col min="62" max="62" width="27.90625" style="36" customWidth="1"/>
    <col min="63" max="63" width="12.08984375" style="36" customWidth="1"/>
    <col min="64" max="16384" width="8.90625"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2">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2">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2">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2">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2">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2">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2">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2">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2">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2">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2">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2">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2">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2">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2">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2">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2">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2">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2">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2">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2">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2">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2">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2">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2">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2">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2">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2">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2">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2">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2">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2">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2">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2">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2">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2">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2">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2">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2">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2">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2">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2">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2">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2">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2">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2">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2">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2">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2">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2">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2">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2">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2">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2">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2">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2">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2">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2">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2">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2">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2">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2">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2">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2">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2">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2">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2">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2">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2">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2">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2">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2">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2">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2">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2">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2">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2">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2">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2">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2">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2">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2">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2">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2">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2">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2">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2">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2">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2">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2">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2">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2">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2">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2">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2">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2">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2">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2">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2">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2">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2">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2">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2">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2">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2">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2">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2">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2">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2">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2">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2">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2">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2">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2">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2">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2">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2">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2">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2">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2">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2">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2">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2">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2">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2">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2">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2">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2">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2">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2">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2">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2">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2">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2">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2">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2">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2">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2">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2">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2">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2">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2">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2">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2">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2">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2">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2">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2">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2">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2">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2">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2">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2">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2">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2">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2">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2">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2">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2">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2">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2">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2">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2">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2">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2">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2">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2">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2">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2">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2">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2">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2">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2">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2">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2">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2">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2">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2">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2">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2">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2">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2">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2">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2">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2">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2">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2">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2">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2">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2">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2">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2">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2">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2">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2">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2">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2">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2">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2">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2">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2">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2">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2">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2">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2">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2">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2">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2">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2">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2">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2">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2">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2">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2">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2">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2">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2">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2">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2">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2">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2">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2">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2">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2">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2">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2">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2">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2">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2">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2">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2">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2">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2">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2">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2">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2">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2">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2">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2">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2">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2">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2">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2">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2">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2">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2">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2">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2">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2">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2">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2">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2">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2">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2">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2">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2">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2">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2">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2">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2">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2">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2">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2">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2">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2">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2">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2">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2">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2">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2">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2">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2">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2">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2">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2">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2">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2">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2">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2">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2">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2">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2">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2">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2">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2">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2">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2">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2">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2">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2">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2">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2">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2">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2">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2">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2">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2">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2">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2">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2">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2">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2">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2">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2">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2">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2">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2">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2">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2">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2">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2">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2">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2">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2">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2">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2">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2">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2">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2">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2">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2">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2">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2">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2">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2">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2">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2">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2">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2">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2">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2">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2">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2">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2">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2">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2">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2">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2">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2">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2">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2">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2">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2">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2">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2">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2">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2">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2">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2">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2">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2">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2">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2">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2">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2">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2">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2">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2">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2">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2">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2">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2">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2">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2">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2">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2">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2">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2">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2">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2">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2">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2">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2">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2">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2">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2">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2">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2">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2">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2">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2">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2">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2">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2">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2">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2">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2">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2">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2">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2">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2">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2">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2">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2">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2">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2">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2">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2">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2">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2">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2">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2">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2">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2">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2">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2">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2">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2">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2">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2">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2">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2">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2">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2">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2">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2">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2">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2">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2">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2">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2">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2">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2">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2">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2">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2">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2">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2">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2">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2">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2">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2">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2">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2">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2">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2">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2">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2">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2">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2">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2">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2">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2">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2">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2">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2">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2">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2">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2">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2">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2">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2">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2">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2">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2">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2">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2">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2">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2">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2">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2">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2">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2">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2">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2">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2">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2">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2">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2">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2">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2">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2">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2">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2">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2">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2">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2">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2">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2">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2">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2">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2">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2">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2">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2">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2">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2">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2">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2">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2">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2">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2">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2">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2">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2">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2">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2">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2">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2">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2">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2">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2">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2">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2">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2">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2">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2">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2">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2">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2">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2">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2">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2">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2">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2">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2">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2">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2">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2">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2">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2">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2">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2">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2">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2">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2">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2">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2">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2">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2">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2">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2">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2">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2">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2">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2">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2">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2">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2">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2">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2">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2">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2">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2">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2">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2">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2">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2">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2">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2">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2">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2">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2">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2">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2">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2">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2">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2">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2">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2">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2">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2">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2">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2">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2">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2">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2">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2">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2">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2">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2">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2">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2">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2">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2">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2">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2">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2">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2">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2">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2">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2">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2">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2">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2">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2">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2">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2">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2">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2">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2">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2">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2">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2">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2">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2">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2">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2">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2">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2">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2">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2">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2">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2">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2">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2">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2">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2">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2">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2">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2">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2">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2">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2">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2">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2">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2">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2">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2">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2">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2">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2">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2">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2">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2">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2">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2">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2">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2">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2">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2">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2">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2">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2">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2">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2">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2">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2">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2">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2">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2">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2">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2">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2">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2">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2">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2">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2">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2">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2">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2">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2">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2">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2">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2">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2">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2">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2">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2">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2">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2">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2">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2">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2">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2">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2">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2">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2">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2">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2">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2">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2">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2">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2">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2">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2">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2">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2">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2">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2">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2">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2">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2">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2">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2">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2">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2">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2">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2">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2">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2">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2">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2">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2">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2">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2">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2">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2">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2">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2">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2">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2">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2">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2">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2">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2">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2">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2">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2">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2">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2">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2">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2">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2">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2">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2">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2">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2">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2">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2">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2">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2">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2">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2">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2">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2">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2">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2">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2">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2">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2">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2">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2">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2">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2">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2">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2">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2">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2">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2">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2">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2">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2">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2">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2">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2">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2">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2">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2">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2">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2">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2">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2">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2">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2">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2">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2">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2">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2">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2">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2">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2">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2">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2">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2">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2">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2">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2">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2">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2">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2">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2">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2">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2">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2">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2">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2">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2">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2">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2">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2">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2">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2">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2">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2">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2">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2">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2">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2">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2">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2">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2">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2">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2">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2">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2">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2">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2">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2">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2">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2">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2">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2">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2">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2">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2">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2">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2">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2">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2">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2">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2">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2">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2">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2">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2">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2">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2">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2">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2">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2">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2">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2">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2">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2">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2">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2">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2">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2">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2">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2">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2">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2">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2">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2">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2">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2">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2">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2">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2">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2">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2">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2">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2">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2">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2">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2">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2">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2">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2">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2">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2">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2">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2">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2">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2">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2">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2">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2">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2">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2">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2">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2">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2">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2">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2">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2">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2">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2">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2">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2">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2">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2">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2">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2">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2">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2">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2">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2">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2">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2">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2">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2">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2">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2">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2">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2">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2">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2">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2">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2">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2">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2">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2">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2">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2">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2">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2">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2">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2">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2">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2">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2">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2">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2">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2">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2">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2">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2">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2">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2">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2">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2">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2">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2">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2">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2">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2">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2">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2">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2">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2">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2">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2">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2">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2">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2">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2">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2">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2">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2">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2">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2">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2">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2">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2">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2">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2">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2">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2">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2">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2">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2">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2">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2">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2">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2">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2">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2">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2">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2">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2">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2">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2">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2">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2">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2">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2">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2">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2">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2">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2">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2">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2">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2">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2">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2">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2">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2">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2">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2">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2">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2">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2">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2">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2">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2">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2">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2">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2">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2">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2">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2">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2">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2">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2">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2">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2">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2">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2">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2">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2">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2">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2">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2">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2">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2">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2">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2">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2">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2">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2">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2">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2">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2">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2">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2">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2">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2">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2">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2">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2">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2">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2">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2">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2">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2">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2">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2">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2">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2">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2">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2">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2">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2">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2">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2">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2">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2">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2">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2">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2">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2">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2">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2">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2">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2">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2">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2">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2">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2">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2">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2">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2">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2">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2">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2">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2">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2">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2">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2">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2">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2">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2">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2">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2">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2">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2">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2">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2">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2">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2">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2">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2">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2">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2">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2">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2">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2">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2">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2">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2">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2">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2">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2">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2">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2">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2">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2">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2">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2">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2">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2">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2">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2">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2">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2">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2">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2">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2">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2">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2">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2">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2">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2">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2">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2">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2">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2">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2">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2">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2">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2">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2">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2">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2">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2">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2">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2">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2">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2">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2">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2">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2">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2">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2">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2">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2">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2">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2">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2">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2">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2">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2">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2">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2">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2">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2">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2">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2">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2">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2">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2">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2">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2">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2">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2">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2">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2">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2">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2">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2">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2">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2">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2">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2">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2">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2">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2">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2">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2">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2">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2">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2">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2">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2">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2">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2">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2">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2">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2">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2">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2">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2">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2">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2">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2">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2">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2">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2">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2">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2">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2">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2">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2">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2">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2">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2">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2">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2">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2">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2">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2">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2">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2">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2">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2">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2">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2">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2">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2">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2">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2">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2">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2">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2">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2">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2">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2">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2">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2018-08-24T13:56:21Z</cp:lastPrinted>
  <dcterms:created xsi:type="dcterms:W3CDTF">2012-03-13T00:50:25Z</dcterms:created>
  <dcterms:modified xsi:type="dcterms:W3CDTF">2020-11-19T07:11:51Z</dcterms:modified>
</cp:coreProperties>
</file>