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94.64.197\forall-b(2019.4.6~)\☆☆基認室共有フォルダ☆☆\025_住宅市場整備推進費★\R02\行政事業レビュー\201111過去のレビューシート確認作業\"/>
    </mc:Choice>
  </mc:AlternateContent>
  <bookViews>
    <workbookView xWindow="1488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P29" i="3"/>
  <c r="P28" i="3" s="1"/>
  <c r="AD21" i="3"/>
  <c r="W21" i="3"/>
  <c r="P21" i="3"/>
  <c r="AD20" i="3"/>
  <c r="W20" i="3"/>
  <c r="P20" i="3"/>
  <c r="AR18" i="3"/>
  <c r="AK18" i="3"/>
  <c r="AD18" i="3"/>
  <c r="W18" i="3"/>
  <c r="P18" i="3"/>
  <c r="G11" i="3"/>
  <c r="AE8" i="3"/>
  <c r="G8" i="3"/>
  <c r="G6" i="3"/>
  <c r="AV2" i="3"/>
  <c r="AR2" i="3"/>
  <c r="W28" i="3" l="1"/>
</calcChain>
</file>

<file path=xl/sharedStrings.xml><?xml version="1.0" encoding="utf-8"?>
<sst xmlns="http://schemas.openxmlformats.org/spreadsheetml/2006/main" count="2202" uniqueCount="566">
  <si>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</si>
  <si>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</si>
  <si>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</si>
  <si>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</si>
  <si>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</si>
  <si>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</si>
  <si>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</si>
  <si>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</si>
  <si>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</si>
  <si>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</si>
  <si>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</si>
  <si>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</si>
  <si>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</si>
  <si>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</si>
  <si>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</si>
  <si>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</si>
  <si>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</si>
  <si>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</si>
  <si>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</si>
  <si>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</si>
  <si>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</si>
  <si>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</si>
  <si>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</si>
  <si>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</si>
  <si>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</si>
  <si>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</si>
  <si>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</si>
  <si>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</si>
  <si>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</si>
  <si>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</si>
  <si>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</si>
  <si>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</si>
  <si>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</si>
  <si>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</si>
  <si>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</si>
  <si>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</si>
  <si>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</si>
  <si>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</si>
  <si>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</si>
  <si>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</si>
  <si>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</si>
  <si>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</si>
  <si>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</si>
  <si>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</si>
  <si>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</si>
  <si>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</si>
  <si>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</si>
  <si>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</si>
  <si>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</si>
  <si>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</si>
  <si>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0006</t>
  </si>
  <si>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</si>
  <si>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</si>
  <si>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</si>
  <si>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</si>
  <si>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</si>
  <si>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</si>
  <si>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</si>
  <si>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</si>
  <si>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</si>
  <si>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</si>
  <si>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</si>
  <si>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</si>
  <si>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</si>
  <si>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</si>
  <si>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</si>
  <si>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</si>
  <si>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</si>
  <si>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</si>
  <si>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</si>
  <si>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</si>
  <si>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</si>
  <si>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</si>
  <si>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</si>
  <si>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</si>
  <si>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</si>
  <si>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</si>
  <si>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</si>
  <si>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</si>
  <si>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</si>
  <si>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</si>
  <si>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</si>
  <si>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</si>
  <si>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</si>
  <si>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株式会社環境管理センター</t>
  </si>
  <si>
    <t>全ての調査事項を実施しており、見込みどおりの活動を実施している。</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</si>
  <si>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</si>
  <si>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</si>
  <si>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</si>
  <si>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</si>
  <si>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</si>
  <si>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</si>
  <si>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</si>
  <si>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</si>
  <si>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</si>
  <si>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</si>
  <si>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</si>
  <si>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民間事業者の選定については原則として、企画競争入札により競争性を確保しながら事業者を決定している。随意契約（企画競争）による支出のうち、一者応募となったものが3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4"/>
  </si>
  <si>
    <t>建築基準・住宅制度に関する国際分析調査</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</si>
  <si>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</si>
  <si>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</si>
  <si>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住宅・建築物安全安心対策推進経費</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</si>
  <si>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</si>
  <si>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</si>
  <si>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</si>
  <si>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</si>
  <si>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</si>
  <si>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</si>
  <si>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</si>
  <si>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</si>
  <si>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</si>
  <si>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</si>
  <si>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</si>
  <si>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</si>
  <si>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</si>
  <si>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</si>
  <si>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</si>
  <si>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</si>
  <si>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</si>
  <si>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</si>
  <si>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建物事故事例のデータの更新等に関する業務</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</si>
  <si>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</si>
  <si>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</si>
  <si>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</si>
  <si>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</si>
  <si>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</si>
  <si>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</si>
  <si>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</si>
  <si>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</si>
  <si>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</si>
  <si>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</si>
  <si>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一般財団法人日本建築防災協会</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</si>
  <si>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</si>
  <si>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</si>
  <si>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</si>
  <si>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</si>
  <si>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</si>
  <si>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</si>
  <si>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</si>
  <si>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</si>
  <si>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</si>
  <si>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</si>
  <si>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</si>
  <si>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</si>
  <si>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</si>
  <si>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</si>
  <si>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</si>
  <si>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</si>
  <si>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</si>
  <si>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</si>
  <si>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</si>
  <si>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</si>
  <si>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</si>
  <si>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</si>
  <si>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</si>
  <si>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</si>
  <si>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</si>
  <si>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</si>
  <si>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</si>
  <si>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</si>
  <si>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</si>
  <si>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</si>
  <si>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</si>
  <si>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</si>
  <si>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</si>
  <si>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</si>
  <si>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</si>
  <si>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</si>
  <si>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</si>
  <si>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</si>
  <si>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</si>
  <si>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</si>
  <si>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</si>
  <si>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</si>
  <si>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</si>
  <si>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</si>
  <si>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</si>
  <si>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</si>
  <si>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</si>
  <si>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</si>
  <si>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</si>
  <si>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</si>
  <si>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</si>
  <si>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</si>
  <si>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</si>
  <si>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</si>
  <si>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</si>
  <si>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</si>
  <si>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</si>
  <si>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</si>
  <si>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</si>
  <si>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</si>
  <si>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</si>
  <si>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</si>
  <si>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122/9</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</si>
  <si>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</si>
  <si>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</si>
  <si>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</si>
  <si>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</si>
  <si>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</si>
  <si>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</si>
  <si>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</si>
  <si>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</si>
  <si>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</si>
  <si>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</si>
  <si>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</si>
  <si>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</si>
  <si>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</si>
  <si>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</si>
  <si>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</si>
  <si>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</si>
  <si>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</si>
  <si>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</si>
  <si>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</si>
  <si>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</si>
  <si>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</si>
  <si>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</si>
  <si>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</si>
  <si>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</si>
  <si>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</si>
  <si>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</si>
  <si>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</si>
  <si>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</si>
  <si>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</si>
  <si>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</si>
  <si>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</si>
  <si>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</si>
  <si>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</si>
  <si>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</si>
  <si>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</si>
  <si>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</si>
  <si>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</si>
  <si>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</si>
  <si>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</si>
  <si>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</si>
  <si>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</si>
  <si>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</si>
  <si>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</si>
  <si>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</si>
  <si>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割裂抑制した集成材接合の曲げ試験</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</si>
  <si>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</si>
  <si>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</si>
  <si>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</si>
  <si>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</si>
  <si>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</si>
  <si>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</si>
  <si>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</si>
  <si>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</si>
  <si>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</si>
  <si>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</si>
  <si>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</si>
  <si>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</si>
  <si>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</si>
  <si>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</si>
  <si>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</si>
  <si>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</si>
  <si>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</si>
  <si>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</si>
  <si>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</si>
  <si>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</si>
  <si>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</si>
  <si>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</si>
  <si>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公共社団法人ロングライフビル推進協会</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</si>
  <si>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</si>
  <si>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</si>
  <si>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</si>
  <si>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</si>
  <si>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</si>
  <si>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</si>
  <si>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</si>
  <si>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</si>
  <si>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147/7</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</si>
  <si>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</si>
  <si>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</si>
  <si>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</si>
  <si>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</si>
  <si>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</si>
  <si>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</si>
  <si>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</si>
  <si>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</si>
  <si>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</si>
  <si>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</si>
  <si>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</si>
  <si>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</si>
  <si>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</si>
  <si>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</si>
  <si>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</si>
  <si>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</si>
  <si>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</si>
  <si>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</si>
  <si>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</si>
  <si>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</si>
  <si>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</si>
  <si>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</si>
  <si>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</si>
  <si>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</si>
  <si>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</si>
  <si>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</si>
  <si>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</si>
  <si>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</si>
  <si>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</si>
  <si>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</si>
  <si>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</si>
  <si>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</si>
  <si>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</si>
  <si>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</si>
  <si>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</si>
  <si>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株式会社F-set</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</si>
  <si>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</si>
  <si>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</si>
  <si>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</si>
  <si>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</si>
  <si>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</si>
  <si>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</si>
  <si>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</si>
  <si>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</si>
  <si>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B.一般財団法人建材試験センター</t>
    <rPh sb="8" eb="10">
      <t>ケンザイ</t>
    </rPh>
    <rPh sb="10" eb="12">
      <t>シケン</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</si>
  <si>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</si>
  <si>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</si>
  <si>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</si>
  <si>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</si>
  <si>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</si>
  <si>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</si>
  <si>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</si>
  <si>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</si>
  <si>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</si>
  <si>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</si>
  <si>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</si>
  <si>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</si>
  <si>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</si>
  <si>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</si>
  <si>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</si>
  <si>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</si>
  <si>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大臣認定に係る事務処理の効率化・迅速化に資するシステムの検討・構築等</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</si>
  <si>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</si>
  <si>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</si>
  <si>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</si>
  <si>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</si>
  <si>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</si>
  <si>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</si>
  <si>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</si>
  <si>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</si>
  <si>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</si>
  <si>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</si>
  <si>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</si>
  <si>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</si>
  <si>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</si>
  <si>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</si>
  <si>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</si>
  <si>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</si>
  <si>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</si>
  <si>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</si>
  <si>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住宅市場整備推進調査費</t>
    <rPh sb="0" eb="2">
      <t>ジュウタク</t>
    </rPh>
    <rPh sb="2" eb="4">
      <t>シジョウ</t>
    </rPh>
    <rPh sb="4" eb="6">
      <t>セイビ</t>
    </rPh>
    <rPh sb="6" eb="8">
      <t>スイシン</t>
    </rPh>
    <rPh sb="8" eb="11">
      <t>チョウサヒ</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</si>
  <si>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</si>
  <si>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</si>
  <si>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</si>
  <si>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</si>
  <si>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</si>
  <si>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</si>
  <si>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</si>
  <si>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</si>
  <si>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</si>
  <si>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</si>
  <si>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</si>
  <si>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</si>
  <si>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</si>
  <si>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</si>
  <si>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</si>
  <si>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</si>
  <si>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</si>
  <si>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</si>
  <si>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</si>
  <si>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</si>
  <si>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</si>
  <si>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</si>
  <si>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</si>
  <si>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</si>
  <si>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</si>
  <si>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</si>
  <si>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</si>
  <si>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</si>
  <si>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</si>
  <si>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</si>
  <si>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</si>
  <si>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</si>
  <si>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</si>
  <si>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</si>
  <si>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</si>
  <si>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</si>
  <si>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</si>
  <si>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</si>
  <si>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</si>
  <si>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</si>
  <si>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</si>
  <si>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</si>
  <si>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</si>
  <si>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</si>
  <si>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</si>
  <si>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 xml:space="preserve">改良地盤試料の弾性波探査試験
</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</si>
  <si>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</si>
  <si>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</si>
  <si>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</si>
  <si>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</si>
  <si>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</si>
  <si>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</si>
  <si>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</si>
  <si>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</si>
  <si>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</si>
  <si>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</si>
  <si>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</si>
  <si>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</si>
  <si>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</si>
  <si>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</si>
  <si>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</si>
  <si>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</si>
  <si>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</si>
  <si>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</si>
  <si>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</si>
  <si>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</si>
  <si>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</si>
  <si>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</si>
  <si>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</si>
  <si>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</si>
  <si>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</si>
  <si>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</si>
  <si>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</si>
  <si>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</si>
  <si>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滅失住宅の平均築後年数</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</si>
  <si>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</si>
  <si>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</si>
  <si>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</si>
  <si>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</si>
  <si>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</si>
  <si>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</si>
  <si>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</si>
  <si>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</si>
  <si>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</si>
  <si>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</si>
  <si>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</si>
  <si>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</si>
  <si>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</si>
  <si>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</si>
  <si>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</si>
  <si>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</si>
  <si>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</si>
  <si>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</si>
  <si>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</si>
  <si>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</si>
  <si>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</si>
  <si>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240</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</si>
  <si>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</si>
  <si>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</si>
  <si>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</si>
  <si>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</si>
  <si>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</si>
  <si>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</si>
  <si>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</si>
  <si>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</si>
  <si>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</si>
  <si>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</si>
  <si>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</si>
  <si>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</si>
  <si>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</si>
  <si>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</si>
  <si>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</si>
  <si>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</si>
  <si>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</si>
  <si>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</si>
  <si>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</si>
  <si>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</si>
  <si>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</si>
  <si>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</si>
  <si>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</si>
  <si>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</si>
  <si>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</si>
  <si>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</si>
  <si>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</si>
  <si>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</si>
  <si>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</si>
  <si>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</si>
  <si>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</si>
  <si>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</si>
  <si>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火災時の避難時間算定方法に関する基礎情報収集業務</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</si>
  <si>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</si>
  <si>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</si>
  <si>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</si>
  <si>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</si>
  <si>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</si>
  <si>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</si>
  <si>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</si>
  <si>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</si>
  <si>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</si>
  <si>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建築指導課
住宅生産課
総務課国際室</t>
  </si>
  <si>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4"/>
  </si>
  <si>
    <t>○</t>
  </si>
  <si>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</si>
  <si>
    <t>委員等旅費</t>
    <rPh sb="0" eb="2">
      <t>イイン</t>
    </rPh>
    <rPh sb="2" eb="3">
      <t>トウ</t>
    </rPh>
    <rPh sb="3" eb="5">
      <t>リョヒ</t>
    </rPh>
    <phoneticPr fontId="4"/>
  </si>
  <si>
    <t>ユネスコ事業拠出金</t>
    <rPh sb="4" eb="6">
      <t>ジギョウ</t>
    </rPh>
    <rPh sb="6" eb="9">
      <t>キョシュツキン</t>
    </rPh>
    <phoneticPr fontId="4"/>
  </si>
  <si>
    <t>調査本数</t>
  </si>
  <si>
    <t>本</t>
    <rPh sb="0" eb="1">
      <t>ホン</t>
    </rPh>
    <phoneticPr fontId="4"/>
  </si>
  <si>
    <t>Ｘ：実績額（百万円）／Ｙ：調査本数（本）　　　　　　　　　　</t>
  </si>
  <si>
    <t>百万円</t>
    <rPh sb="0" eb="2">
      <t>ヒャクマン</t>
    </rPh>
    <rPh sb="2" eb="3">
      <t>エン</t>
    </rPh>
    <phoneticPr fontId="4"/>
  </si>
  <si>
    <t>有</t>
  </si>
  <si>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4"/>
  </si>
  <si>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</si>
  <si>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4"/>
  </si>
  <si>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4"/>
  </si>
  <si>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4"/>
  </si>
  <si>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4"/>
  </si>
  <si>
    <t>226</t>
  </si>
  <si>
    <t>005</t>
  </si>
  <si>
    <t>006</t>
  </si>
  <si>
    <t>Ａ．UNITED NATIONS EDUCATIONAL,SCIENTIFIC AND CULTURAL ORGANIZATION</t>
  </si>
  <si>
    <t>人件費</t>
    <rPh sb="0" eb="3">
      <t>ジンケンヒ</t>
    </rPh>
    <phoneticPr fontId="4"/>
  </si>
  <si>
    <t>ユネスコにおける「建築・住宅地震防災国際ネットワークプロジェクト（ＩＰＲＥＤ）」の延長に要する費用</t>
  </si>
  <si>
    <t>令和２年度までに住宅の滅失率を6%まで引き下げる。</t>
    <rPh sb="0" eb="2">
      <t>レイワ</t>
    </rPh>
    <phoneticPr fontId="4"/>
  </si>
  <si>
    <t>一般財団法人建材試験センター</t>
  </si>
  <si>
    <t>有限会社中村商事</t>
  </si>
  <si>
    <t>一般財団法人ベターリビング</t>
  </si>
  <si>
    <t>株式会社人間環境デザイン研究所</t>
  </si>
  <si>
    <t>有限会社山邊構造設計事務所</t>
  </si>
  <si>
    <t xml:space="preserve">株式会社テノックス </t>
  </si>
  <si>
    <t>建築基準法・告示第1446号改正に伴うコンクリートの材料分離抵抗性等評価手法確立のための試験補助作業</t>
  </si>
  <si>
    <t>木質復興住宅の足場・ジャッキ等設置業務</t>
  </si>
  <si>
    <t>建物事故予防ナレッジベースの運用・保守業務</t>
  </si>
  <si>
    <t>建物事故予防ナレッジベースのデータ移設に関する業務</t>
  </si>
  <si>
    <t>ＣＬＴ耐力壁を有する鉄骨造事務所建築物の計画変更に伴う基本設計図面作成業務</t>
  </si>
  <si>
    <t>強化天井の遮音性能用試験体製作および音響透過損失測定業務</t>
  </si>
  <si>
    <t>UNITED NATIONS, EDUCATIONAL, SCIENTIFIC AND CULTURAL ORGANIZATION</t>
  </si>
  <si>
    <t>一般財団法人建築保全センター</t>
  </si>
  <si>
    <t>スリーハンズ株式会社</t>
  </si>
  <si>
    <t>（一社）建築・住宅国際機構</t>
  </si>
  <si>
    <t>株式会社綜研情報工芸</t>
  </si>
  <si>
    <t>①台帳整備を促進するための支援・民間建築物所有者に対する周知方策の検討、②建築物石綿含有建材調査者の資質向上に向けた検討</t>
  </si>
  <si>
    <t>建築分野におけるBIM活用の推進方策の検討に関する業務</t>
  </si>
  <si>
    <t>建築基準に関する国際規格の整合調査</t>
  </si>
  <si>
    <t>建築基準法等の施行状況等に関する調査</t>
  </si>
  <si>
    <t>構造関連規制のあり方の検討に必要な情報の収集及び整理、構造関連規制のあり方に関する具体的な検討</t>
  </si>
  <si>
    <t>随意契約（企画競争）</t>
    <rPh sb="0" eb="2">
      <t>ズイイ</t>
    </rPh>
    <rPh sb="2" eb="4">
      <t>ケイヤク</t>
    </rPh>
    <rPh sb="5" eb="7">
      <t>キカク</t>
    </rPh>
    <rPh sb="7" eb="9">
      <t>キョウソウ</t>
    </rPh>
    <phoneticPr fontId="28"/>
  </si>
  <si>
    <t>2</t>
  </si>
  <si>
    <t>120/8</t>
    <phoneticPr fontId="4"/>
  </si>
  <si>
    <t>諸謝金</t>
    <rPh sb="0" eb="1">
      <t>ショ</t>
    </rPh>
    <rPh sb="1" eb="3">
      <t>シャキン</t>
    </rPh>
    <phoneticPr fontId="4"/>
  </si>
  <si>
    <t>-</t>
    <phoneticPr fontId="4"/>
  </si>
  <si>
    <t>-</t>
    <phoneticPr fontId="4"/>
  </si>
  <si>
    <t>-</t>
    <phoneticPr fontId="4"/>
  </si>
  <si>
    <t>人件費等</t>
    <phoneticPr fontId="4"/>
  </si>
  <si>
    <t>委託費</t>
    <phoneticPr fontId="4"/>
  </si>
  <si>
    <t>三生技研(株)
強化天井の遮音性能用試験体製作業務</t>
    <phoneticPr fontId="4"/>
  </si>
  <si>
    <t>強化天井の遮音性能用試験体製作監理および音響透過損失測定等の全体業務</t>
    <phoneticPr fontId="4"/>
  </si>
  <si>
    <t>住宅の滅失率（滅失住宅数の総住宅数に対する割合）</t>
    <rPh sb="7" eb="9">
      <t>メッシツ</t>
    </rPh>
    <rPh sb="9" eb="11">
      <t>ジュウタク</t>
    </rPh>
    <rPh sb="11" eb="12">
      <t>スウ</t>
    </rPh>
    <rPh sb="13" eb="14">
      <t>ソウ</t>
    </rPh>
    <rPh sb="14" eb="17">
      <t>ジュウタクスウ</t>
    </rPh>
    <rPh sb="18" eb="19">
      <t>タイ</t>
    </rPh>
    <rPh sb="21" eb="23">
      <t>ワリアイ</t>
    </rPh>
    <phoneticPr fontId="4"/>
  </si>
  <si>
    <t>"総住宅数"及び"平均築年数",住宅・土地統計調査（平成30年度及び平成25年度,総務省統計局）
"滅失住宅の平均築後年数",住宅・土地統計調査（平成30年度及び平成25年度,総務省統計局）をもとに国土交通省が推計</t>
    <rPh sb="50" eb="52">
      <t>メッシツ</t>
    </rPh>
    <rPh sb="52" eb="54">
      <t>ジュウタク</t>
    </rPh>
    <rPh sb="55" eb="57">
      <t>ヘイキン</t>
    </rPh>
    <rPh sb="57" eb="58">
      <t>チク</t>
    </rPh>
    <rPh sb="58" eb="59">
      <t>ゴ</t>
    </rPh>
    <rPh sb="59" eb="61">
      <t>ネンスウ</t>
    </rPh>
    <rPh sb="63" eb="65">
      <t>ジュウタク</t>
    </rPh>
    <rPh sb="66" eb="68">
      <t>トチ</t>
    </rPh>
    <rPh sb="68" eb="70">
      <t>トウケイ</t>
    </rPh>
    <rPh sb="70" eb="72">
      <t>チョウサ</t>
    </rPh>
    <rPh sb="99" eb="101">
      <t>コクド</t>
    </rPh>
    <rPh sb="101" eb="104">
      <t>コウツウショウ</t>
    </rPh>
    <rPh sb="105" eb="107">
      <t>スイケイ</t>
    </rPh>
    <phoneticPr fontId="4"/>
  </si>
  <si>
    <t>"総住宅数"及び"平均築年数",住宅・土地統計調査（平成30年度及び平成25年度,総務省統計局）
"滅失住宅数",住宅・土地統計調査（平成30年度及び平成25年度,総務省統計局）をもとに国土交通省が推計</t>
    <rPh sb="54" eb="55">
      <t>スウ</t>
    </rPh>
    <phoneticPr fontId="4"/>
  </si>
  <si>
    <t>・テーマの優先度や必要なデータに関する現状整理を行った上で、調査項目別に業務内容やコストを精査して事業を実施している。
・随意契約（企画競争）による支出のうち、一者応募となったものは、昨年度から１件減少した。</t>
    <rPh sb="92" eb="95">
      <t>サクネンド</t>
    </rPh>
    <rPh sb="98" eb="99">
      <t>ケン</t>
    </rPh>
    <rPh sb="99" eb="101">
      <t>ゲンショウ</t>
    </rPh>
    <phoneticPr fontId="4"/>
  </si>
  <si>
    <t>・調査項目の緊急度や調査手法を適切に整理し、適宜進捗状況の確認等を行うことで、より効率的・効果的な調査実施に努める。
・引き続き原因分析をおこない、公募の早期開始、応募期間の延長、関連業者等への周知等を行う。</t>
    <rPh sb="60" eb="61">
      <t>ヒ</t>
    </rPh>
    <rPh sb="62" eb="63">
      <t>ツヅ</t>
    </rPh>
    <rPh sb="101" eb="102">
      <t>オコナ</t>
    </rPh>
    <phoneticPr fontId="4"/>
  </si>
  <si>
    <t>-</t>
    <phoneticPr fontId="4"/>
  </si>
  <si>
    <t>１　少子・高齢化等に対応した住生活の安定の確保及び向上の促進</t>
  </si>
  <si>
    <t>２　住宅の取得・賃貸・管理・修繕が円滑に行われる住宅市場を整備する</t>
  </si>
  <si>
    <t>年</t>
    <rPh sb="0" eb="1">
      <t>ネン</t>
    </rPh>
    <phoneticPr fontId="4"/>
  </si>
  <si>
    <t>％</t>
    <phoneticPr fontId="4"/>
  </si>
  <si>
    <t>令和２年度までに滅失住宅（※）の平均築後年数を約40年まで引き上げる。
※当該年度に取り壊された住宅</t>
    <rPh sb="0" eb="2">
      <t>レイワ</t>
    </rPh>
    <rPh sb="3" eb="4">
      <t>ネン</t>
    </rPh>
    <rPh sb="37" eb="39">
      <t>トウガイ</t>
    </rPh>
    <rPh sb="39" eb="41">
      <t>ネンド</t>
    </rPh>
    <rPh sb="42" eb="43">
      <t>ト</t>
    </rPh>
    <rPh sb="44" eb="45">
      <t>コワ</t>
    </rPh>
    <rPh sb="48" eb="50">
      <t>ジュウタク</t>
    </rPh>
    <phoneticPr fontId="4"/>
  </si>
  <si>
    <t>課長　深井 敦夫
課長　石坂 聡
室長　村上 晴信</t>
    <phoneticPr fontId="4"/>
  </si>
  <si>
    <t>これまでの調査結果を検証したうえで、調査の内容、手法、コスト等を吟味し、効率的かつ効果的な調査の実施に努める必要がある。</t>
    <phoneticPr fontId="4"/>
  </si>
  <si>
    <t>-</t>
    <phoneticPr fontId="4"/>
  </si>
  <si>
    <t>本事業は、国民が安心して生活や利用することができる住宅・建築物の安全・安心対策を推進するために調査等を行うものであり、得られた結果をもとに、建築基準の規制の合理化等の成果をあげている。また、建築基準等に係る世の中のニーズの動向を踏まえ、調査事項の見直しや適切な事業の執行を行っている。引き続き、本事業実施による規制の合理化等の成果を検証しつつ、調査の内容、手法、コスト等を吟味し、効率的かつ効果的な調査を行っていく。</t>
    <rPh sb="202" eb="203">
      <t>オコナ</t>
    </rPh>
    <phoneticPr fontId="4"/>
  </si>
  <si>
    <t>事業の目的を達成するため、令和元年度は8つの調査等を行った。
①建築物の生産・維持管理の高度化促進事業
②住宅建築基準・制度に関する国際分析調査 
③建築基準法の性能技術基準整備調査
④民間建築物におけるアスベスト実態調査の環境整備
⑤大臣認定に係る手続きの効率化・迅速化のための基盤整備
⑥構造関連の規制のあり方検討
⑦建築基準法等の施行状況総合調査
⑧ユネスコ事業拠出金</t>
    <rPh sb="13" eb="15">
      <t>レイワ</t>
    </rPh>
    <rPh sb="15" eb="16">
      <t>モト</t>
    </rPh>
    <phoneticPr fontId="4"/>
  </si>
  <si>
    <t>「新型コロナウイルス感染症への対応など緊要な経費の要望額」52百万円
増額理由：新型コロナウイルス感染症への対応、事業内容の拡充のため</t>
    <rPh sb="31" eb="32">
      <t>ヒャク</t>
    </rPh>
    <rPh sb="32" eb="34">
      <t>マンエン</t>
    </rPh>
    <rPh sb="36" eb="38">
      <t>ゾウガク</t>
    </rPh>
    <rPh sb="38" eb="40">
      <t>リユウ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</si>
</sst>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134468</xdr:colOff>
      <xdr:row>753</xdr:row>
      <xdr:rowOff>67236</xdr:rowOff>
    </xdr:from>
    <xdr:ext cx="2655795" cy="437029"/>
    <xdr:sp macro="" textlink="">
      <xdr:nvSpPr>
        <xdr:cNvPr id="20" name="テキスト ボックス 5"/>
        <xdr:cNvSpPr/>
      </xdr:nvSpPr>
      <xdr:spPr>
        <a:xfrm>
          <a:off x="6589056" y="34794265"/>
          <a:ext cx="2655795" cy="437029"/>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oneCellAnchor>
    <xdr:from>
      <xdr:col>19</xdr:col>
      <xdr:colOff>78443</xdr:colOff>
      <xdr:row>753</xdr:row>
      <xdr:rowOff>56030</xdr:rowOff>
    </xdr:from>
    <xdr:ext cx="2196352" cy="437029"/>
    <xdr:sp macro="" textlink="">
      <xdr:nvSpPr>
        <xdr:cNvPr id="19" name="テキスト ボックス 5"/>
        <xdr:cNvSpPr/>
      </xdr:nvSpPr>
      <xdr:spPr>
        <a:xfrm>
          <a:off x="3910855" y="34783059"/>
          <a:ext cx="2196352" cy="437029"/>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oneCellAnchor>
    <xdr:from>
      <xdr:col>26</xdr:col>
      <xdr:colOff>190501</xdr:colOff>
      <xdr:row>745</xdr:row>
      <xdr:rowOff>123265</xdr:rowOff>
    </xdr:from>
    <xdr:ext cx="4067734" cy="1568824"/>
    <xdr:sp macro="" textlink="">
      <xdr:nvSpPr>
        <xdr:cNvPr id="18" name="テキスト ボックス 5"/>
        <xdr:cNvSpPr/>
      </xdr:nvSpPr>
      <xdr:spPr>
        <a:xfrm>
          <a:off x="5434854" y="32071236"/>
          <a:ext cx="4067734" cy="1568824"/>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twoCellAnchor>
    <xdr:from>
      <xdr:col>12</xdr:col>
      <xdr:colOff>132080</xdr:colOff>
      <xdr:row>741</xdr:row>
      <xdr:rowOff>334645</xdr:rowOff>
    </xdr:from>
    <xdr:to>
      <xdr:col>23</xdr:col>
      <xdr:colOff>32385</xdr:colOff>
      <xdr:row>743</xdr:row>
      <xdr:rowOff>332105</xdr:rowOff>
    </xdr:to>
    <xdr:sp macro="" textlink="">
      <xdr:nvSpPr>
        <xdr:cNvPr id="2" name="テキスト ボックス 1"/>
        <xdr:cNvSpPr txBox="1"/>
      </xdr:nvSpPr>
      <xdr:spPr>
        <a:xfrm>
          <a:off x="2532380" y="30910530"/>
          <a:ext cx="2100580" cy="71755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120</a:t>
          </a:r>
          <a:r>
            <a:rPr kumimoji="1" lang="ja-JP" altLang="en-US" sz="1100"/>
            <a:t>百万円</a:t>
          </a:r>
        </a:p>
      </xdr:txBody>
    </xdr:sp>
    <xdr:clientData/>
  </xdr:twoCellAnchor>
  <xdr:twoCellAnchor>
    <xdr:from>
      <xdr:col>17</xdr:col>
      <xdr:colOff>175260</xdr:colOff>
      <xdr:row>743</xdr:row>
      <xdr:rowOff>341630</xdr:rowOff>
    </xdr:from>
    <xdr:to>
      <xdr:col>17</xdr:col>
      <xdr:colOff>175260</xdr:colOff>
      <xdr:row>751</xdr:row>
      <xdr:rowOff>336176</xdr:rowOff>
    </xdr:to>
    <xdr:cxnSp macro="">
      <xdr:nvCxnSpPr>
        <xdr:cNvPr id="3" name="直線矢印コネクタ 2"/>
        <xdr:cNvCxnSpPr/>
      </xdr:nvCxnSpPr>
      <xdr:spPr>
        <a:xfrm>
          <a:off x="3604260" y="31594836"/>
          <a:ext cx="0" cy="277360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3175</xdr:colOff>
      <xdr:row>744</xdr:row>
      <xdr:rowOff>235100</xdr:rowOff>
    </xdr:from>
    <xdr:to>
      <xdr:col>28</xdr:col>
      <xdr:colOff>60960</xdr:colOff>
      <xdr:row>744</xdr:row>
      <xdr:rowOff>240815</xdr:rowOff>
    </xdr:to>
    <xdr:cxnSp macro="">
      <xdr:nvCxnSpPr>
        <xdr:cNvPr id="4" name="直線矢印コネクタ 3"/>
        <xdr:cNvCxnSpPr/>
      </xdr:nvCxnSpPr>
      <xdr:spPr>
        <a:xfrm flipV="1">
          <a:off x="3633881" y="31835688"/>
          <a:ext cx="2074844" cy="571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71120</xdr:colOff>
      <xdr:row>743</xdr:row>
      <xdr:rowOff>42060</xdr:rowOff>
    </xdr:from>
    <xdr:to>
      <xdr:col>39</xdr:col>
      <xdr:colOff>20320</xdr:colOff>
      <xdr:row>745</xdr:row>
      <xdr:rowOff>85239</xdr:rowOff>
    </xdr:to>
    <xdr:sp macro="" textlink="">
      <xdr:nvSpPr>
        <xdr:cNvPr id="5" name="テキスト ボックス 4"/>
        <xdr:cNvSpPr txBox="1"/>
      </xdr:nvSpPr>
      <xdr:spPr>
        <a:xfrm>
          <a:off x="5718885" y="31295266"/>
          <a:ext cx="2167964" cy="737944"/>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8</a:t>
          </a:r>
          <a:r>
            <a:rPr kumimoji="1" lang="ja-JP" altLang="en-US" sz="1100"/>
            <a:t>社）</a:t>
          </a:r>
          <a:endParaRPr kumimoji="1" lang="en-US" altLang="ja-JP" sz="1100"/>
        </a:p>
        <a:p>
          <a:pPr algn="ctr"/>
          <a:r>
            <a:rPr kumimoji="1" lang="en-US" altLang="ja-JP" sz="1100"/>
            <a:t>107</a:t>
          </a:r>
          <a:r>
            <a:rPr kumimoji="1" lang="ja-JP" altLang="en-US" sz="1100"/>
            <a:t>百万円</a:t>
          </a:r>
        </a:p>
      </xdr:txBody>
    </xdr:sp>
    <xdr:clientData/>
  </xdr:twoCellAnchor>
  <xdr:twoCellAnchor>
    <xdr:from>
      <xdr:col>19</xdr:col>
      <xdr:colOff>134620</xdr:colOff>
      <xdr:row>750</xdr:row>
      <xdr:rowOff>291577</xdr:rowOff>
    </xdr:from>
    <xdr:to>
      <xdr:col>29</xdr:col>
      <xdr:colOff>193040</xdr:colOff>
      <xdr:row>753</xdr:row>
      <xdr:rowOff>22935</xdr:rowOff>
    </xdr:to>
    <xdr:sp macro="" textlink="">
      <xdr:nvSpPr>
        <xdr:cNvPr id="6" name="テキスト ボックス 5"/>
        <xdr:cNvSpPr txBox="1"/>
      </xdr:nvSpPr>
      <xdr:spPr>
        <a:xfrm>
          <a:off x="3967032" y="33976459"/>
          <a:ext cx="2075479" cy="77350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国土技術政策総合研究所</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13</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29</xdr:col>
      <xdr:colOff>189230</xdr:colOff>
      <xdr:row>751</xdr:row>
      <xdr:rowOff>328406</xdr:rowOff>
    </xdr:from>
    <xdr:to>
      <xdr:col>32</xdr:col>
      <xdr:colOff>168910</xdr:colOff>
      <xdr:row>751</xdr:row>
      <xdr:rowOff>328406</xdr:rowOff>
    </xdr:to>
    <xdr:cxnSp macro="">
      <xdr:nvCxnSpPr>
        <xdr:cNvPr id="7" name="直線矢印コネクタ 6"/>
        <xdr:cNvCxnSpPr/>
      </xdr:nvCxnSpPr>
      <xdr:spPr>
        <a:xfrm>
          <a:off x="6038701" y="34360671"/>
          <a:ext cx="58479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187325</xdr:colOff>
      <xdr:row>750</xdr:row>
      <xdr:rowOff>291577</xdr:rowOff>
    </xdr:from>
    <xdr:to>
      <xdr:col>43</xdr:col>
      <xdr:colOff>64135</xdr:colOff>
      <xdr:row>753</xdr:row>
      <xdr:rowOff>22935</xdr:rowOff>
    </xdr:to>
    <xdr:sp macro="" textlink="">
      <xdr:nvSpPr>
        <xdr:cNvPr id="8" name="テキスト ボックス 7"/>
        <xdr:cNvSpPr txBox="1"/>
      </xdr:nvSpPr>
      <xdr:spPr>
        <a:xfrm>
          <a:off x="6641913" y="33976459"/>
          <a:ext cx="2095575" cy="77350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Ｐゴシック"/>
              <a:ea typeface="ＭＳ Ｐゴシック"/>
              <a:cs typeface="+mn-cs"/>
            </a:rPr>
            <a:t>Ｂ</a:t>
          </a:r>
          <a:r>
            <a:rPr kumimoji="1" lang="en-US" altLang="ja-JP" sz="1100">
              <a:solidFill>
                <a:sysClr val="windowText" lastClr="000000"/>
              </a:solidFill>
              <a:latin typeface="ＭＳ Ｐゴシック"/>
              <a:ea typeface="ＭＳ Ｐゴシック"/>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a:ea typeface="ＭＳ Ｐゴシック"/>
            <a:cs typeface="+mn-cs"/>
          </a:endParaRPr>
        </a:p>
        <a:p>
          <a:pPr algn="ctr"/>
          <a:r>
            <a:rPr kumimoji="1" lang="en-US" altLang="ja-JP" sz="1100">
              <a:solidFill>
                <a:sysClr val="windowText" lastClr="000000"/>
              </a:solidFill>
              <a:latin typeface="ＭＳ Ｐゴシック"/>
              <a:ea typeface="ＭＳ Ｐゴシック"/>
              <a:cs typeface="+mn-cs"/>
            </a:rPr>
            <a:t>13</a:t>
          </a:r>
          <a:r>
            <a:rPr kumimoji="1" lang="ja-JP" altLang="ja-JP" sz="1100">
              <a:solidFill>
                <a:sysClr val="windowText" lastClr="000000"/>
              </a:solidFill>
              <a:latin typeface="ＭＳ Ｐゴシック"/>
              <a:ea typeface="ＭＳ Ｐゴシック"/>
              <a:cs typeface="+mn-cs"/>
            </a:rPr>
            <a:t>百万円</a:t>
          </a:r>
          <a:endParaRPr kumimoji="1" lang="en-US" altLang="ja-JP" sz="1100">
            <a:solidFill>
              <a:sysClr val="windowText" lastClr="000000"/>
            </a:solidFill>
            <a:latin typeface="ＭＳ Ｐゴシック"/>
            <a:ea typeface="ＭＳ Ｐゴシック"/>
            <a:cs typeface="+mn-cs"/>
          </a:endParaRPr>
        </a:p>
      </xdr:txBody>
    </xdr:sp>
    <xdr:clientData/>
  </xdr:twoCellAnchor>
  <xdr:twoCellAnchor>
    <xdr:from>
      <xdr:col>28</xdr:col>
      <xdr:colOff>137795</xdr:colOff>
      <xdr:row>742</xdr:row>
      <xdr:rowOff>175409</xdr:rowOff>
    </xdr:from>
    <xdr:to>
      <xdr:col>39</xdr:col>
      <xdr:colOff>5080</xdr:colOff>
      <xdr:row>742</xdr:row>
      <xdr:rowOff>344357</xdr:rowOff>
    </xdr:to>
    <xdr:sp macro="" textlink="">
      <xdr:nvSpPr>
        <xdr:cNvPr id="9" name="テキスト ボックス 8"/>
        <xdr:cNvSpPr txBox="1"/>
      </xdr:nvSpPr>
      <xdr:spPr>
        <a:xfrm>
          <a:off x="5785560" y="31081233"/>
          <a:ext cx="2086049" cy="168948"/>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twoCellAnchor>
    <xdr:from>
      <xdr:col>17</xdr:col>
      <xdr:colOff>168275</xdr:colOff>
      <xdr:row>751</xdr:row>
      <xdr:rowOff>339836</xdr:rowOff>
    </xdr:from>
    <xdr:to>
      <xdr:col>19</xdr:col>
      <xdr:colOff>142240</xdr:colOff>
      <xdr:row>751</xdr:row>
      <xdr:rowOff>341106</xdr:rowOff>
    </xdr:to>
    <xdr:cxnSp macro="">
      <xdr:nvCxnSpPr>
        <xdr:cNvPr id="10" name="カギ線コネクタ 9"/>
        <xdr:cNvCxnSpPr/>
      </xdr:nvCxnSpPr>
      <xdr:spPr>
        <a:xfrm flipV="1">
          <a:off x="3597275" y="34372101"/>
          <a:ext cx="377377" cy="12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41275</xdr:colOff>
      <xdr:row>753</xdr:row>
      <xdr:rowOff>36905</xdr:rowOff>
    </xdr:from>
    <xdr:ext cx="2516586" cy="459100"/>
    <xdr:sp macro="" textlink="">
      <xdr:nvSpPr>
        <xdr:cNvPr id="11" name="テキスト ボックス 10"/>
        <xdr:cNvSpPr txBox="1"/>
      </xdr:nvSpPr>
      <xdr:spPr>
        <a:xfrm>
          <a:off x="6697569" y="34763934"/>
          <a:ext cx="2516586"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技術基準原案検討に必要なデータ等の</a:t>
          </a:r>
          <a:r>
            <a:rPr kumimoji="1" lang="en-US" altLang="ja-JP" sz="1100"/>
            <a:t/>
          </a:r>
          <a:br>
            <a:rPr kumimoji="1" lang="en-US" altLang="ja-JP" sz="1100"/>
          </a:br>
          <a:r>
            <a:rPr kumimoji="1" lang="ja-JP" altLang="en-US" sz="1100"/>
            <a:t>整理・分析等を実施</a:t>
          </a:r>
        </a:p>
      </xdr:txBody>
    </xdr:sp>
    <xdr:clientData/>
  </xdr:oneCellAnchor>
  <xdr:oneCellAnchor>
    <xdr:from>
      <xdr:col>19</xdr:col>
      <xdr:colOff>106045</xdr:colOff>
      <xdr:row>753</xdr:row>
      <xdr:rowOff>36905</xdr:rowOff>
    </xdr:from>
    <xdr:ext cx="2126480" cy="459100"/>
    <xdr:sp macro="" textlink="">
      <xdr:nvSpPr>
        <xdr:cNvPr id="12" name="テキスト ボックス 11"/>
        <xdr:cNvSpPr txBox="1"/>
      </xdr:nvSpPr>
      <xdr:spPr>
        <a:xfrm>
          <a:off x="3938457" y="34763934"/>
          <a:ext cx="2126480"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建築基準法に関する技術基準の</a:t>
          </a:r>
          <a:r>
            <a:rPr kumimoji="1" lang="en-US" altLang="ja-JP" sz="1100"/>
            <a:t/>
          </a:r>
          <a:br>
            <a:rPr kumimoji="1" lang="en-US" altLang="ja-JP" sz="1100"/>
          </a:br>
          <a:r>
            <a:rPr kumimoji="1" lang="ja-JP" altLang="en-US" sz="1100"/>
            <a:t>見直しの原案を作成</a:t>
          </a:r>
        </a:p>
      </xdr:txBody>
    </xdr:sp>
    <xdr:clientData/>
  </xdr:oneCellAnchor>
  <xdr:twoCellAnchor>
    <xdr:from>
      <xdr:col>32</xdr:col>
      <xdr:colOff>160655</xdr:colOff>
      <xdr:row>750</xdr:row>
      <xdr:rowOff>61670</xdr:rowOff>
    </xdr:from>
    <xdr:to>
      <xdr:col>43</xdr:col>
      <xdr:colOff>27305</xdr:colOff>
      <xdr:row>750</xdr:row>
      <xdr:rowOff>230617</xdr:rowOff>
    </xdr:to>
    <xdr:sp macro="" textlink="">
      <xdr:nvSpPr>
        <xdr:cNvPr id="13" name="テキスト ボックス 12"/>
        <xdr:cNvSpPr txBox="1"/>
      </xdr:nvSpPr>
      <xdr:spPr>
        <a:xfrm>
          <a:off x="6615243" y="33746552"/>
          <a:ext cx="2085415" cy="168947"/>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oneCellAnchor>
    <xdr:from>
      <xdr:col>28</xdr:col>
      <xdr:colOff>38271</xdr:colOff>
      <xdr:row>745</xdr:row>
      <xdr:rowOff>152884</xdr:rowOff>
    </xdr:from>
    <xdr:ext cx="3859454" cy="1376018"/>
    <xdr:sp macro="" textlink="">
      <xdr:nvSpPr>
        <xdr:cNvPr id="14" name="テキスト ボックス 13"/>
        <xdr:cNvSpPr txBox="1"/>
      </xdr:nvSpPr>
      <xdr:spPr>
        <a:xfrm>
          <a:off x="5686036" y="32100855"/>
          <a:ext cx="3859454" cy="137601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100"/>
            <a:t>・建築物の生産・維持管理の高度化促進事業</a:t>
          </a:r>
        </a:p>
        <a:p>
          <a:pPr algn="l"/>
          <a:r>
            <a:rPr kumimoji="1" lang="ja-JP" altLang="ja-JP" sz="1100">
              <a:solidFill>
                <a:schemeClr val="tx1"/>
              </a:solidFill>
              <a:effectLst/>
              <a:latin typeface="+mn-lt"/>
              <a:ea typeface="+mn-ea"/>
              <a:cs typeface="+mn-cs"/>
            </a:rPr>
            <a:t>・</a:t>
          </a:r>
          <a:r>
            <a:rPr kumimoji="1" lang="ja-JP" altLang="en-US" sz="1100"/>
            <a:t>住宅建築基準・制度に関する国際分析調査 </a:t>
          </a:r>
        </a:p>
        <a:p>
          <a:pPr algn="l"/>
          <a:r>
            <a:rPr kumimoji="1" lang="ja-JP" altLang="ja-JP" sz="1100">
              <a:solidFill>
                <a:schemeClr val="tx1"/>
              </a:solidFill>
              <a:effectLst/>
              <a:latin typeface="+mn-lt"/>
              <a:ea typeface="+mn-ea"/>
              <a:cs typeface="+mn-cs"/>
            </a:rPr>
            <a:t>・</a:t>
          </a:r>
          <a:r>
            <a:rPr kumimoji="1" lang="ja-JP" altLang="en-US" sz="1100"/>
            <a:t>民間建築物におけるアスベスト実態調査の環境整備</a:t>
          </a:r>
        </a:p>
        <a:p>
          <a:pPr algn="l"/>
          <a:r>
            <a:rPr kumimoji="1" lang="ja-JP" altLang="ja-JP" sz="1100">
              <a:solidFill>
                <a:schemeClr val="tx1"/>
              </a:solidFill>
              <a:effectLst/>
              <a:latin typeface="+mn-lt"/>
              <a:ea typeface="+mn-ea"/>
              <a:cs typeface="+mn-cs"/>
            </a:rPr>
            <a:t>・</a:t>
          </a:r>
          <a:r>
            <a:rPr kumimoji="1" lang="ja-JP" altLang="en-US" sz="1100"/>
            <a:t>大臣認定に係る手続きの効率化・迅速化のための基盤整備</a:t>
          </a:r>
        </a:p>
        <a:p>
          <a:pPr algn="l"/>
          <a:r>
            <a:rPr kumimoji="1" lang="ja-JP" altLang="ja-JP" sz="1100">
              <a:solidFill>
                <a:schemeClr val="tx1"/>
              </a:solidFill>
              <a:effectLst/>
              <a:latin typeface="+mn-lt"/>
              <a:ea typeface="+mn-ea"/>
              <a:cs typeface="+mn-cs"/>
            </a:rPr>
            <a:t>・</a:t>
          </a:r>
          <a:r>
            <a:rPr kumimoji="1" lang="ja-JP" altLang="en-US" sz="1100"/>
            <a:t>構造関連の規制のあり方検討</a:t>
          </a:r>
        </a:p>
        <a:p>
          <a:pPr algn="l"/>
          <a:r>
            <a:rPr kumimoji="1" lang="ja-JP" altLang="ja-JP" sz="1100">
              <a:solidFill>
                <a:schemeClr val="tx1"/>
              </a:solidFill>
              <a:effectLst/>
              <a:latin typeface="+mn-lt"/>
              <a:ea typeface="+mn-ea"/>
              <a:cs typeface="+mn-cs"/>
            </a:rPr>
            <a:t>・</a:t>
          </a:r>
          <a:r>
            <a:rPr kumimoji="1" lang="ja-JP" altLang="en-US" sz="1100"/>
            <a:t>建築基準法等の施行状況総合調査</a:t>
          </a:r>
        </a:p>
        <a:p>
          <a:pPr algn="l"/>
          <a:r>
            <a:rPr kumimoji="1" lang="ja-JP" altLang="en-US" sz="1100">
              <a:solidFill>
                <a:schemeClr val="tx1"/>
              </a:solidFill>
              <a:effectLst/>
              <a:latin typeface="+mn-lt"/>
              <a:ea typeface="+mn-ea"/>
              <a:cs typeface="+mn-cs"/>
            </a:rPr>
            <a:t>・</a:t>
          </a:r>
          <a:r>
            <a:rPr kumimoji="1" lang="ja-JP" altLang="en-US" sz="1100"/>
            <a:t>ユネスコ事業拠出金</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868" zoomScale="70" zoomScaleNormal="75" zoomScaleSheetLayoutView="70" workbookViewId="0">
      <selection activeCell="J872" sqref="J872:O872"/>
    </sheetView>
  </sheetViews>
  <sheetFormatPr defaultRowHeight="12.75"/>
  <cols>
    <col min="1" max="49" width="2.59765625" customWidth="1"/>
    <col min="50" max="50" width="6.59765625" customWidth="1"/>
    <col min="51" max="57" width="2.265625" customWidth="1"/>
    <col min="62" max="62" width="27.86328125" customWidth="1"/>
    <col min="63" max="63" width="12.2656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0</v>
      </c>
      <c r="AK2" s="892"/>
      <c r="AL2" s="892"/>
      <c r="AM2" s="892"/>
      <c r="AN2" s="892"/>
      <c r="AO2" s="893"/>
      <c r="AP2" s="893"/>
      <c r="AQ2" s="893"/>
      <c r="AR2" s="40" t="str">
        <f>IF(OR(AO2="　",AO2=""),"","-")</f>
        <v/>
      </c>
      <c r="AS2" s="894">
        <v>7</v>
      </c>
      <c r="AT2" s="894"/>
      <c r="AU2" s="894"/>
      <c r="AV2" s="1" t="str">
        <f>IF(AW2="","","-")</f>
        <v/>
      </c>
      <c r="AW2" s="895"/>
      <c r="AX2" s="895"/>
    </row>
    <row r="3" spans="1:50" ht="21" customHeight="1">
      <c r="A3" s="896" t="s">
        <v>152</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74</v>
      </c>
      <c r="AJ3" s="898" t="s">
        <v>490</v>
      </c>
      <c r="AK3" s="898"/>
      <c r="AL3" s="898"/>
      <c r="AM3" s="898"/>
      <c r="AN3" s="898"/>
      <c r="AO3" s="898"/>
      <c r="AP3" s="898"/>
      <c r="AQ3" s="898"/>
      <c r="AR3" s="898"/>
      <c r="AS3" s="898"/>
      <c r="AT3" s="898"/>
      <c r="AU3" s="898"/>
      <c r="AV3" s="898"/>
      <c r="AW3" s="898"/>
      <c r="AX3" s="43" t="s">
        <v>112</v>
      </c>
    </row>
    <row r="4" spans="1:50" ht="24.75" customHeight="1">
      <c r="A4" s="899" t="s">
        <v>41</v>
      </c>
      <c r="B4" s="900"/>
      <c r="C4" s="900"/>
      <c r="D4" s="900"/>
      <c r="E4" s="900"/>
      <c r="F4" s="900"/>
      <c r="G4" s="901" t="s">
        <v>101</v>
      </c>
      <c r="H4" s="902"/>
      <c r="I4" s="902"/>
      <c r="J4" s="902"/>
      <c r="K4" s="902"/>
      <c r="L4" s="902"/>
      <c r="M4" s="902"/>
      <c r="N4" s="902"/>
      <c r="O4" s="902"/>
      <c r="P4" s="902"/>
      <c r="Q4" s="902"/>
      <c r="R4" s="902"/>
      <c r="S4" s="902"/>
      <c r="T4" s="902"/>
      <c r="U4" s="902"/>
      <c r="V4" s="902"/>
      <c r="W4" s="902"/>
      <c r="X4" s="902"/>
      <c r="Y4" s="903" t="s">
        <v>7</v>
      </c>
      <c r="Z4" s="904"/>
      <c r="AA4" s="904"/>
      <c r="AB4" s="904"/>
      <c r="AC4" s="904"/>
      <c r="AD4" s="905"/>
      <c r="AE4" s="906" t="s">
        <v>491</v>
      </c>
      <c r="AF4" s="902"/>
      <c r="AG4" s="902"/>
      <c r="AH4" s="902"/>
      <c r="AI4" s="902"/>
      <c r="AJ4" s="902"/>
      <c r="AK4" s="902"/>
      <c r="AL4" s="902"/>
      <c r="AM4" s="902"/>
      <c r="AN4" s="902"/>
      <c r="AO4" s="902"/>
      <c r="AP4" s="907"/>
      <c r="AQ4" s="908" t="s">
        <v>18</v>
      </c>
      <c r="AR4" s="904"/>
      <c r="AS4" s="904"/>
      <c r="AT4" s="904"/>
      <c r="AU4" s="904"/>
      <c r="AV4" s="904"/>
      <c r="AW4" s="904"/>
      <c r="AX4" s="909"/>
    </row>
    <row r="5" spans="1:50" ht="45" customHeight="1">
      <c r="A5" s="910" t="s">
        <v>116</v>
      </c>
      <c r="B5" s="911"/>
      <c r="C5" s="911"/>
      <c r="D5" s="911"/>
      <c r="E5" s="911"/>
      <c r="F5" s="912"/>
      <c r="G5" s="913" t="s">
        <v>460</v>
      </c>
      <c r="H5" s="914"/>
      <c r="I5" s="914"/>
      <c r="J5" s="914"/>
      <c r="K5" s="914"/>
      <c r="L5" s="914"/>
      <c r="M5" s="915" t="s">
        <v>114</v>
      </c>
      <c r="N5" s="916"/>
      <c r="O5" s="916"/>
      <c r="P5" s="916"/>
      <c r="Q5" s="916"/>
      <c r="R5" s="917"/>
      <c r="S5" s="918" t="s">
        <v>109</v>
      </c>
      <c r="T5" s="914"/>
      <c r="U5" s="914"/>
      <c r="V5" s="914"/>
      <c r="W5" s="914"/>
      <c r="X5" s="919"/>
      <c r="Y5" s="920" t="s">
        <v>21</v>
      </c>
      <c r="Z5" s="737"/>
      <c r="AA5" s="737"/>
      <c r="AB5" s="737"/>
      <c r="AC5" s="737"/>
      <c r="AD5" s="738"/>
      <c r="AE5" s="921" t="s">
        <v>492</v>
      </c>
      <c r="AF5" s="921"/>
      <c r="AG5" s="921"/>
      <c r="AH5" s="921"/>
      <c r="AI5" s="921"/>
      <c r="AJ5" s="921"/>
      <c r="AK5" s="921"/>
      <c r="AL5" s="921"/>
      <c r="AM5" s="921"/>
      <c r="AN5" s="921"/>
      <c r="AO5" s="921"/>
      <c r="AP5" s="922"/>
      <c r="AQ5" s="923" t="s">
        <v>560</v>
      </c>
      <c r="AR5" s="924"/>
      <c r="AS5" s="924"/>
      <c r="AT5" s="924"/>
      <c r="AU5" s="924"/>
      <c r="AV5" s="924"/>
      <c r="AW5" s="924"/>
      <c r="AX5" s="925"/>
    </row>
    <row r="6" spans="1:50" ht="39" customHeight="1">
      <c r="A6" s="855" t="s">
        <v>22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60" t="s">
        <v>1</v>
      </c>
      <c r="B7" s="861"/>
      <c r="C7" s="861"/>
      <c r="D7" s="861"/>
      <c r="E7" s="861"/>
      <c r="F7" s="862"/>
      <c r="G7" s="863" t="s">
        <v>403</v>
      </c>
      <c r="H7" s="774"/>
      <c r="I7" s="774"/>
      <c r="J7" s="774"/>
      <c r="K7" s="774"/>
      <c r="L7" s="774"/>
      <c r="M7" s="774"/>
      <c r="N7" s="774"/>
      <c r="O7" s="774"/>
      <c r="P7" s="774"/>
      <c r="Q7" s="774"/>
      <c r="R7" s="774"/>
      <c r="S7" s="774"/>
      <c r="T7" s="774"/>
      <c r="U7" s="774"/>
      <c r="V7" s="774"/>
      <c r="W7" s="774"/>
      <c r="X7" s="775"/>
      <c r="Y7" s="864" t="s">
        <v>222</v>
      </c>
      <c r="Z7" s="260"/>
      <c r="AA7" s="260"/>
      <c r="AB7" s="260"/>
      <c r="AC7" s="260"/>
      <c r="AD7" s="865"/>
      <c r="AE7" s="866" t="s">
        <v>403</v>
      </c>
      <c r="AF7" s="867"/>
      <c r="AG7" s="867"/>
      <c r="AH7" s="867"/>
      <c r="AI7" s="867"/>
      <c r="AJ7" s="867"/>
      <c r="AK7" s="867"/>
      <c r="AL7" s="867"/>
      <c r="AM7" s="867"/>
      <c r="AN7" s="867"/>
      <c r="AO7" s="867"/>
      <c r="AP7" s="867"/>
      <c r="AQ7" s="867"/>
      <c r="AR7" s="867"/>
      <c r="AS7" s="867"/>
      <c r="AT7" s="867"/>
      <c r="AU7" s="867"/>
      <c r="AV7" s="867"/>
      <c r="AW7" s="867"/>
      <c r="AX7" s="868"/>
    </row>
    <row r="8" spans="1:50" ht="53.25" customHeight="1">
      <c r="A8" s="860" t="s">
        <v>309</v>
      </c>
      <c r="B8" s="861"/>
      <c r="C8" s="861"/>
      <c r="D8" s="861"/>
      <c r="E8" s="861"/>
      <c r="F8" s="862"/>
      <c r="G8" s="869" t="str">
        <f>入力規則等!A27</f>
        <v>-</v>
      </c>
      <c r="H8" s="870"/>
      <c r="I8" s="870"/>
      <c r="J8" s="870"/>
      <c r="K8" s="870"/>
      <c r="L8" s="870"/>
      <c r="M8" s="870"/>
      <c r="N8" s="870"/>
      <c r="O8" s="870"/>
      <c r="P8" s="870"/>
      <c r="Q8" s="870"/>
      <c r="R8" s="870"/>
      <c r="S8" s="870"/>
      <c r="T8" s="870"/>
      <c r="U8" s="870"/>
      <c r="V8" s="870"/>
      <c r="W8" s="870"/>
      <c r="X8" s="871"/>
      <c r="Y8" s="872" t="s">
        <v>311</v>
      </c>
      <c r="Z8" s="873"/>
      <c r="AA8" s="873"/>
      <c r="AB8" s="873"/>
      <c r="AC8" s="873"/>
      <c r="AD8" s="874"/>
      <c r="AE8" s="875" t="str">
        <f>入力規則等!K13</f>
        <v>その他の事項経費</v>
      </c>
      <c r="AF8" s="870"/>
      <c r="AG8" s="870"/>
      <c r="AH8" s="870"/>
      <c r="AI8" s="870"/>
      <c r="AJ8" s="870"/>
      <c r="AK8" s="870"/>
      <c r="AL8" s="870"/>
      <c r="AM8" s="870"/>
      <c r="AN8" s="870"/>
      <c r="AO8" s="870"/>
      <c r="AP8" s="870"/>
      <c r="AQ8" s="870"/>
      <c r="AR8" s="870"/>
      <c r="AS8" s="870"/>
      <c r="AT8" s="870"/>
      <c r="AU8" s="870"/>
      <c r="AV8" s="870"/>
      <c r="AW8" s="870"/>
      <c r="AX8" s="876"/>
    </row>
    <row r="9" spans="1:50" ht="58.5" customHeight="1">
      <c r="A9" s="116" t="s">
        <v>64</v>
      </c>
      <c r="B9" s="117"/>
      <c r="C9" s="117"/>
      <c r="D9" s="117"/>
      <c r="E9" s="117"/>
      <c r="F9" s="117"/>
      <c r="G9" s="877" t="s">
        <v>495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33.5" customHeight="1">
      <c r="A10" s="880" t="s">
        <v>72</v>
      </c>
      <c r="B10" s="881"/>
      <c r="C10" s="881"/>
      <c r="D10" s="881"/>
      <c r="E10" s="881"/>
      <c r="F10" s="881"/>
      <c r="G10" s="882" t="s">
        <v>564</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c r="A11" s="880" t="s">
        <v>14</v>
      </c>
      <c r="B11" s="881"/>
      <c r="C11" s="881"/>
      <c r="D11" s="881"/>
      <c r="E11" s="881"/>
      <c r="F11" s="885"/>
      <c r="G11" s="886" t="str">
        <f>入力規則等!P10</f>
        <v>委託・請負</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c r="A12" s="113" t="s">
        <v>67</v>
      </c>
      <c r="B12" s="114"/>
      <c r="C12" s="114"/>
      <c r="D12" s="114"/>
      <c r="E12" s="114"/>
      <c r="F12" s="115"/>
      <c r="G12" s="889"/>
      <c r="H12" s="890"/>
      <c r="I12" s="890"/>
      <c r="J12" s="890"/>
      <c r="K12" s="890"/>
      <c r="L12" s="890"/>
      <c r="M12" s="890"/>
      <c r="N12" s="890"/>
      <c r="O12" s="890"/>
      <c r="P12" s="270" t="s">
        <v>156</v>
      </c>
      <c r="Q12" s="271"/>
      <c r="R12" s="271"/>
      <c r="S12" s="271"/>
      <c r="T12" s="271"/>
      <c r="U12" s="271"/>
      <c r="V12" s="272"/>
      <c r="W12" s="270" t="s">
        <v>392</v>
      </c>
      <c r="X12" s="271"/>
      <c r="Y12" s="271"/>
      <c r="Z12" s="271"/>
      <c r="AA12" s="271"/>
      <c r="AB12" s="271"/>
      <c r="AC12" s="272"/>
      <c r="AD12" s="270" t="s">
        <v>63</v>
      </c>
      <c r="AE12" s="271"/>
      <c r="AF12" s="271"/>
      <c r="AG12" s="271"/>
      <c r="AH12" s="271"/>
      <c r="AI12" s="271"/>
      <c r="AJ12" s="272"/>
      <c r="AK12" s="270" t="s">
        <v>347</v>
      </c>
      <c r="AL12" s="271"/>
      <c r="AM12" s="271"/>
      <c r="AN12" s="271"/>
      <c r="AO12" s="271"/>
      <c r="AP12" s="271"/>
      <c r="AQ12" s="272"/>
      <c r="AR12" s="270" t="s">
        <v>407</v>
      </c>
      <c r="AS12" s="271"/>
      <c r="AT12" s="271"/>
      <c r="AU12" s="271"/>
      <c r="AV12" s="271"/>
      <c r="AW12" s="271"/>
      <c r="AX12" s="891"/>
    </row>
    <row r="13" spans="1:50" ht="21" customHeight="1">
      <c r="A13" s="76"/>
      <c r="B13" s="77"/>
      <c r="C13" s="77"/>
      <c r="D13" s="77"/>
      <c r="E13" s="77"/>
      <c r="F13" s="78"/>
      <c r="G13" s="429" t="s">
        <v>4</v>
      </c>
      <c r="H13" s="430"/>
      <c r="I13" s="848" t="s">
        <v>12</v>
      </c>
      <c r="J13" s="849"/>
      <c r="K13" s="849"/>
      <c r="L13" s="849"/>
      <c r="M13" s="849"/>
      <c r="N13" s="849"/>
      <c r="O13" s="850"/>
      <c r="P13" s="805">
        <v>128</v>
      </c>
      <c r="Q13" s="806"/>
      <c r="R13" s="806"/>
      <c r="S13" s="806"/>
      <c r="T13" s="806"/>
      <c r="U13" s="806"/>
      <c r="V13" s="807"/>
      <c r="W13" s="805">
        <v>126</v>
      </c>
      <c r="X13" s="806"/>
      <c r="Y13" s="806"/>
      <c r="Z13" s="806"/>
      <c r="AA13" s="806"/>
      <c r="AB13" s="806"/>
      <c r="AC13" s="807"/>
      <c r="AD13" s="805">
        <v>123</v>
      </c>
      <c r="AE13" s="806"/>
      <c r="AF13" s="806"/>
      <c r="AG13" s="806"/>
      <c r="AH13" s="806"/>
      <c r="AI13" s="806"/>
      <c r="AJ13" s="807"/>
      <c r="AK13" s="805">
        <v>147</v>
      </c>
      <c r="AL13" s="806"/>
      <c r="AM13" s="806"/>
      <c r="AN13" s="806"/>
      <c r="AO13" s="806"/>
      <c r="AP13" s="806"/>
      <c r="AQ13" s="807"/>
      <c r="AR13" s="820">
        <v>186</v>
      </c>
      <c r="AS13" s="821"/>
      <c r="AT13" s="821"/>
      <c r="AU13" s="821"/>
      <c r="AV13" s="821"/>
      <c r="AW13" s="821"/>
      <c r="AX13" s="851"/>
    </row>
    <row r="14" spans="1:50" ht="21" customHeight="1">
      <c r="A14" s="76"/>
      <c r="B14" s="77"/>
      <c r="C14" s="77"/>
      <c r="D14" s="77"/>
      <c r="E14" s="77"/>
      <c r="F14" s="78"/>
      <c r="G14" s="431"/>
      <c r="H14" s="432"/>
      <c r="I14" s="834" t="s">
        <v>6</v>
      </c>
      <c r="J14" s="840"/>
      <c r="K14" s="840"/>
      <c r="L14" s="840"/>
      <c r="M14" s="840"/>
      <c r="N14" s="840"/>
      <c r="O14" s="841"/>
      <c r="P14" s="805" t="s">
        <v>403</v>
      </c>
      <c r="Q14" s="806"/>
      <c r="R14" s="806"/>
      <c r="S14" s="806"/>
      <c r="T14" s="806"/>
      <c r="U14" s="806"/>
      <c r="V14" s="807"/>
      <c r="W14" s="805" t="s">
        <v>403</v>
      </c>
      <c r="X14" s="806"/>
      <c r="Y14" s="806"/>
      <c r="Z14" s="806"/>
      <c r="AA14" s="806"/>
      <c r="AB14" s="806"/>
      <c r="AC14" s="807"/>
      <c r="AD14" s="805" t="s">
        <v>403</v>
      </c>
      <c r="AE14" s="806"/>
      <c r="AF14" s="806"/>
      <c r="AG14" s="806"/>
      <c r="AH14" s="806"/>
      <c r="AI14" s="806"/>
      <c r="AJ14" s="807"/>
      <c r="AK14" s="805"/>
      <c r="AL14" s="806"/>
      <c r="AM14" s="806"/>
      <c r="AN14" s="806"/>
      <c r="AO14" s="806"/>
      <c r="AP14" s="806"/>
      <c r="AQ14" s="807"/>
      <c r="AR14" s="852"/>
      <c r="AS14" s="852"/>
      <c r="AT14" s="852"/>
      <c r="AU14" s="852"/>
      <c r="AV14" s="852"/>
      <c r="AW14" s="852"/>
      <c r="AX14" s="853"/>
    </row>
    <row r="15" spans="1:50" ht="21" customHeight="1">
      <c r="A15" s="76"/>
      <c r="B15" s="77"/>
      <c r="C15" s="77"/>
      <c r="D15" s="77"/>
      <c r="E15" s="77"/>
      <c r="F15" s="78"/>
      <c r="G15" s="431"/>
      <c r="H15" s="432"/>
      <c r="I15" s="834" t="s">
        <v>93</v>
      </c>
      <c r="J15" s="835"/>
      <c r="K15" s="835"/>
      <c r="L15" s="835"/>
      <c r="M15" s="835"/>
      <c r="N15" s="835"/>
      <c r="O15" s="836"/>
      <c r="P15" s="805" t="s">
        <v>403</v>
      </c>
      <c r="Q15" s="806"/>
      <c r="R15" s="806"/>
      <c r="S15" s="806"/>
      <c r="T15" s="806"/>
      <c r="U15" s="806"/>
      <c r="V15" s="807"/>
      <c r="W15" s="805" t="s">
        <v>403</v>
      </c>
      <c r="X15" s="806"/>
      <c r="Y15" s="806"/>
      <c r="Z15" s="806"/>
      <c r="AA15" s="806"/>
      <c r="AB15" s="806"/>
      <c r="AC15" s="807"/>
      <c r="AD15" s="805" t="s">
        <v>403</v>
      </c>
      <c r="AE15" s="806"/>
      <c r="AF15" s="806"/>
      <c r="AG15" s="806"/>
      <c r="AH15" s="806"/>
      <c r="AI15" s="806"/>
      <c r="AJ15" s="807"/>
      <c r="AK15" s="805" t="s">
        <v>403</v>
      </c>
      <c r="AL15" s="806"/>
      <c r="AM15" s="806"/>
      <c r="AN15" s="806"/>
      <c r="AO15" s="806"/>
      <c r="AP15" s="806"/>
      <c r="AQ15" s="807"/>
      <c r="AR15" s="805"/>
      <c r="AS15" s="806"/>
      <c r="AT15" s="806"/>
      <c r="AU15" s="806"/>
      <c r="AV15" s="806"/>
      <c r="AW15" s="806"/>
      <c r="AX15" s="854"/>
    </row>
    <row r="16" spans="1:50" ht="21" customHeight="1">
      <c r="A16" s="76"/>
      <c r="B16" s="77"/>
      <c r="C16" s="77"/>
      <c r="D16" s="77"/>
      <c r="E16" s="77"/>
      <c r="F16" s="78"/>
      <c r="G16" s="431"/>
      <c r="H16" s="432"/>
      <c r="I16" s="834" t="s">
        <v>49</v>
      </c>
      <c r="J16" s="835"/>
      <c r="K16" s="835"/>
      <c r="L16" s="835"/>
      <c r="M16" s="835"/>
      <c r="N16" s="835"/>
      <c r="O16" s="836"/>
      <c r="P16" s="805" t="s">
        <v>403</v>
      </c>
      <c r="Q16" s="806"/>
      <c r="R16" s="806"/>
      <c r="S16" s="806"/>
      <c r="T16" s="806"/>
      <c r="U16" s="806"/>
      <c r="V16" s="807"/>
      <c r="W16" s="805" t="s">
        <v>403</v>
      </c>
      <c r="X16" s="806"/>
      <c r="Y16" s="806"/>
      <c r="Z16" s="806"/>
      <c r="AA16" s="806"/>
      <c r="AB16" s="806"/>
      <c r="AC16" s="807"/>
      <c r="AD16" s="805" t="s">
        <v>403</v>
      </c>
      <c r="AE16" s="806"/>
      <c r="AF16" s="806"/>
      <c r="AG16" s="806"/>
      <c r="AH16" s="806"/>
      <c r="AI16" s="806"/>
      <c r="AJ16" s="807"/>
      <c r="AK16" s="805"/>
      <c r="AL16" s="806"/>
      <c r="AM16" s="806"/>
      <c r="AN16" s="806"/>
      <c r="AO16" s="806"/>
      <c r="AP16" s="806"/>
      <c r="AQ16" s="807"/>
      <c r="AR16" s="837"/>
      <c r="AS16" s="838"/>
      <c r="AT16" s="838"/>
      <c r="AU16" s="838"/>
      <c r="AV16" s="838"/>
      <c r="AW16" s="838"/>
      <c r="AX16" s="839"/>
    </row>
    <row r="17" spans="1:50" ht="24.75" customHeight="1">
      <c r="A17" s="76"/>
      <c r="B17" s="77"/>
      <c r="C17" s="77"/>
      <c r="D17" s="77"/>
      <c r="E17" s="77"/>
      <c r="F17" s="78"/>
      <c r="G17" s="431"/>
      <c r="H17" s="432"/>
      <c r="I17" s="834" t="s">
        <v>106</v>
      </c>
      <c r="J17" s="840"/>
      <c r="K17" s="840"/>
      <c r="L17" s="840"/>
      <c r="M17" s="840"/>
      <c r="N17" s="840"/>
      <c r="O17" s="841"/>
      <c r="P17" s="805" t="s">
        <v>403</v>
      </c>
      <c r="Q17" s="806"/>
      <c r="R17" s="806"/>
      <c r="S17" s="806"/>
      <c r="T17" s="806"/>
      <c r="U17" s="806"/>
      <c r="V17" s="807"/>
      <c r="W17" s="805" t="s">
        <v>403</v>
      </c>
      <c r="X17" s="806"/>
      <c r="Y17" s="806"/>
      <c r="Z17" s="806"/>
      <c r="AA17" s="806"/>
      <c r="AB17" s="806"/>
      <c r="AC17" s="807"/>
      <c r="AD17" s="805" t="s">
        <v>403</v>
      </c>
      <c r="AE17" s="806"/>
      <c r="AF17" s="806"/>
      <c r="AG17" s="806"/>
      <c r="AH17" s="806"/>
      <c r="AI17" s="806"/>
      <c r="AJ17" s="807"/>
      <c r="AK17" s="805"/>
      <c r="AL17" s="806"/>
      <c r="AM17" s="806"/>
      <c r="AN17" s="806"/>
      <c r="AO17" s="806"/>
      <c r="AP17" s="806"/>
      <c r="AQ17" s="807"/>
      <c r="AR17" s="842"/>
      <c r="AS17" s="842"/>
      <c r="AT17" s="842"/>
      <c r="AU17" s="842"/>
      <c r="AV17" s="842"/>
      <c r="AW17" s="842"/>
      <c r="AX17" s="843"/>
    </row>
    <row r="18" spans="1:50" ht="24.75" customHeight="1">
      <c r="A18" s="76"/>
      <c r="B18" s="77"/>
      <c r="C18" s="77"/>
      <c r="D18" s="77"/>
      <c r="E18" s="77"/>
      <c r="F18" s="78"/>
      <c r="G18" s="433"/>
      <c r="H18" s="434"/>
      <c r="I18" s="844" t="s">
        <v>58</v>
      </c>
      <c r="J18" s="845"/>
      <c r="K18" s="845"/>
      <c r="L18" s="845"/>
      <c r="M18" s="845"/>
      <c r="N18" s="845"/>
      <c r="O18" s="846"/>
      <c r="P18" s="801">
        <f>SUM(P13:V17)</f>
        <v>128</v>
      </c>
      <c r="Q18" s="802"/>
      <c r="R18" s="802"/>
      <c r="S18" s="802"/>
      <c r="T18" s="802"/>
      <c r="U18" s="802"/>
      <c r="V18" s="803"/>
      <c r="W18" s="801">
        <f>SUM(W13:AC17)</f>
        <v>126</v>
      </c>
      <c r="X18" s="802"/>
      <c r="Y18" s="802"/>
      <c r="Z18" s="802"/>
      <c r="AA18" s="802"/>
      <c r="AB18" s="802"/>
      <c r="AC18" s="803"/>
      <c r="AD18" s="801">
        <f>SUM(AD13:AJ17)</f>
        <v>123</v>
      </c>
      <c r="AE18" s="802"/>
      <c r="AF18" s="802"/>
      <c r="AG18" s="802"/>
      <c r="AH18" s="802"/>
      <c r="AI18" s="802"/>
      <c r="AJ18" s="803"/>
      <c r="AK18" s="801">
        <f>SUM(AK13:AQ17)</f>
        <v>147</v>
      </c>
      <c r="AL18" s="802"/>
      <c r="AM18" s="802"/>
      <c r="AN18" s="802"/>
      <c r="AO18" s="802"/>
      <c r="AP18" s="802"/>
      <c r="AQ18" s="803"/>
      <c r="AR18" s="801">
        <f>SUM(AR13:AX17)</f>
        <v>186</v>
      </c>
      <c r="AS18" s="802"/>
      <c r="AT18" s="802"/>
      <c r="AU18" s="802"/>
      <c r="AV18" s="802"/>
      <c r="AW18" s="802"/>
      <c r="AX18" s="847"/>
    </row>
    <row r="19" spans="1:50" ht="24.75" customHeight="1">
      <c r="A19" s="76"/>
      <c r="B19" s="77"/>
      <c r="C19" s="77"/>
      <c r="D19" s="77"/>
      <c r="E19" s="77"/>
      <c r="F19" s="78"/>
      <c r="G19" s="826" t="s">
        <v>26</v>
      </c>
      <c r="H19" s="827"/>
      <c r="I19" s="827"/>
      <c r="J19" s="827"/>
      <c r="K19" s="827"/>
      <c r="L19" s="827"/>
      <c r="M19" s="827"/>
      <c r="N19" s="827"/>
      <c r="O19" s="827"/>
      <c r="P19" s="805">
        <v>122</v>
      </c>
      <c r="Q19" s="806"/>
      <c r="R19" s="806"/>
      <c r="S19" s="806"/>
      <c r="T19" s="806"/>
      <c r="U19" s="806"/>
      <c r="V19" s="807"/>
      <c r="W19" s="805">
        <v>122</v>
      </c>
      <c r="X19" s="806"/>
      <c r="Y19" s="806"/>
      <c r="Z19" s="806"/>
      <c r="AA19" s="806"/>
      <c r="AB19" s="806"/>
      <c r="AC19" s="807"/>
      <c r="AD19" s="805">
        <v>120</v>
      </c>
      <c r="AE19" s="806"/>
      <c r="AF19" s="806"/>
      <c r="AG19" s="806"/>
      <c r="AH19" s="806"/>
      <c r="AI19" s="806"/>
      <c r="AJ19" s="807"/>
      <c r="AK19" s="828"/>
      <c r="AL19" s="828"/>
      <c r="AM19" s="828"/>
      <c r="AN19" s="828"/>
      <c r="AO19" s="828"/>
      <c r="AP19" s="828"/>
      <c r="AQ19" s="828"/>
      <c r="AR19" s="828"/>
      <c r="AS19" s="828"/>
      <c r="AT19" s="828"/>
      <c r="AU19" s="828"/>
      <c r="AV19" s="828"/>
      <c r="AW19" s="828"/>
      <c r="AX19" s="829"/>
    </row>
    <row r="20" spans="1:50" ht="24.75" customHeight="1">
      <c r="A20" s="76"/>
      <c r="B20" s="77"/>
      <c r="C20" s="77"/>
      <c r="D20" s="77"/>
      <c r="E20" s="77"/>
      <c r="F20" s="78"/>
      <c r="G20" s="826" t="s">
        <v>31</v>
      </c>
      <c r="H20" s="827"/>
      <c r="I20" s="827"/>
      <c r="J20" s="827"/>
      <c r="K20" s="827"/>
      <c r="L20" s="827"/>
      <c r="M20" s="827"/>
      <c r="N20" s="827"/>
      <c r="O20" s="827"/>
      <c r="P20" s="830">
        <f>IF(P18=0,"-",SUM(P19)/P18)</f>
        <v>0.953125</v>
      </c>
      <c r="Q20" s="830"/>
      <c r="R20" s="830"/>
      <c r="S20" s="830"/>
      <c r="T20" s="830"/>
      <c r="U20" s="830"/>
      <c r="V20" s="830"/>
      <c r="W20" s="830">
        <f>IF(W18=0,"-",SUM(W19)/W18)</f>
        <v>0.96825396825396803</v>
      </c>
      <c r="X20" s="830"/>
      <c r="Y20" s="830"/>
      <c r="Z20" s="830"/>
      <c r="AA20" s="830"/>
      <c r="AB20" s="830"/>
      <c r="AC20" s="830"/>
      <c r="AD20" s="830">
        <f>IF(AD18=0,"-",SUM(AD19)/AD18)</f>
        <v>0.97560975609756095</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c r="A21" s="116"/>
      <c r="B21" s="117"/>
      <c r="C21" s="117"/>
      <c r="D21" s="117"/>
      <c r="E21" s="117"/>
      <c r="F21" s="118"/>
      <c r="G21" s="832" t="s">
        <v>372</v>
      </c>
      <c r="H21" s="833"/>
      <c r="I21" s="833"/>
      <c r="J21" s="833"/>
      <c r="K21" s="833"/>
      <c r="L21" s="833"/>
      <c r="M21" s="833"/>
      <c r="N21" s="833"/>
      <c r="O21" s="833"/>
      <c r="P21" s="830">
        <f>IF(P19=0,"-",SUM(P19)/SUM(P13,P14))</f>
        <v>0.953125</v>
      </c>
      <c r="Q21" s="830"/>
      <c r="R21" s="830"/>
      <c r="S21" s="830"/>
      <c r="T21" s="830"/>
      <c r="U21" s="830"/>
      <c r="V21" s="830"/>
      <c r="W21" s="830">
        <f>IF(W19=0,"-",SUM(W19)/SUM(W13,W14))</f>
        <v>0.96825396825396803</v>
      </c>
      <c r="X21" s="830"/>
      <c r="Y21" s="830"/>
      <c r="Z21" s="830"/>
      <c r="AA21" s="830"/>
      <c r="AB21" s="830"/>
      <c r="AC21" s="830"/>
      <c r="AD21" s="830">
        <f>IF(AD19=0,"-",SUM(AD19)/SUM(AD13,AD14))</f>
        <v>0.97560975609756095</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c r="A22" s="119" t="s">
        <v>409</v>
      </c>
      <c r="B22" s="120"/>
      <c r="C22" s="120"/>
      <c r="D22" s="120"/>
      <c r="E22" s="120"/>
      <c r="F22" s="121"/>
      <c r="G22" s="815" t="s">
        <v>207</v>
      </c>
      <c r="H22" s="188"/>
      <c r="I22" s="188"/>
      <c r="J22" s="188"/>
      <c r="K22" s="188"/>
      <c r="L22" s="188"/>
      <c r="M22" s="188"/>
      <c r="N22" s="188"/>
      <c r="O22" s="189"/>
      <c r="P22" s="187" t="s">
        <v>390</v>
      </c>
      <c r="Q22" s="188"/>
      <c r="R22" s="188"/>
      <c r="S22" s="188"/>
      <c r="T22" s="188"/>
      <c r="U22" s="188"/>
      <c r="V22" s="189"/>
      <c r="W22" s="187" t="s">
        <v>280</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816"/>
    </row>
    <row r="23" spans="1:50" ht="25.5" customHeight="1">
      <c r="A23" s="122"/>
      <c r="B23" s="123"/>
      <c r="C23" s="123"/>
      <c r="D23" s="123"/>
      <c r="E23" s="123"/>
      <c r="F23" s="124"/>
      <c r="G23" s="817" t="s">
        <v>352</v>
      </c>
      <c r="H23" s="818"/>
      <c r="I23" s="818"/>
      <c r="J23" s="818"/>
      <c r="K23" s="818"/>
      <c r="L23" s="818"/>
      <c r="M23" s="818"/>
      <c r="N23" s="818"/>
      <c r="O23" s="819"/>
      <c r="P23" s="820">
        <v>110</v>
      </c>
      <c r="Q23" s="821"/>
      <c r="R23" s="821"/>
      <c r="S23" s="821"/>
      <c r="T23" s="821"/>
      <c r="U23" s="821"/>
      <c r="V23" s="822"/>
      <c r="W23" s="820">
        <v>149</v>
      </c>
      <c r="X23" s="821"/>
      <c r="Y23" s="821"/>
      <c r="Z23" s="821"/>
      <c r="AA23" s="821"/>
      <c r="AB23" s="821"/>
      <c r="AC23" s="822"/>
      <c r="AD23" s="128" t="s">
        <v>565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c r="A24" s="122"/>
      <c r="B24" s="123"/>
      <c r="C24" s="123"/>
      <c r="D24" s="123"/>
      <c r="E24" s="123"/>
      <c r="F24" s="124"/>
      <c r="G24" s="823" t="s">
        <v>497</v>
      </c>
      <c r="H24" s="824"/>
      <c r="I24" s="824"/>
      <c r="J24" s="824"/>
      <c r="K24" s="824"/>
      <c r="L24" s="824"/>
      <c r="M24" s="824"/>
      <c r="N24" s="824"/>
      <c r="O24" s="825"/>
      <c r="P24" s="805">
        <v>35</v>
      </c>
      <c r="Q24" s="806"/>
      <c r="R24" s="806"/>
      <c r="S24" s="806"/>
      <c r="T24" s="806"/>
      <c r="U24" s="806"/>
      <c r="V24" s="807"/>
      <c r="W24" s="805">
        <v>35</v>
      </c>
      <c r="X24" s="806"/>
      <c r="Y24" s="806"/>
      <c r="Z24" s="806"/>
      <c r="AA24" s="806"/>
      <c r="AB24" s="806"/>
      <c r="AC24" s="80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c r="A25" s="122"/>
      <c r="B25" s="123"/>
      <c r="C25" s="123"/>
      <c r="D25" s="123"/>
      <c r="E25" s="123"/>
      <c r="F25" s="124"/>
      <c r="G25" s="823" t="s">
        <v>541</v>
      </c>
      <c r="H25" s="824"/>
      <c r="I25" s="824"/>
      <c r="J25" s="824"/>
      <c r="K25" s="824"/>
      <c r="L25" s="824"/>
      <c r="M25" s="824"/>
      <c r="N25" s="824"/>
      <c r="O25" s="825"/>
      <c r="P25" s="805">
        <v>1</v>
      </c>
      <c r="Q25" s="806"/>
      <c r="R25" s="806"/>
      <c r="S25" s="806"/>
      <c r="T25" s="806"/>
      <c r="U25" s="806"/>
      <c r="V25" s="807"/>
      <c r="W25" s="805">
        <v>1</v>
      </c>
      <c r="X25" s="806"/>
      <c r="Y25" s="806"/>
      <c r="Z25" s="806"/>
      <c r="AA25" s="806"/>
      <c r="AB25" s="806"/>
      <c r="AC25" s="80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c r="A26" s="122"/>
      <c r="B26" s="123"/>
      <c r="C26" s="123"/>
      <c r="D26" s="123"/>
      <c r="E26" s="123"/>
      <c r="F26" s="124"/>
      <c r="G26" s="823" t="s">
        <v>496</v>
      </c>
      <c r="H26" s="824"/>
      <c r="I26" s="824"/>
      <c r="J26" s="824"/>
      <c r="K26" s="824"/>
      <c r="L26" s="824"/>
      <c r="M26" s="824"/>
      <c r="N26" s="824"/>
      <c r="O26" s="825"/>
      <c r="P26" s="805">
        <v>1</v>
      </c>
      <c r="Q26" s="806"/>
      <c r="R26" s="806"/>
      <c r="S26" s="806"/>
      <c r="T26" s="806"/>
      <c r="U26" s="806"/>
      <c r="V26" s="807"/>
      <c r="W26" s="805">
        <v>1</v>
      </c>
      <c r="X26" s="806"/>
      <c r="Y26" s="806"/>
      <c r="Z26" s="806"/>
      <c r="AA26" s="806"/>
      <c r="AB26" s="806"/>
      <c r="AC26" s="80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c r="A27" s="122"/>
      <c r="B27" s="123"/>
      <c r="C27" s="123"/>
      <c r="D27" s="123"/>
      <c r="E27" s="123"/>
      <c r="F27" s="124"/>
      <c r="G27" s="823"/>
      <c r="H27" s="824"/>
      <c r="I27" s="824"/>
      <c r="J27" s="824"/>
      <c r="K27" s="824"/>
      <c r="L27" s="824"/>
      <c r="M27" s="824"/>
      <c r="N27" s="824"/>
      <c r="O27" s="825"/>
      <c r="P27" s="805"/>
      <c r="Q27" s="806"/>
      <c r="R27" s="806"/>
      <c r="S27" s="806"/>
      <c r="T27" s="806"/>
      <c r="U27" s="806"/>
      <c r="V27" s="807"/>
      <c r="W27" s="805"/>
      <c r="X27" s="806"/>
      <c r="Y27" s="806"/>
      <c r="Z27" s="806"/>
      <c r="AA27" s="806"/>
      <c r="AB27" s="806"/>
      <c r="AC27" s="80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c r="A28" s="122"/>
      <c r="B28" s="123"/>
      <c r="C28" s="123"/>
      <c r="D28" s="123"/>
      <c r="E28" s="123"/>
      <c r="F28" s="124"/>
      <c r="G28" s="798" t="s">
        <v>135</v>
      </c>
      <c r="H28" s="799"/>
      <c r="I28" s="799"/>
      <c r="J28" s="799"/>
      <c r="K28" s="799"/>
      <c r="L28" s="799"/>
      <c r="M28" s="799"/>
      <c r="N28" s="799"/>
      <c r="O28" s="800"/>
      <c r="P28" s="801">
        <f>P29-SUM(P23:P27)</f>
        <v>0</v>
      </c>
      <c r="Q28" s="802"/>
      <c r="R28" s="802"/>
      <c r="S28" s="802"/>
      <c r="T28" s="802"/>
      <c r="U28" s="802"/>
      <c r="V28" s="803"/>
      <c r="W28" s="801">
        <f>W29-SUM(W23:W27)</f>
        <v>0</v>
      </c>
      <c r="X28" s="802"/>
      <c r="Y28" s="802"/>
      <c r="Z28" s="802"/>
      <c r="AA28" s="802"/>
      <c r="AB28" s="802"/>
      <c r="AC28" s="80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c r="A29" s="125"/>
      <c r="B29" s="126"/>
      <c r="C29" s="126"/>
      <c r="D29" s="126"/>
      <c r="E29" s="126"/>
      <c r="F29" s="127"/>
      <c r="G29" s="804" t="s">
        <v>58</v>
      </c>
      <c r="H29" s="745"/>
      <c r="I29" s="745"/>
      <c r="J29" s="745"/>
      <c r="K29" s="745"/>
      <c r="L29" s="745"/>
      <c r="M29" s="745"/>
      <c r="N29" s="745"/>
      <c r="O29" s="746"/>
      <c r="P29" s="805">
        <f>SUM(P23:V26)</f>
        <v>147</v>
      </c>
      <c r="Q29" s="806"/>
      <c r="R29" s="806"/>
      <c r="S29" s="806"/>
      <c r="T29" s="806"/>
      <c r="U29" s="806"/>
      <c r="V29" s="807"/>
      <c r="W29" s="808">
        <f>AR13</f>
        <v>186</v>
      </c>
      <c r="X29" s="809"/>
      <c r="Y29" s="809"/>
      <c r="Z29" s="809"/>
      <c r="AA29" s="809"/>
      <c r="AB29" s="809"/>
      <c r="AC29" s="81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c r="A30" s="435" t="s">
        <v>369</v>
      </c>
      <c r="B30" s="436"/>
      <c r="C30" s="436"/>
      <c r="D30" s="436"/>
      <c r="E30" s="436"/>
      <c r="F30" s="437"/>
      <c r="G30" s="438" t="s">
        <v>178</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156</v>
      </c>
      <c r="AF30" s="446"/>
      <c r="AG30" s="446"/>
      <c r="AH30" s="447"/>
      <c r="AI30" s="445" t="s">
        <v>392</v>
      </c>
      <c r="AJ30" s="446"/>
      <c r="AK30" s="446"/>
      <c r="AL30" s="447"/>
      <c r="AM30" s="448" t="s">
        <v>63</v>
      </c>
      <c r="AN30" s="448"/>
      <c r="AO30" s="448"/>
      <c r="AP30" s="445"/>
      <c r="AQ30" s="811" t="s">
        <v>281</v>
      </c>
      <c r="AR30" s="812"/>
      <c r="AS30" s="812"/>
      <c r="AT30" s="813"/>
      <c r="AU30" s="439" t="s">
        <v>206</v>
      </c>
      <c r="AV30" s="439"/>
      <c r="AW30" s="439"/>
      <c r="AX30" s="814"/>
    </row>
    <row r="31" spans="1:50" ht="18.75" customHeight="1">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542</v>
      </c>
      <c r="AR31" s="194"/>
      <c r="AS31" s="172" t="s">
        <v>282</v>
      </c>
      <c r="AT31" s="173"/>
      <c r="AU31" s="249">
        <v>2</v>
      </c>
      <c r="AV31" s="249"/>
      <c r="AW31" s="313" t="s">
        <v>257</v>
      </c>
      <c r="AX31" s="758"/>
    </row>
    <row r="32" spans="1:50" ht="27" customHeight="1">
      <c r="A32" s="367"/>
      <c r="B32" s="365"/>
      <c r="C32" s="365"/>
      <c r="D32" s="365"/>
      <c r="E32" s="365"/>
      <c r="F32" s="366"/>
      <c r="G32" s="358" t="s">
        <v>559</v>
      </c>
      <c r="H32" s="359"/>
      <c r="I32" s="359"/>
      <c r="J32" s="359"/>
      <c r="K32" s="359"/>
      <c r="L32" s="359"/>
      <c r="M32" s="359"/>
      <c r="N32" s="359"/>
      <c r="O32" s="384"/>
      <c r="P32" s="95" t="s">
        <v>427</v>
      </c>
      <c r="Q32" s="95"/>
      <c r="R32" s="95"/>
      <c r="S32" s="95"/>
      <c r="T32" s="95"/>
      <c r="U32" s="95"/>
      <c r="V32" s="95"/>
      <c r="W32" s="95"/>
      <c r="X32" s="182"/>
      <c r="Y32" s="701" t="s">
        <v>39</v>
      </c>
      <c r="Z32" s="793"/>
      <c r="AA32" s="794"/>
      <c r="AB32" s="739" t="s">
        <v>557</v>
      </c>
      <c r="AC32" s="739"/>
      <c r="AD32" s="739"/>
      <c r="AE32" s="329" t="s">
        <v>403</v>
      </c>
      <c r="AF32" s="330"/>
      <c r="AG32" s="330"/>
      <c r="AH32" s="330"/>
      <c r="AI32" s="329">
        <v>38</v>
      </c>
      <c r="AJ32" s="330"/>
      <c r="AK32" s="330"/>
      <c r="AL32" s="330"/>
      <c r="AM32" s="329" t="s">
        <v>544</v>
      </c>
      <c r="AN32" s="330"/>
      <c r="AO32" s="330"/>
      <c r="AP32" s="330"/>
      <c r="AQ32" s="191" t="s">
        <v>542</v>
      </c>
      <c r="AR32" s="192"/>
      <c r="AS32" s="192"/>
      <c r="AT32" s="193"/>
      <c r="AU32" s="330" t="s">
        <v>542</v>
      </c>
      <c r="AV32" s="330"/>
      <c r="AW32" s="330"/>
      <c r="AX32" s="416"/>
    </row>
    <row r="33" spans="1:50" ht="27" customHeight="1">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54" t="s">
        <v>557</v>
      </c>
      <c r="AC33" s="754"/>
      <c r="AD33" s="754"/>
      <c r="AE33" s="329" t="s">
        <v>403</v>
      </c>
      <c r="AF33" s="330"/>
      <c r="AG33" s="330"/>
      <c r="AH33" s="330"/>
      <c r="AI33" s="329" t="s">
        <v>403</v>
      </c>
      <c r="AJ33" s="330"/>
      <c r="AK33" s="330"/>
      <c r="AL33" s="330"/>
      <c r="AM33" s="329" t="s">
        <v>543</v>
      </c>
      <c r="AN33" s="330"/>
      <c r="AO33" s="330"/>
      <c r="AP33" s="330"/>
      <c r="AQ33" s="191" t="s">
        <v>542</v>
      </c>
      <c r="AR33" s="192"/>
      <c r="AS33" s="192"/>
      <c r="AT33" s="193"/>
      <c r="AU33" s="330">
        <v>40</v>
      </c>
      <c r="AV33" s="330"/>
      <c r="AW33" s="330"/>
      <c r="AX33" s="416"/>
    </row>
    <row r="34" spans="1:50" ht="27" customHeight="1">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403</v>
      </c>
      <c r="AF34" s="330"/>
      <c r="AG34" s="330"/>
      <c r="AH34" s="330"/>
      <c r="AI34" s="329">
        <f>AI32/AU33*100</f>
        <v>95</v>
      </c>
      <c r="AJ34" s="330"/>
      <c r="AK34" s="330"/>
      <c r="AL34" s="330"/>
      <c r="AM34" s="329" t="s">
        <v>544</v>
      </c>
      <c r="AN34" s="330"/>
      <c r="AO34" s="330"/>
      <c r="AP34" s="330"/>
      <c r="AQ34" s="191" t="s">
        <v>542</v>
      </c>
      <c r="AR34" s="192"/>
      <c r="AS34" s="192"/>
      <c r="AT34" s="193"/>
      <c r="AU34" s="330" t="s">
        <v>542</v>
      </c>
      <c r="AV34" s="330"/>
      <c r="AW34" s="330"/>
      <c r="AX34" s="416"/>
    </row>
    <row r="35" spans="1:50" ht="23.25" customHeight="1">
      <c r="A35" s="282" t="s">
        <v>226</v>
      </c>
      <c r="B35" s="283"/>
      <c r="C35" s="283"/>
      <c r="D35" s="283"/>
      <c r="E35" s="283"/>
      <c r="F35" s="284"/>
      <c r="G35" s="358" t="s">
        <v>550</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c r="A37" s="409" t="s">
        <v>369</v>
      </c>
      <c r="B37" s="410"/>
      <c r="C37" s="410"/>
      <c r="D37" s="410"/>
      <c r="E37" s="410"/>
      <c r="F37" s="411"/>
      <c r="G37" s="371" t="s">
        <v>178</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156</v>
      </c>
      <c r="AF37" s="295"/>
      <c r="AG37" s="295"/>
      <c r="AH37" s="296"/>
      <c r="AI37" s="294" t="s">
        <v>392</v>
      </c>
      <c r="AJ37" s="295"/>
      <c r="AK37" s="295"/>
      <c r="AL37" s="296"/>
      <c r="AM37" s="297" t="s">
        <v>63</v>
      </c>
      <c r="AN37" s="297"/>
      <c r="AO37" s="297"/>
      <c r="AP37" s="297"/>
      <c r="AQ37" s="214" t="s">
        <v>281</v>
      </c>
      <c r="AR37" s="209"/>
      <c r="AS37" s="209"/>
      <c r="AT37" s="210"/>
      <c r="AU37" s="372" t="s">
        <v>206</v>
      </c>
      <c r="AV37" s="372"/>
      <c r="AW37" s="372"/>
      <c r="AX37" s="797"/>
    </row>
    <row r="38" spans="1:50" ht="18.75" customHeight="1">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542</v>
      </c>
      <c r="AR38" s="194"/>
      <c r="AS38" s="172" t="s">
        <v>282</v>
      </c>
      <c r="AT38" s="173"/>
      <c r="AU38" s="249">
        <v>2</v>
      </c>
      <c r="AV38" s="249"/>
      <c r="AW38" s="313" t="s">
        <v>257</v>
      </c>
      <c r="AX38" s="758"/>
    </row>
    <row r="39" spans="1:50" ht="23.25" customHeight="1">
      <c r="A39" s="367"/>
      <c r="B39" s="365"/>
      <c r="C39" s="365"/>
      <c r="D39" s="365"/>
      <c r="E39" s="365"/>
      <c r="F39" s="366"/>
      <c r="G39" s="358" t="s">
        <v>515</v>
      </c>
      <c r="H39" s="359"/>
      <c r="I39" s="359"/>
      <c r="J39" s="359"/>
      <c r="K39" s="359"/>
      <c r="L39" s="359"/>
      <c r="M39" s="359"/>
      <c r="N39" s="359"/>
      <c r="O39" s="384"/>
      <c r="P39" s="95" t="s">
        <v>549</v>
      </c>
      <c r="Q39" s="95"/>
      <c r="R39" s="95"/>
      <c r="S39" s="95"/>
      <c r="T39" s="95"/>
      <c r="U39" s="95"/>
      <c r="V39" s="95"/>
      <c r="W39" s="95"/>
      <c r="X39" s="182"/>
      <c r="Y39" s="701" t="s">
        <v>39</v>
      </c>
      <c r="Z39" s="793"/>
      <c r="AA39" s="794"/>
      <c r="AB39" s="739" t="s">
        <v>558</v>
      </c>
      <c r="AC39" s="739"/>
      <c r="AD39" s="739"/>
      <c r="AE39" s="329" t="s">
        <v>403</v>
      </c>
      <c r="AF39" s="330"/>
      <c r="AG39" s="330"/>
      <c r="AH39" s="330"/>
      <c r="AI39" s="329">
        <v>7.2</v>
      </c>
      <c r="AJ39" s="330"/>
      <c r="AK39" s="330"/>
      <c r="AL39" s="330"/>
      <c r="AM39" s="329" t="s">
        <v>544</v>
      </c>
      <c r="AN39" s="330"/>
      <c r="AO39" s="330"/>
      <c r="AP39" s="330"/>
      <c r="AQ39" s="191" t="s">
        <v>542</v>
      </c>
      <c r="AR39" s="192"/>
      <c r="AS39" s="192"/>
      <c r="AT39" s="193"/>
      <c r="AU39" s="330" t="s">
        <v>542</v>
      </c>
      <c r="AV39" s="330"/>
      <c r="AW39" s="330"/>
      <c r="AX39" s="416"/>
    </row>
    <row r="40" spans="1:50" ht="23.25" customHeight="1">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54" t="s">
        <v>558</v>
      </c>
      <c r="AC40" s="754"/>
      <c r="AD40" s="754"/>
      <c r="AE40" s="329" t="s">
        <v>403</v>
      </c>
      <c r="AF40" s="330"/>
      <c r="AG40" s="330"/>
      <c r="AH40" s="330"/>
      <c r="AI40" s="329" t="s">
        <v>403</v>
      </c>
      <c r="AJ40" s="330"/>
      <c r="AK40" s="330"/>
      <c r="AL40" s="330"/>
      <c r="AM40" s="329" t="s">
        <v>542</v>
      </c>
      <c r="AN40" s="330"/>
      <c r="AO40" s="330"/>
      <c r="AP40" s="330"/>
      <c r="AQ40" s="191" t="s">
        <v>542</v>
      </c>
      <c r="AR40" s="192"/>
      <c r="AS40" s="192"/>
      <c r="AT40" s="193"/>
      <c r="AU40" s="330">
        <v>6</v>
      </c>
      <c r="AV40" s="330"/>
      <c r="AW40" s="330"/>
      <c r="AX40" s="416"/>
    </row>
    <row r="41" spans="1:50" ht="23.25" customHeight="1">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t="s">
        <v>403</v>
      </c>
      <c r="AF41" s="330"/>
      <c r="AG41" s="330"/>
      <c r="AH41" s="330"/>
      <c r="AI41" s="329" t="s">
        <v>403</v>
      </c>
      <c r="AJ41" s="330"/>
      <c r="AK41" s="330"/>
      <c r="AL41" s="330"/>
      <c r="AM41" s="329" t="s">
        <v>544</v>
      </c>
      <c r="AN41" s="330"/>
      <c r="AO41" s="330"/>
      <c r="AP41" s="330"/>
      <c r="AQ41" s="191" t="s">
        <v>542</v>
      </c>
      <c r="AR41" s="192"/>
      <c r="AS41" s="192"/>
      <c r="AT41" s="193"/>
      <c r="AU41" s="330" t="s">
        <v>542</v>
      </c>
      <c r="AV41" s="330"/>
      <c r="AW41" s="330"/>
      <c r="AX41" s="416"/>
    </row>
    <row r="42" spans="1:50" ht="23.25" customHeight="1">
      <c r="A42" s="282" t="s">
        <v>226</v>
      </c>
      <c r="B42" s="283"/>
      <c r="C42" s="283"/>
      <c r="D42" s="283"/>
      <c r="E42" s="283"/>
      <c r="F42" s="284"/>
      <c r="G42" s="358" t="s">
        <v>551</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c r="A44" s="409" t="s">
        <v>369</v>
      </c>
      <c r="B44" s="410"/>
      <c r="C44" s="410"/>
      <c r="D44" s="410"/>
      <c r="E44" s="410"/>
      <c r="F44" s="411"/>
      <c r="G44" s="371" t="s">
        <v>178</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156</v>
      </c>
      <c r="AF44" s="295"/>
      <c r="AG44" s="295"/>
      <c r="AH44" s="296"/>
      <c r="AI44" s="294" t="s">
        <v>392</v>
      </c>
      <c r="AJ44" s="295"/>
      <c r="AK44" s="295"/>
      <c r="AL44" s="296"/>
      <c r="AM44" s="297" t="s">
        <v>63</v>
      </c>
      <c r="AN44" s="297"/>
      <c r="AO44" s="297"/>
      <c r="AP44" s="297"/>
      <c r="AQ44" s="214" t="s">
        <v>281</v>
      </c>
      <c r="AR44" s="209"/>
      <c r="AS44" s="209"/>
      <c r="AT44" s="210"/>
      <c r="AU44" s="372" t="s">
        <v>206</v>
      </c>
      <c r="AV44" s="372"/>
      <c r="AW44" s="372"/>
      <c r="AX44" s="797"/>
    </row>
    <row r="45" spans="1:50" ht="18.75" hidden="1" customHeight="1">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282</v>
      </c>
      <c r="AT45" s="173"/>
      <c r="AU45" s="249"/>
      <c r="AV45" s="249"/>
      <c r="AW45" s="313" t="s">
        <v>257</v>
      </c>
      <c r="AX45" s="758"/>
    </row>
    <row r="46" spans="1:50" ht="23.25" hidden="1" customHeight="1">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1" t="s">
        <v>39</v>
      </c>
      <c r="Z46" s="793"/>
      <c r="AA46" s="794"/>
      <c r="AB46" s="739"/>
      <c r="AC46" s="739"/>
      <c r="AD46" s="739"/>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54"/>
      <c r="AC47" s="754"/>
      <c r="AD47" s="754"/>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c r="A51" s="364" t="s">
        <v>369</v>
      </c>
      <c r="B51" s="365"/>
      <c r="C51" s="365"/>
      <c r="D51" s="365"/>
      <c r="E51" s="365"/>
      <c r="F51" s="366"/>
      <c r="G51" s="371" t="s">
        <v>178</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156</v>
      </c>
      <c r="AF51" s="295"/>
      <c r="AG51" s="295"/>
      <c r="AH51" s="296"/>
      <c r="AI51" s="294" t="s">
        <v>392</v>
      </c>
      <c r="AJ51" s="295"/>
      <c r="AK51" s="295"/>
      <c r="AL51" s="296"/>
      <c r="AM51" s="297" t="s">
        <v>63</v>
      </c>
      <c r="AN51" s="297"/>
      <c r="AO51" s="297"/>
      <c r="AP51" s="297"/>
      <c r="AQ51" s="214" t="s">
        <v>281</v>
      </c>
      <c r="AR51" s="209"/>
      <c r="AS51" s="209"/>
      <c r="AT51" s="210"/>
      <c r="AU51" s="795" t="s">
        <v>206</v>
      </c>
      <c r="AV51" s="795"/>
      <c r="AW51" s="795"/>
      <c r="AX51" s="796"/>
    </row>
    <row r="52" spans="1:50" ht="18.75" hidden="1" customHeight="1">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282</v>
      </c>
      <c r="AT52" s="173"/>
      <c r="AU52" s="249"/>
      <c r="AV52" s="249"/>
      <c r="AW52" s="313" t="s">
        <v>257</v>
      </c>
      <c r="AX52" s="758"/>
    </row>
    <row r="53" spans="1:50" ht="23.25" hidden="1" customHeight="1">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1" t="s">
        <v>39</v>
      </c>
      <c r="Z53" s="793"/>
      <c r="AA53" s="794"/>
      <c r="AB53" s="739"/>
      <c r="AC53" s="739"/>
      <c r="AD53" s="73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54"/>
      <c r="AC54" s="754"/>
      <c r="AD54" s="75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55" t="s">
        <v>40</v>
      </c>
      <c r="AC55" s="755"/>
      <c r="AD55" s="75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c r="A58" s="364" t="s">
        <v>369</v>
      </c>
      <c r="B58" s="365"/>
      <c r="C58" s="365"/>
      <c r="D58" s="365"/>
      <c r="E58" s="365"/>
      <c r="F58" s="366"/>
      <c r="G58" s="371" t="s">
        <v>178</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156</v>
      </c>
      <c r="AF58" s="295"/>
      <c r="AG58" s="295"/>
      <c r="AH58" s="296"/>
      <c r="AI58" s="294" t="s">
        <v>392</v>
      </c>
      <c r="AJ58" s="295"/>
      <c r="AK58" s="295"/>
      <c r="AL58" s="296"/>
      <c r="AM58" s="297" t="s">
        <v>63</v>
      </c>
      <c r="AN58" s="297"/>
      <c r="AO58" s="297"/>
      <c r="AP58" s="297"/>
      <c r="AQ58" s="214" t="s">
        <v>281</v>
      </c>
      <c r="AR58" s="209"/>
      <c r="AS58" s="209"/>
      <c r="AT58" s="210"/>
      <c r="AU58" s="795" t="s">
        <v>206</v>
      </c>
      <c r="AV58" s="795"/>
      <c r="AW58" s="795"/>
      <c r="AX58" s="796"/>
    </row>
    <row r="59" spans="1:50" ht="18.75" hidden="1" customHeight="1">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282</v>
      </c>
      <c r="AT59" s="173"/>
      <c r="AU59" s="249"/>
      <c r="AV59" s="249"/>
      <c r="AW59" s="313" t="s">
        <v>257</v>
      </c>
      <c r="AX59" s="758"/>
    </row>
    <row r="60" spans="1:50" ht="23.25" hidden="1" customHeight="1">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1" t="s">
        <v>39</v>
      </c>
      <c r="Z60" s="793"/>
      <c r="AA60" s="794"/>
      <c r="AB60" s="739"/>
      <c r="AC60" s="739"/>
      <c r="AD60" s="73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54"/>
      <c r="AC61" s="754"/>
      <c r="AD61" s="75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c r="A65" s="348" t="s">
        <v>241</v>
      </c>
      <c r="B65" s="349"/>
      <c r="C65" s="349"/>
      <c r="D65" s="349"/>
      <c r="E65" s="349"/>
      <c r="F65" s="350"/>
      <c r="G65" s="389"/>
      <c r="H65" s="169" t="s">
        <v>178</v>
      </c>
      <c r="I65" s="169"/>
      <c r="J65" s="169"/>
      <c r="K65" s="169"/>
      <c r="L65" s="169"/>
      <c r="M65" s="169"/>
      <c r="N65" s="169"/>
      <c r="O65" s="170"/>
      <c r="P65" s="177" t="s">
        <v>69</v>
      </c>
      <c r="Q65" s="169"/>
      <c r="R65" s="169"/>
      <c r="S65" s="169"/>
      <c r="T65" s="169"/>
      <c r="U65" s="169"/>
      <c r="V65" s="170"/>
      <c r="W65" s="391" t="s">
        <v>102</v>
      </c>
      <c r="X65" s="392"/>
      <c r="Y65" s="395"/>
      <c r="Z65" s="395"/>
      <c r="AA65" s="396"/>
      <c r="AB65" s="177" t="s">
        <v>35</v>
      </c>
      <c r="AC65" s="169"/>
      <c r="AD65" s="170"/>
      <c r="AE65" s="294" t="s">
        <v>156</v>
      </c>
      <c r="AF65" s="295"/>
      <c r="AG65" s="295"/>
      <c r="AH65" s="296"/>
      <c r="AI65" s="294" t="s">
        <v>392</v>
      </c>
      <c r="AJ65" s="295"/>
      <c r="AK65" s="295"/>
      <c r="AL65" s="296"/>
      <c r="AM65" s="297" t="s">
        <v>63</v>
      </c>
      <c r="AN65" s="297"/>
      <c r="AO65" s="297"/>
      <c r="AP65" s="297"/>
      <c r="AQ65" s="177" t="s">
        <v>281</v>
      </c>
      <c r="AR65" s="169"/>
      <c r="AS65" s="169"/>
      <c r="AT65" s="170"/>
      <c r="AU65" s="199" t="s">
        <v>206</v>
      </c>
      <c r="AV65" s="199"/>
      <c r="AW65" s="199"/>
      <c r="AX65" s="200"/>
    </row>
    <row r="66" spans="1:50" ht="18.75" hidden="1" customHeight="1">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282</v>
      </c>
      <c r="AT66" s="173"/>
      <c r="AU66" s="249"/>
      <c r="AV66" s="249"/>
      <c r="AW66" s="172" t="s">
        <v>257</v>
      </c>
      <c r="AX66" s="202"/>
    </row>
    <row r="67" spans="1:50" ht="23.25" hidden="1" customHeight="1">
      <c r="A67" s="332"/>
      <c r="B67" s="333"/>
      <c r="C67" s="333"/>
      <c r="D67" s="333"/>
      <c r="E67" s="333"/>
      <c r="F67" s="334"/>
      <c r="G67" s="356" t="s">
        <v>284</v>
      </c>
      <c r="H67" s="397"/>
      <c r="I67" s="398"/>
      <c r="J67" s="398"/>
      <c r="K67" s="398"/>
      <c r="L67" s="398"/>
      <c r="M67" s="398"/>
      <c r="N67" s="398"/>
      <c r="O67" s="399"/>
      <c r="P67" s="397"/>
      <c r="Q67" s="398"/>
      <c r="R67" s="398"/>
      <c r="S67" s="398"/>
      <c r="T67" s="398"/>
      <c r="U67" s="398"/>
      <c r="V67" s="399"/>
      <c r="W67" s="403"/>
      <c r="X67" s="404"/>
      <c r="Y67" s="204" t="s">
        <v>39</v>
      </c>
      <c r="Z67" s="204"/>
      <c r="AA67" s="205"/>
      <c r="AB67" s="791" t="s">
        <v>75</v>
      </c>
      <c r="AC67" s="791"/>
      <c r="AD67" s="791"/>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92" t="s">
        <v>75</v>
      </c>
      <c r="AC68" s="792"/>
      <c r="AD68" s="792"/>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90" t="s">
        <v>40</v>
      </c>
      <c r="AC69" s="790"/>
      <c r="AD69" s="790"/>
      <c r="AE69" s="725"/>
      <c r="AF69" s="726"/>
      <c r="AG69" s="726"/>
      <c r="AH69" s="726"/>
      <c r="AI69" s="725"/>
      <c r="AJ69" s="726"/>
      <c r="AK69" s="726"/>
      <c r="AL69" s="726"/>
      <c r="AM69" s="725"/>
      <c r="AN69" s="726"/>
      <c r="AO69" s="726"/>
      <c r="AP69" s="726"/>
      <c r="AQ69" s="329"/>
      <c r="AR69" s="330"/>
      <c r="AS69" s="330"/>
      <c r="AT69" s="331"/>
      <c r="AU69" s="330"/>
      <c r="AV69" s="330"/>
      <c r="AW69" s="330"/>
      <c r="AX69" s="416"/>
    </row>
    <row r="70" spans="1:50" ht="23.25" hidden="1" customHeight="1">
      <c r="A70" s="332" t="s">
        <v>374</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383</v>
      </c>
      <c r="X70" s="343"/>
      <c r="Y70" s="204" t="s">
        <v>39</v>
      </c>
      <c r="Z70" s="204"/>
      <c r="AA70" s="205"/>
      <c r="AB70" s="791" t="s">
        <v>75</v>
      </c>
      <c r="AC70" s="791"/>
      <c r="AD70" s="791"/>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92" t="s">
        <v>75</v>
      </c>
      <c r="AC71" s="792"/>
      <c r="AD71" s="792"/>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90" t="s">
        <v>40</v>
      </c>
      <c r="AC72" s="790"/>
      <c r="AD72" s="790"/>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c r="A73" s="348" t="s">
        <v>241</v>
      </c>
      <c r="B73" s="349"/>
      <c r="C73" s="349"/>
      <c r="D73" s="349"/>
      <c r="E73" s="349"/>
      <c r="F73" s="350"/>
      <c r="G73" s="351"/>
      <c r="H73" s="169" t="s">
        <v>178</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156</v>
      </c>
      <c r="AF73" s="295"/>
      <c r="AG73" s="295"/>
      <c r="AH73" s="296"/>
      <c r="AI73" s="294" t="s">
        <v>392</v>
      </c>
      <c r="AJ73" s="295"/>
      <c r="AK73" s="295"/>
      <c r="AL73" s="296"/>
      <c r="AM73" s="297" t="s">
        <v>63</v>
      </c>
      <c r="AN73" s="297"/>
      <c r="AO73" s="297"/>
      <c r="AP73" s="297"/>
      <c r="AQ73" s="177" t="s">
        <v>281</v>
      </c>
      <c r="AR73" s="169"/>
      <c r="AS73" s="169"/>
      <c r="AT73" s="170"/>
      <c r="AU73" s="242" t="s">
        <v>206</v>
      </c>
      <c r="AV73" s="199"/>
      <c r="AW73" s="199"/>
      <c r="AX73" s="200"/>
    </row>
    <row r="74" spans="1:50" ht="18.75" hidden="1" customHeight="1">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282</v>
      </c>
      <c r="AT74" s="173"/>
      <c r="AU74" s="201"/>
      <c r="AV74" s="194"/>
      <c r="AW74" s="172" t="s">
        <v>257</v>
      </c>
      <c r="AX74" s="202"/>
    </row>
    <row r="75" spans="1:50" ht="23.25" hidden="1" customHeight="1">
      <c r="A75" s="332"/>
      <c r="B75" s="333"/>
      <c r="C75" s="333"/>
      <c r="D75" s="333"/>
      <c r="E75" s="333"/>
      <c r="F75" s="334"/>
      <c r="G75" s="356" t="s">
        <v>284</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82"/>
      <c r="AF77" s="783"/>
      <c r="AG77" s="783"/>
      <c r="AH77" s="783"/>
      <c r="AI77" s="782"/>
      <c r="AJ77" s="783"/>
      <c r="AK77" s="783"/>
      <c r="AL77" s="783"/>
      <c r="AM77" s="782"/>
      <c r="AN77" s="783"/>
      <c r="AO77" s="783"/>
      <c r="AP77" s="783"/>
      <c r="AQ77" s="191"/>
      <c r="AR77" s="192"/>
      <c r="AS77" s="192"/>
      <c r="AT77" s="193"/>
      <c r="AU77" s="330"/>
      <c r="AV77" s="330"/>
      <c r="AW77" s="330"/>
      <c r="AX77" s="416"/>
    </row>
    <row r="78" spans="1:50" ht="69.75" hidden="1" customHeight="1">
      <c r="A78" s="784" t="s">
        <v>266</v>
      </c>
      <c r="B78" s="785"/>
      <c r="C78" s="785"/>
      <c r="D78" s="785"/>
      <c r="E78" s="336" t="s">
        <v>33</v>
      </c>
      <c r="F78" s="337"/>
      <c r="G78" s="15" t="s">
        <v>278</v>
      </c>
      <c r="H78" s="786"/>
      <c r="I78" s="682"/>
      <c r="J78" s="682"/>
      <c r="K78" s="682"/>
      <c r="L78" s="682"/>
      <c r="M78" s="682"/>
      <c r="N78" s="682"/>
      <c r="O78" s="787"/>
      <c r="P78" s="235"/>
      <c r="Q78" s="235"/>
      <c r="R78" s="235"/>
      <c r="S78" s="235"/>
      <c r="T78" s="235"/>
      <c r="U78" s="235"/>
      <c r="V78" s="235"/>
      <c r="W78" s="235"/>
      <c r="X78" s="235"/>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9"/>
    </row>
    <row r="79" spans="1:50" ht="18.75" hidden="1" customHeight="1">
      <c r="A79" s="759" t="s">
        <v>220</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368</v>
      </c>
      <c r="AP79" s="762"/>
      <c r="AQ79" s="762"/>
      <c r="AR79" s="41" t="s">
        <v>248</v>
      </c>
      <c r="AS79" s="761"/>
      <c r="AT79" s="762"/>
      <c r="AU79" s="762"/>
      <c r="AV79" s="762"/>
      <c r="AW79" s="762"/>
      <c r="AX79" s="763"/>
    </row>
    <row r="80" spans="1:50" ht="18.75" hidden="1" customHeight="1">
      <c r="A80" s="136" t="s">
        <v>173</v>
      </c>
      <c r="B80" s="764" t="s">
        <v>300</v>
      </c>
      <c r="C80" s="765"/>
      <c r="D80" s="765"/>
      <c r="E80" s="765"/>
      <c r="F80" s="766"/>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9"/>
    </row>
    <row r="81" spans="1:50" ht="22.5" hidden="1" customHeight="1">
      <c r="A81" s="137"/>
      <c r="B81" s="76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8"/>
    </row>
    <row r="82" spans="1:50" ht="22.5" hidden="1" customHeight="1">
      <c r="A82" s="137"/>
      <c r="B82" s="767"/>
      <c r="C82" s="305"/>
      <c r="D82" s="305"/>
      <c r="E82" s="305"/>
      <c r="F82" s="306"/>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row>
    <row r="83" spans="1:50" ht="22.5" hidden="1" customHeight="1">
      <c r="A83" s="137"/>
      <c r="B83" s="767"/>
      <c r="C83" s="305"/>
      <c r="D83" s="305"/>
      <c r="E83" s="305"/>
      <c r="F83" s="306"/>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row>
    <row r="84" spans="1:50" ht="19.5" hidden="1" customHeight="1">
      <c r="A84" s="137"/>
      <c r="B84" s="768"/>
      <c r="C84" s="307"/>
      <c r="D84" s="307"/>
      <c r="E84" s="307"/>
      <c r="F84" s="308"/>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4"/>
      <c r="AF84" s="774"/>
      <c r="AG84" s="774"/>
      <c r="AH84" s="774"/>
      <c r="AI84" s="774"/>
      <c r="AJ84" s="774"/>
      <c r="AK84" s="774"/>
      <c r="AL84" s="774"/>
      <c r="AM84" s="774"/>
      <c r="AN84" s="774"/>
      <c r="AO84" s="774"/>
      <c r="AP84" s="774"/>
      <c r="AQ84" s="772"/>
      <c r="AR84" s="772"/>
      <c r="AS84" s="772"/>
      <c r="AT84" s="772"/>
      <c r="AU84" s="774"/>
      <c r="AV84" s="774"/>
      <c r="AW84" s="774"/>
      <c r="AX84" s="781"/>
    </row>
    <row r="85" spans="1:50" ht="18.75" hidden="1" customHeight="1">
      <c r="A85" s="137"/>
      <c r="B85" s="305" t="s">
        <v>217</v>
      </c>
      <c r="C85" s="305"/>
      <c r="D85" s="305"/>
      <c r="E85" s="305"/>
      <c r="F85" s="306"/>
      <c r="G85" s="309" t="s">
        <v>29</v>
      </c>
      <c r="H85" s="310"/>
      <c r="I85" s="310"/>
      <c r="J85" s="310"/>
      <c r="K85" s="310"/>
      <c r="L85" s="310"/>
      <c r="M85" s="310"/>
      <c r="N85" s="310"/>
      <c r="O85" s="311"/>
      <c r="P85" s="315" t="s">
        <v>95</v>
      </c>
      <c r="Q85" s="310"/>
      <c r="R85" s="310"/>
      <c r="S85" s="310"/>
      <c r="T85" s="310"/>
      <c r="U85" s="310"/>
      <c r="V85" s="310"/>
      <c r="W85" s="310"/>
      <c r="X85" s="311"/>
      <c r="Y85" s="174"/>
      <c r="Z85" s="175"/>
      <c r="AA85" s="176"/>
      <c r="AB85" s="294" t="s">
        <v>35</v>
      </c>
      <c r="AC85" s="295"/>
      <c r="AD85" s="296"/>
      <c r="AE85" s="294" t="s">
        <v>156</v>
      </c>
      <c r="AF85" s="295"/>
      <c r="AG85" s="295"/>
      <c r="AH85" s="296"/>
      <c r="AI85" s="294" t="s">
        <v>392</v>
      </c>
      <c r="AJ85" s="295"/>
      <c r="AK85" s="295"/>
      <c r="AL85" s="296"/>
      <c r="AM85" s="297" t="s">
        <v>63</v>
      </c>
      <c r="AN85" s="297"/>
      <c r="AO85" s="297"/>
      <c r="AP85" s="297"/>
      <c r="AQ85" s="177" t="s">
        <v>281</v>
      </c>
      <c r="AR85" s="169"/>
      <c r="AS85" s="169"/>
      <c r="AT85" s="170"/>
      <c r="AU85" s="756" t="s">
        <v>206</v>
      </c>
      <c r="AV85" s="756"/>
      <c r="AW85" s="756"/>
      <c r="AX85" s="757"/>
    </row>
    <row r="86" spans="1:50" ht="18.75" hidden="1" customHeight="1">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282</v>
      </c>
      <c r="AT86" s="173"/>
      <c r="AU86" s="249"/>
      <c r="AV86" s="249"/>
      <c r="AW86" s="313" t="s">
        <v>257</v>
      </c>
      <c r="AX86" s="758"/>
    </row>
    <row r="87" spans="1:50" ht="23.25" hidden="1" customHeight="1">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9"/>
      <c r="AC87" s="739"/>
      <c r="AD87" s="73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0" t="s">
        <v>77</v>
      </c>
      <c r="Z88" s="290"/>
      <c r="AA88" s="291"/>
      <c r="AB88" s="754"/>
      <c r="AC88" s="754"/>
      <c r="AD88" s="75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0" t="s">
        <v>44</v>
      </c>
      <c r="Z89" s="290"/>
      <c r="AA89" s="291"/>
      <c r="AB89" s="755" t="s">
        <v>40</v>
      </c>
      <c r="AC89" s="755"/>
      <c r="AD89" s="75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c r="A90" s="137"/>
      <c r="B90" s="305" t="s">
        <v>217</v>
      </c>
      <c r="C90" s="305"/>
      <c r="D90" s="305"/>
      <c r="E90" s="305"/>
      <c r="F90" s="306"/>
      <c r="G90" s="309" t="s">
        <v>29</v>
      </c>
      <c r="H90" s="310"/>
      <c r="I90" s="310"/>
      <c r="J90" s="310"/>
      <c r="K90" s="310"/>
      <c r="L90" s="310"/>
      <c r="M90" s="310"/>
      <c r="N90" s="310"/>
      <c r="O90" s="311"/>
      <c r="P90" s="315" t="s">
        <v>95</v>
      </c>
      <c r="Q90" s="310"/>
      <c r="R90" s="310"/>
      <c r="S90" s="310"/>
      <c r="T90" s="310"/>
      <c r="U90" s="310"/>
      <c r="V90" s="310"/>
      <c r="W90" s="310"/>
      <c r="X90" s="311"/>
      <c r="Y90" s="174"/>
      <c r="Z90" s="175"/>
      <c r="AA90" s="176"/>
      <c r="AB90" s="294" t="s">
        <v>35</v>
      </c>
      <c r="AC90" s="295"/>
      <c r="AD90" s="296"/>
      <c r="AE90" s="294" t="s">
        <v>156</v>
      </c>
      <c r="AF90" s="295"/>
      <c r="AG90" s="295"/>
      <c r="AH90" s="296"/>
      <c r="AI90" s="294" t="s">
        <v>392</v>
      </c>
      <c r="AJ90" s="295"/>
      <c r="AK90" s="295"/>
      <c r="AL90" s="296"/>
      <c r="AM90" s="297" t="s">
        <v>63</v>
      </c>
      <c r="AN90" s="297"/>
      <c r="AO90" s="297"/>
      <c r="AP90" s="297"/>
      <c r="AQ90" s="177" t="s">
        <v>281</v>
      </c>
      <c r="AR90" s="169"/>
      <c r="AS90" s="169"/>
      <c r="AT90" s="170"/>
      <c r="AU90" s="756" t="s">
        <v>206</v>
      </c>
      <c r="AV90" s="756"/>
      <c r="AW90" s="756"/>
      <c r="AX90" s="757"/>
    </row>
    <row r="91" spans="1:50" ht="18.75" hidden="1" customHeight="1">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282</v>
      </c>
      <c r="AT91" s="173"/>
      <c r="AU91" s="249"/>
      <c r="AV91" s="249"/>
      <c r="AW91" s="313" t="s">
        <v>257</v>
      </c>
      <c r="AX91" s="758"/>
    </row>
    <row r="92" spans="1:50" ht="23.25" hidden="1" customHeight="1">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9"/>
      <c r="AC92" s="739"/>
      <c r="AD92" s="73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0" t="s">
        <v>77</v>
      </c>
      <c r="Z93" s="290"/>
      <c r="AA93" s="291"/>
      <c r="AB93" s="754"/>
      <c r="AC93" s="754"/>
      <c r="AD93" s="75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0" t="s">
        <v>44</v>
      </c>
      <c r="Z94" s="290"/>
      <c r="AA94" s="291"/>
      <c r="AB94" s="755" t="s">
        <v>40</v>
      </c>
      <c r="AC94" s="755"/>
      <c r="AD94" s="75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c r="A95" s="137"/>
      <c r="B95" s="305" t="s">
        <v>217</v>
      </c>
      <c r="C95" s="305"/>
      <c r="D95" s="305"/>
      <c r="E95" s="305"/>
      <c r="F95" s="306"/>
      <c r="G95" s="309" t="s">
        <v>29</v>
      </c>
      <c r="H95" s="310"/>
      <c r="I95" s="310"/>
      <c r="J95" s="310"/>
      <c r="K95" s="310"/>
      <c r="L95" s="310"/>
      <c r="M95" s="310"/>
      <c r="N95" s="310"/>
      <c r="O95" s="311"/>
      <c r="P95" s="315" t="s">
        <v>95</v>
      </c>
      <c r="Q95" s="310"/>
      <c r="R95" s="310"/>
      <c r="S95" s="310"/>
      <c r="T95" s="310"/>
      <c r="U95" s="310"/>
      <c r="V95" s="310"/>
      <c r="W95" s="310"/>
      <c r="X95" s="311"/>
      <c r="Y95" s="174"/>
      <c r="Z95" s="175"/>
      <c r="AA95" s="176"/>
      <c r="AB95" s="294" t="s">
        <v>35</v>
      </c>
      <c r="AC95" s="295"/>
      <c r="AD95" s="296"/>
      <c r="AE95" s="294" t="s">
        <v>156</v>
      </c>
      <c r="AF95" s="295"/>
      <c r="AG95" s="295"/>
      <c r="AH95" s="296"/>
      <c r="AI95" s="294" t="s">
        <v>392</v>
      </c>
      <c r="AJ95" s="295"/>
      <c r="AK95" s="295"/>
      <c r="AL95" s="296"/>
      <c r="AM95" s="297" t="s">
        <v>63</v>
      </c>
      <c r="AN95" s="297"/>
      <c r="AO95" s="297"/>
      <c r="AP95" s="297"/>
      <c r="AQ95" s="177" t="s">
        <v>281</v>
      </c>
      <c r="AR95" s="169"/>
      <c r="AS95" s="169"/>
      <c r="AT95" s="170"/>
      <c r="AU95" s="756" t="s">
        <v>206</v>
      </c>
      <c r="AV95" s="756"/>
      <c r="AW95" s="756"/>
      <c r="AX95" s="757"/>
    </row>
    <row r="96" spans="1:50" ht="18.75" hidden="1" customHeight="1">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282</v>
      </c>
      <c r="AT96" s="173"/>
      <c r="AU96" s="249"/>
      <c r="AV96" s="249"/>
      <c r="AW96" s="313" t="s">
        <v>257</v>
      </c>
      <c r="AX96" s="758"/>
    </row>
    <row r="97" spans="1:50" ht="23.25" hidden="1" customHeight="1">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0"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1" t="s">
        <v>44</v>
      </c>
      <c r="Z99" s="742"/>
      <c r="AA99" s="743"/>
      <c r="AB99" s="744" t="s">
        <v>40</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row>
    <row r="100" spans="1:50" ht="31.5" customHeight="1">
      <c r="A100" s="273" t="s">
        <v>370</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28" t="s">
        <v>35</v>
      </c>
      <c r="AC100" s="728"/>
      <c r="AD100" s="728"/>
      <c r="AE100" s="729" t="s">
        <v>156</v>
      </c>
      <c r="AF100" s="730"/>
      <c r="AG100" s="730"/>
      <c r="AH100" s="731"/>
      <c r="AI100" s="729" t="s">
        <v>392</v>
      </c>
      <c r="AJ100" s="730"/>
      <c r="AK100" s="730"/>
      <c r="AL100" s="731"/>
      <c r="AM100" s="729" t="s">
        <v>63</v>
      </c>
      <c r="AN100" s="730"/>
      <c r="AO100" s="730"/>
      <c r="AP100" s="731"/>
      <c r="AQ100" s="732" t="s">
        <v>411</v>
      </c>
      <c r="AR100" s="733"/>
      <c r="AS100" s="733"/>
      <c r="AT100" s="734"/>
      <c r="AU100" s="732" t="s">
        <v>145</v>
      </c>
      <c r="AV100" s="733"/>
      <c r="AW100" s="733"/>
      <c r="AX100" s="735"/>
    </row>
    <row r="101" spans="1:50" ht="23.25" customHeight="1">
      <c r="A101" s="276"/>
      <c r="B101" s="277"/>
      <c r="C101" s="277"/>
      <c r="D101" s="277"/>
      <c r="E101" s="277"/>
      <c r="F101" s="278"/>
      <c r="G101" s="95" t="s">
        <v>498</v>
      </c>
      <c r="H101" s="95"/>
      <c r="I101" s="95"/>
      <c r="J101" s="95"/>
      <c r="K101" s="95"/>
      <c r="L101" s="95"/>
      <c r="M101" s="95"/>
      <c r="N101" s="95"/>
      <c r="O101" s="95"/>
      <c r="P101" s="95"/>
      <c r="Q101" s="95"/>
      <c r="R101" s="95"/>
      <c r="S101" s="95"/>
      <c r="T101" s="95"/>
      <c r="U101" s="95"/>
      <c r="V101" s="95"/>
      <c r="W101" s="95"/>
      <c r="X101" s="182"/>
      <c r="Y101" s="736" t="s">
        <v>51</v>
      </c>
      <c r="Z101" s="737"/>
      <c r="AA101" s="738"/>
      <c r="AB101" s="739" t="s">
        <v>499</v>
      </c>
      <c r="AC101" s="739"/>
      <c r="AD101" s="739"/>
      <c r="AE101" s="329">
        <v>9</v>
      </c>
      <c r="AF101" s="330"/>
      <c r="AG101" s="330"/>
      <c r="AH101" s="331"/>
      <c r="AI101" s="329">
        <v>8</v>
      </c>
      <c r="AJ101" s="330"/>
      <c r="AK101" s="330"/>
      <c r="AL101" s="331"/>
      <c r="AM101" s="329">
        <v>8</v>
      </c>
      <c r="AN101" s="330"/>
      <c r="AO101" s="330"/>
      <c r="AP101" s="331"/>
      <c r="AQ101" s="329"/>
      <c r="AR101" s="330"/>
      <c r="AS101" s="330"/>
      <c r="AT101" s="331"/>
      <c r="AU101" s="329"/>
      <c r="AV101" s="330"/>
      <c r="AW101" s="330"/>
      <c r="AX101" s="331"/>
    </row>
    <row r="102" spans="1:50" ht="23.25" customHeight="1">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2" t="s">
        <v>108</v>
      </c>
      <c r="Z102" s="702"/>
      <c r="AA102" s="703"/>
      <c r="AB102" s="739" t="s">
        <v>499</v>
      </c>
      <c r="AC102" s="739"/>
      <c r="AD102" s="739"/>
      <c r="AE102" s="699">
        <v>9</v>
      </c>
      <c r="AF102" s="699"/>
      <c r="AG102" s="699"/>
      <c r="AH102" s="699"/>
      <c r="AI102" s="699">
        <v>7</v>
      </c>
      <c r="AJ102" s="699"/>
      <c r="AK102" s="699"/>
      <c r="AL102" s="699"/>
      <c r="AM102" s="699">
        <v>8</v>
      </c>
      <c r="AN102" s="699"/>
      <c r="AO102" s="699"/>
      <c r="AP102" s="699"/>
      <c r="AQ102" s="725">
        <v>7</v>
      </c>
      <c r="AR102" s="726"/>
      <c r="AS102" s="726"/>
      <c r="AT102" s="727"/>
      <c r="AU102" s="725"/>
      <c r="AV102" s="726"/>
      <c r="AW102" s="726"/>
      <c r="AX102" s="727"/>
    </row>
    <row r="103" spans="1:50" ht="31.5" hidden="1" customHeight="1">
      <c r="A103" s="282" t="s">
        <v>370</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156</v>
      </c>
      <c r="AF103" s="271"/>
      <c r="AG103" s="271"/>
      <c r="AH103" s="272"/>
      <c r="AI103" s="270" t="s">
        <v>392</v>
      </c>
      <c r="AJ103" s="271"/>
      <c r="AK103" s="271"/>
      <c r="AL103" s="272"/>
      <c r="AM103" s="270" t="s">
        <v>63</v>
      </c>
      <c r="AN103" s="271"/>
      <c r="AO103" s="271"/>
      <c r="AP103" s="272"/>
      <c r="AQ103" s="712" t="s">
        <v>411</v>
      </c>
      <c r="AR103" s="713"/>
      <c r="AS103" s="713"/>
      <c r="AT103" s="714"/>
      <c r="AU103" s="712" t="s">
        <v>145</v>
      </c>
      <c r="AV103" s="713"/>
      <c r="AW103" s="713"/>
      <c r="AX103" s="715"/>
    </row>
    <row r="104" spans="1:50" ht="23.25" hidden="1" customHeight="1">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16" t="s">
        <v>51</v>
      </c>
      <c r="Z104" s="717"/>
      <c r="AA104" s="718"/>
      <c r="AB104" s="719"/>
      <c r="AC104" s="720"/>
      <c r="AD104" s="721"/>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2" t="s">
        <v>108</v>
      </c>
      <c r="Z105" s="723"/>
      <c r="AA105" s="724"/>
      <c r="AB105" s="326"/>
      <c r="AC105" s="327"/>
      <c r="AD105" s="328"/>
      <c r="AE105" s="699"/>
      <c r="AF105" s="699"/>
      <c r="AG105" s="699"/>
      <c r="AH105" s="699"/>
      <c r="AI105" s="699"/>
      <c r="AJ105" s="699"/>
      <c r="AK105" s="699"/>
      <c r="AL105" s="699"/>
      <c r="AM105" s="699"/>
      <c r="AN105" s="699"/>
      <c r="AO105" s="699"/>
      <c r="AP105" s="699"/>
      <c r="AQ105" s="329"/>
      <c r="AR105" s="330"/>
      <c r="AS105" s="330"/>
      <c r="AT105" s="331"/>
      <c r="AU105" s="725"/>
      <c r="AV105" s="726"/>
      <c r="AW105" s="726"/>
      <c r="AX105" s="727"/>
    </row>
    <row r="106" spans="1:50" ht="31.5" hidden="1" customHeight="1">
      <c r="A106" s="282" t="s">
        <v>370</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156</v>
      </c>
      <c r="AF106" s="271"/>
      <c r="AG106" s="271"/>
      <c r="AH106" s="272"/>
      <c r="AI106" s="270" t="s">
        <v>392</v>
      </c>
      <c r="AJ106" s="271"/>
      <c r="AK106" s="271"/>
      <c r="AL106" s="272"/>
      <c r="AM106" s="270" t="s">
        <v>63</v>
      </c>
      <c r="AN106" s="271"/>
      <c r="AO106" s="271"/>
      <c r="AP106" s="272"/>
      <c r="AQ106" s="712" t="s">
        <v>411</v>
      </c>
      <c r="AR106" s="713"/>
      <c r="AS106" s="713"/>
      <c r="AT106" s="714"/>
      <c r="AU106" s="712" t="s">
        <v>145</v>
      </c>
      <c r="AV106" s="713"/>
      <c r="AW106" s="713"/>
      <c r="AX106" s="715"/>
    </row>
    <row r="107" spans="1:50" ht="23.25" hidden="1" customHeight="1">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16" t="s">
        <v>51</v>
      </c>
      <c r="Z107" s="717"/>
      <c r="AA107" s="718"/>
      <c r="AB107" s="719"/>
      <c r="AC107" s="720"/>
      <c r="AD107" s="721"/>
      <c r="AE107" s="699"/>
      <c r="AF107" s="699"/>
      <c r="AG107" s="699"/>
      <c r="AH107" s="699"/>
      <c r="AI107" s="699"/>
      <c r="AJ107" s="699"/>
      <c r="AK107" s="699"/>
      <c r="AL107" s="699"/>
      <c r="AM107" s="699"/>
      <c r="AN107" s="699"/>
      <c r="AO107" s="699"/>
      <c r="AP107" s="699"/>
      <c r="AQ107" s="329"/>
      <c r="AR107" s="330"/>
      <c r="AS107" s="330"/>
      <c r="AT107" s="331"/>
      <c r="AU107" s="329"/>
      <c r="AV107" s="330"/>
      <c r="AW107" s="330"/>
      <c r="AX107" s="331"/>
    </row>
    <row r="108" spans="1:50" ht="23.25" hidden="1" customHeight="1">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2" t="s">
        <v>108</v>
      </c>
      <c r="Z108" s="723"/>
      <c r="AA108" s="724"/>
      <c r="AB108" s="326"/>
      <c r="AC108" s="327"/>
      <c r="AD108" s="328"/>
      <c r="AE108" s="699"/>
      <c r="AF108" s="699"/>
      <c r="AG108" s="699"/>
      <c r="AH108" s="699"/>
      <c r="AI108" s="699"/>
      <c r="AJ108" s="699"/>
      <c r="AK108" s="699"/>
      <c r="AL108" s="699"/>
      <c r="AM108" s="699"/>
      <c r="AN108" s="699"/>
      <c r="AO108" s="699"/>
      <c r="AP108" s="699"/>
      <c r="AQ108" s="329"/>
      <c r="AR108" s="330"/>
      <c r="AS108" s="330"/>
      <c r="AT108" s="331"/>
      <c r="AU108" s="725"/>
      <c r="AV108" s="726"/>
      <c r="AW108" s="726"/>
      <c r="AX108" s="727"/>
    </row>
    <row r="109" spans="1:50" ht="31.5" hidden="1" customHeight="1">
      <c r="A109" s="282" t="s">
        <v>370</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156</v>
      </c>
      <c r="AF109" s="271"/>
      <c r="AG109" s="271"/>
      <c r="AH109" s="272"/>
      <c r="AI109" s="270" t="s">
        <v>392</v>
      </c>
      <c r="AJ109" s="271"/>
      <c r="AK109" s="271"/>
      <c r="AL109" s="272"/>
      <c r="AM109" s="270" t="s">
        <v>63</v>
      </c>
      <c r="AN109" s="271"/>
      <c r="AO109" s="271"/>
      <c r="AP109" s="272"/>
      <c r="AQ109" s="712" t="s">
        <v>411</v>
      </c>
      <c r="AR109" s="713"/>
      <c r="AS109" s="713"/>
      <c r="AT109" s="714"/>
      <c r="AU109" s="712" t="s">
        <v>145</v>
      </c>
      <c r="AV109" s="713"/>
      <c r="AW109" s="713"/>
      <c r="AX109" s="715"/>
    </row>
    <row r="110" spans="1:50" ht="23.25" hidden="1" customHeight="1">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6" t="s">
        <v>51</v>
      </c>
      <c r="Z110" s="717"/>
      <c r="AA110" s="718"/>
      <c r="AB110" s="719"/>
      <c r="AC110" s="720"/>
      <c r="AD110" s="721"/>
      <c r="AE110" s="699"/>
      <c r="AF110" s="699"/>
      <c r="AG110" s="699"/>
      <c r="AH110" s="699"/>
      <c r="AI110" s="699"/>
      <c r="AJ110" s="699"/>
      <c r="AK110" s="699"/>
      <c r="AL110" s="699"/>
      <c r="AM110" s="699"/>
      <c r="AN110" s="699"/>
      <c r="AO110" s="699"/>
      <c r="AP110" s="699"/>
      <c r="AQ110" s="329"/>
      <c r="AR110" s="330"/>
      <c r="AS110" s="330"/>
      <c r="AT110" s="331"/>
      <c r="AU110" s="329"/>
      <c r="AV110" s="330"/>
      <c r="AW110" s="330"/>
      <c r="AX110" s="331"/>
    </row>
    <row r="111" spans="1:50" ht="23.25" hidden="1" customHeight="1">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2" t="s">
        <v>108</v>
      </c>
      <c r="Z111" s="723"/>
      <c r="AA111" s="724"/>
      <c r="AB111" s="326"/>
      <c r="AC111" s="327"/>
      <c r="AD111" s="328"/>
      <c r="AE111" s="699"/>
      <c r="AF111" s="699"/>
      <c r="AG111" s="699"/>
      <c r="AH111" s="699"/>
      <c r="AI111" s="699"/>
      <c r="AJ111" s="699"/>
      <c r="AK111" s="699"/>
      <c r="AL111" s="699"/>
      <c r="AM111" s="699"/>
      <c r="AN111" s="699"/>
      <c r="AO111" s="699"/>
      <c r="AP111" s="699"/>
      <c r="AQ111" s="329"/>
      <c r="AR111" s="330"/>
      <c r="AS111" s="330"/>
      <c r="AT111" s="331"/>
      <c r="AU111" s="725"/>
      <c r="AV111" s="726"/>
      <c r="AW111" s="726"/>
      <c r="AX111" s="727"/>
    </row>
    <row r="112" spans="1:50" ht="31.5" hidden="1" customHeight="1">
      <c r="A112" s="282" t="s">
        <v>370</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156</v>
      </c>
      <c r="AF112" s="271"/>
      <c r="AG112" s="271"/>
      <c r="AH112" s="272"/>
      <c r="AI112" s="270" t="s">
        <v>392</v>
      </c>
      <c r="AJ112" s="271"/>
      <c r="AK112" s="271"/>
      <c r="AL112" s="272"/>
      <c r="AM112" s="270" t="s">
        <v>63</v>
      </c>
      <c r="AN112" s="271"/>
      <c r="AO112" s="271"/>
      <c r="AP112" s="272"/>
      <c r="AQ112" s="712" t="s">
        <v>411</v>
      </c>
      <c r="AR112" s="713"/>
      <c r="AS112" s="713"/>
      <c r="AT112" s="714"/>
      <c r="AU112" s="712" t="s">
        <v>145</v>
      </c>
      <c r="AV112" s="713"/>
      <c r="AW112" s="713"/>
      <c r="AX112" s="715"/>
    </row>
    <row r="113" spans="1:50" ht="23.25" hidden="1" customHeight="1">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6" t="s">
        <v>51</v>
      </c>
      <c r="Z113" s="717"/>
      <c r="AA113" s="718"/>
      <c r="AB113" s="719"/>
      <c r="AC113" s="720"/>
      <c r="AD113" s="721"/>
      <c r="AE113" s="699"/>
      <c r="AF113" s="699"/>
      <c r="AG113" s="699"/>
      <c r="AH113" s="699"/>
      <c r="AI113" s="699"/>
      <c r="AJ113" s="699"/>
      <c r="AK113" s="699"/>
      <c r="AL113" s="699"/>
      <c r="AM113" s="699"/>
      <c r="AN113" s="699"/>
      <c r="AO113" s="699"/>
      <c r="AP113" s="699"/>
      <c r="AQ113" s="329"/>
      <c r="AR113" s="330"/>
      <c r="AS113" s="330"/>
      <c r="AT113" s="331"/>
      <c r="AU113" s="329"/>
      <c r="AV113" s="330"/>
      <c r="AW113" s="330"/>
      <c r="AX113" s="331"/>
    </row>
    <row r="114" spans="1:50" ht="23.25" hidden="1" customHeight="1">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2" t="s">
        <v>108</v>
      </c>
      <c r="Z114" s="723"/>
      <c r="AA114" s="724"/>
      <c r="AB114" s="326"/>
      <c r="AC114" s="327"/>
      <c r="AD114" s="328"/>
      <c r="AE114" s="699"/>
      <c r="AF114" s="699"/>
      <c r="AG114" s="699"/>
      <c r="AH114" s="699"/>
      <c r="AI114" s="699"/>
      <c r="AJ114" s="699"/>
      <c r="AK114" s="699"/>
      <c r="AL114" s="699"/>
      <c r="AM114" s="699"/>
      <c r="AN114" s="699"/>
      <c r="AO114" s="699"/>
      <c r="AP114" s="699"/>
      <c r="AQ114" s="329"/>
      <c r="AR114" s="330"/>
      <c r="AS114" s="330"/>
      <c r="AT114" s="331"/>
      <c r="AU114" s="329"/>
      <c r="AV114" s="330"/>
      <c r="AW114" s="330"/>
      <c r="AX114" s="331"/>
    </row>
    <row r="115" spans="1:50" ht="23.25" customHeight="1">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709"/>
      <c r="Z115" s="710"/>
      <c r="AA115" s="711"/>
      <c r="AB115" s="270" t="s">
        <v>35</v>
      </c>
      <c r="AC115" s="271"/>
      <c r="AD115" s="272"/>
      <c r="AE115" s="270" t="s">
        <v>156</v>
      </c>
      <c r="AF115" s="271"/>
      <c r="AG115" s="271"/>
      <c r="AH115" s="272"/>
      <c r="AI115" s="270" t="s">
        <v>392</v>
      </c>
      <c r="AJ115" s="271"/>
      <c r="AK115" s="271"/>
      <c r="AL115" s="272"/>
      <c r="AM115" s="270" t="s">
        <v>63</v>
      </c>
      <c r="AN115" s="271"/>
      <c r="AO115" s="271"/>
      <c r="AP115" s="272"/>
      <c r="AQ115" s="693" t="s">
        <v>412</v>
      </c>
      <c r="AR115" s="694"/>
      <c r="AS115" s="694"/>
      <c r="AT115" s="694"/>
      <c r="AU115" s="694"/>
      <c r="AV115" s="694"/>
      <c r="AW115" s="694"/>
      <c r="AX115" s="695"/>
    </row>
    <row r="116" spans="1:50" ht="23.25" customHeight="1">
      <c r="A116" s="258"/>
      <c r="B116" s="256"/>
      <c r="C116" s="256"/>
      <c r="D116" s="256"/>
      <c r="E116" s="256"/>
      <c r="F116" s="257"/>
      <c r="G116" s="262" t="s">
        <v>500</v>
      </c>
      <c r="H116" s="262"/>
      <c r="I116" s="262"/>
      <c r="J116" s="262"/>
      <c r="K116" s="262"/>
      <c r="L116" s="262"/>
      <c r="M116" s="262"/>
      <c r="N116" s="262"/>
      <c r="O116" s="262"/>
      <c r="P116" s="262"/>
      <c r="Q116" s="262"/>
      <c r="R116" s="262"/>
      <c r="S116" s="262"/>
      <c r="T116" s="262"/>
      <c r="U116" s="262"/>
      <c r="V116" s="262"/>
      <c r="W116" s="262"/>
      <c r="X116" s="262"/>
      <c r="Y116" s="696" t="s">
        <v>36</v>
      </c>
      <c r="Z116" s="697"/>
      <c r="AA116" s="698"/>
      <c r="AB116" s="326" t="s">
        <v>501</v>
      </c>
      <c r="AC116" s="327"/>
      <c r="AD116" s="328"/>
      <c r="AE116" s="699">
        <v>14</v>
      </c>
      <c r="AF116" s="699"/>
      <c r="AG116" s="699"/>
      <c r="AH116" s="699"/>
      <c r="AI116" s="699">
        <v>14</v>
      </c>
      <c r="AJ116" s="699"/>
      <c r="AK116" s="699"/>
      <c r="AL116" s="699"/>
      <c r="AM116" s="699">
        <v>15</v>
      </c>
      <c r="AN116" s="699"/>
      <c r="AO116" s="699"/>
      <c r="AP116" s="699"/>
      <c r="AQ116" s="329">
        <v>21</v>
      </c>
      <c r="AR116" s="330"/>
      <c r="AS116" s="330"/>
      <c r="AT116" s="330"/>
      <c r="AU116" s="330"/>
      <c r="AV116" s="330"/>
      <c r="AW116" s="330"/>
      <c r="AX116" s="416"/>
    </row>
    <row r="117" spans="1:50" ht="46.5" customHeight="1">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1" t="s">
        <v>86</v>
      </c>
      <c r="Z117" s="702"/>
      <c r="AA117" s="703"/>
      <c r="AB117" s="704" t="s">
        <v>237</v>
      </c>
      <c r="AC117" s="705"/>
      <c r="AD117" s="706"/>
      <c r="AE117" s="707" t="s">
        <v>194</v>
      </c>
      <c r="AF117" s="707"/>
      <c r="AG117" s="707"/>
      <c r="AH117" s="707"/>
      <c r="AI117" s="707" t="s">
        <v>194</v>
      </c>
      <c r="AJ117" s="707"/>
      <c r="AK117" s="707"/>
      <c r="AL117" s="707"/>
      <c r="AM117" s="707" t="s">
        <v>540</v>
      </c>
      <c r="AN117" s="707"/>
      <c r="AO117" s="707"/>
      <c r="AP117" s="707"/>
      <c r="AQ117" s="707" t="s">
        <v>271</v>
      </c>
      <c r="AR117" s="707"/>
      <c r="AS117" s="707"/>
      <c r="AT117" s="707"/>
      <c r="AU117" s="707"/>
      <c r="AV117" s="707"/>
      <c r="AW117" s="707"/>
      <c r="AX117" s="708"/>
    </row>
    <row r="118" spans="1:50" ht="23.25" hidden="1" customHeight="1">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709"/>
      <c r="Z118" s="710"/>
      <c r="AA118" s="711"/>
      <c r="AB118" s="270" t="s">
        <v>35</v>
      </c>
      <c r="AC118" s="271"/>
      <c r="AD118" s="272"/>
      <c r="AE118" s="270" t="s">
        <v>156</v>
      </c>
      <c r="AF118" s="271"/>
      <c r="AG118" s="271"/>
      <c r="AH118" s="272"/>
      <c r="AI118" s="270" t="s">
        <v>392</v>
      </c>
      <c r="AJ118" s="271"/>
      <c r="AK118" s="271"/>
      <c r="AL118" s="272"/>
      <c r="AM118" s="270" t="s">
        <v>63</v>
      </c>
      <c r="AN118" s="271"/>
      <c r="AO118" s="271"/>
      <c r="AP118" s="272"/>
      <c r="AQ118" s="693" t="s">
        <v>412</v>
      </c>
      <c r="AR118" s="694"/>
      <c r="AS118" s="694"/>
      <c r="AT118" s="694"/>
      <c r="AU118" s="694"/>
      <c r="AV118" s="694"/>
      <c r="AW118" s="694"/>
      <c r="AX118" s="695"/>
    </row>
    <row r="119" spans="1:50" ht="23.25" hidden="1" customHeight="1">
      <c r="A119" s="258"/>
      <c r="B119" s="256"/>
      <c r="C119" s="256"/>
      <c r="D119" s="256"/>
      <c r="E119" s="256"/>
      <c r="F119" s="257"/>
      <c r="G119" s="262" t="s">
        <v>377</v>
      </c>
      <c r="H119" s="262"/>
      <c r="I119" s="262"/>
      <c r="J119" s="262"/>
      <c r="K119" s="262"/>
      <c r="L119" s="262"/>
      <c r="M119" s="262"/>
      <c r="N119" s="262"/>
      <c r="O119" s="262"/>
      <c r="P119" s="262"/>
      <c r="Q119" s="262"/>
      <c r="R119" s="262"/>
      <c r="S119" s="262"/>
      <c r="T119" s="262"/>
      <c r="U119" s="262"/>
      <c r="V119" s="262"/>
      <c r="W119" s="262"/>
      <c r="X119" s="262"/>
      <c r="Y119" s="696" t="s">
        <v>36</v>
      </c>
      <c r="Z119" s="697"/>
      <c r="AA119" s="698"/>
      <c r="AB119" s="326"/>
      <c r="AC119" s="327"/>
      <c r="AD119" s="328"/>
      <c r="AE119" s="699"/>
      <c r="AF119" s="699"/>
      <c r="AG119" s="699"/>
      <c r="AH119" s="699"/>
      <c r="AI119" s="699"/>
      <c r="AJ119" s="699"/>
      <c r="AK119" s="699"/>
      <c r="AL119" s="699"/>
      <c r="AM119" s="699"/>
      <c r="AN119" s="699"/>
      <c r="AO119" s="699"/>
      <c r="AP119" s="699"/>
      <c r="AQ119" s="699"/>
      <c r="AR119" s="699"/>
      <c r="AS119" s="699"/>
      <c r="AT119" s="699"/>
      <c r="AU119" s="699"/>
      <c r="AV119" s="699"/>
      <c r="AW119" s="699"/>
      <c r="AX119" s="700"/>
    </row>
    <row r="120" spans="1:50" ht="46.5" hidden="1" customHeight="1">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1" t="s">
        <v>86</v>
      </c>
      <c r="Z120" s="702"/>
      <c r="AA120" s="703"/>
      <c r="AB120" s="704" t="s">
        <v>96</v>
      </c>
      <c r="AC120" s="705"/>
      <c r="AD120" s="706"/>
      <c r="AE120" s="707"/>
      <c r="AF120" s="707"/>
      <c r="AG120" s="707"/>
      <c r="AH120" s="707"/>
      <c r="AI120" s="707"/>
      <c r="AJ120" s="707"/>
      <c r="AK120" s="707"/>
      <c r="AL120" s="707"/>
      <c r="AM120" s="707"/>
      <c r="AN120" s="707"/>
      <c r="AO120" s="707"/>
      <c r="AP120" s="707"/>
      <c r="AQ120" s="707"/>
      <c r="AR120" s="707"/>
      <c r="AS120" s="707"/>
      <c r="AT120" s="707"/>
      <c r="AU120" s="707"/>
      <c r="AV120" s="707"/>
      <c r="AW120" s="707"/>
      <c r="AX120" s="708"/>
    </row>
    <row r="121" spans="1:50" ht="23.25" hidden="1" customHeight="1">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709"/>
      <c r="Z121" s="710"/>
      <c r="AA121" s="711"/>
      <c r="AB121" s="270" t="s">
        <v>35</v>
      </c>
      <c r="AC121" s="271"/>
      <c r="AD121" s="272"/>
      <c r="AE121" s="270" t="s">
        <v>156</v>
      </c>
      <c r="AF121" s="271"/>
      <c r="AG121" s="271"/>
      <c r="AH121" s="272"/>
      <c r="AI121" s="270" t="s">
        <v>392</v>
      </c>
      <c r="AJ121" s="271"/>
      <c r="AK121" s="271"/>
      <c r="AL121" s="272"/>
      <c r="AM121" s="270" t="s">
        <v>63</v>
      </c>
      <c r="AN121" s="271"/>
      <c r="AO121" s="271"/>
      <c r="AP121" s="272"/>
      <c r="AQ121" s="693" t="s">
        <v>412</v>
      </c>
      <c r="AR121" s="694"/>
      <c r="AS121" s="694"/>
      <c r="AT121" s="694"/>
      <c r="AU121" s="694"/>
      <c r="AV121" s="694"/>
      <c r="AW121" s="694"/>
      <c r="AX121" s="695"/>
    </row>
    <row r="122" spans="1:50" ht="23.25" hidden="1" customHeight="1">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96" t="s">
        <v>36</v>
      </c>
      <c r="Z122" s="697"/>
      <c r="AA122" s="698"/>
      <c r="AB122" s="326"/>
      <c r="AC122" s="327"/>
      <c r="AD122" s="328"/>
      <c r="AE122" s="699"/>
      <c r="AF122" s="699"/>
      <c r="AG122" s="699"/>
      <c r="AH122" s="699"/>
      <c r="AI122" s="699"/>
      <c r="AJ122" s="699"/>
      <c r="AK122" s="699"/>
      <c r="AL122" s="699"/>
      <c r="AM122" s="699"/>
      <c r="AN122" s="699"/>
      <c r="AO122" s="699"/>
      <c r="AP122" s="699"/>
      <c r="AQ122" s="699"/>
      <c r="AR122" s="699"/>
      <c r="AS122" s="699"/>
      <c r="AT122" s="699"/>
      <c r="AU122" s="699"/>
      <c r="AV122" s="699"/>
      <c r="AW122" s="699"/>
      <c r="AX122" s="700"/>
    </row>
    <row r="123" spans="1:50" ht="46.5" hidden="1" customHeight="1">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1" t="s">
        <v>86</v>
      </c>
      <c r="Z123" s="702"/>
      <c r="AA123" s="703"/>
      <c r="AB123" s="704" t="s">
        <v>96</v>
      </c>
      <c r="AC123" s="705"/>
      <c r="AD123" s="706"/>
      <c r="AE123" s="707"/>
      <c r="AF123" s="707"/>
      <c r="AG123" s="707"/>
      <c r="AH123" s="707"/>
      <c r="AI123" s="707"/>
      <c r="AJ123" s="707"/>
      <c r="AK123" s="707"/>
      <c r="AL123" s="707"/>
      <c r="AM123" s="707"/>
      <c r="AN123" s="707"/>
      <c r="AO123" s="707"/>
      <c r="AP123" s="707"/>
      <c r="AQ123" s="707"/>
      <c r="AR123" s="707"/>
      <c r="AS123" s="707"/>
      <c r="AT123" s="707"/>
      <c r="AU123" s="707"/>
      <c r="AV123" s="707"/>
      <c r="AW123" s="707"/>
      <c r="AX123" s="708"/>
    </row>
    <row r="124" spans="1:50" ht="23.25" hidden="1" customHeight="1">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709"/>
      <c r="Z124" s="710"/>
      <c r="AA124" s="711"/>
      <c r="AB124" s="270" t="s">
        <v>35</v>
      </c>
      <c r="AC124" s="271"/>
      <c r="AD124" s="272"/>
      <c r="AE124" s="270" t="s">
        <v>156</v>
      </c>
      <c r="AF124" s="271"/>
      <c r="AG124" s="271"/>
      <c r="AH124" s="272"/>
      <c r="AI124" s="270" t="s">
        <v>392</v>
      </c>
      <c r="AJ124" s="271"/>
      <c r="AK124" s="271"/>
      <c r="AL124" s="272"/>
      <c r="AM124" s="270" t="s">
        <v>63</v>
      </c>
      <c r="AN124" s="271"/>
      <c r="AO124" s="271"/>
      <c r="AP124" s="272"/>
      <c r="AQ124" s="693" t="s">
        <v>412</v>
      </c>
      <c r="AR124" s="694"/>
      <c r="AS124" s="694"/>
      <c r="AT124" s="694"/>
      <c r="AU124" s="694"/>
      <c r="AV124" s="694"/>
      <c r="AW124" s="694"/>
      <c r="AX124" s="695"/>
    </row>
    <row r="125" spans="1:50" ht="23.25" hidden="1" customHeight="1">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96" t="s">
        <v>36</v>
      </c>
      <c r="Z125" s="697"/>
      <c r="AA125" s="698"/>
      <c r="AB125" s="326"/>
      <c r="AC125" s="327"/>
      <c r="AD125" s="328"/>
      <c r="AE125" s="699"/>
      <c r="AF125" s="699"/>
      <c r="AG125" s="699"/>
      <c r="AH125" s="699"/>
      <c r="AI125" s="699"/>
      <c r="AJ125" s="699"/>
      <c r="AK125" s="699"/>
      <c r="AL125" s="699"/>
      <c r="AM125" s="699"/>
      <c r="AN125" s="699"/>
      <c r="AO125" s="699"/>
      <c r="AP125" s="699"/>
      <c r="AQ125" s="699"/>
      <c r="AR125" s="699"/>
      <c r="AS125" s="699"/>
      <c r="AT125" s="699"/>
      <c r="AU125" s="699"/>
      <c r="AV125" s="699"/>
      <c r="AW125" s="699"/>
      <c r="AX125" s="700"/>
    </row>
    <row r="126" spans="1:50" ht="46.5" hidden="1" customHeight="1">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1" t="s">
        <v>86</v>
      </c>
      <c r="Z126" s="702"/>
      <c r="AA126" s="703"/>
      <c r="AB126" s="704" t="s">
        <v>96</v>
      </c>
      <c r="AC126" s="705"/>
      <c r="AD126" s="706"/>
      <c r="AE126" s="707"/>
      <c r="AF126" s="707"/>
      <c r="AG126" s="707"/>
      <c r="AH126" s="707"/>
      <c r="AI126" s="707"/>
      <c r="AJ126" s="707"/>
      <c r="AK126" s="707"/>
      <c r="AL126" s="707"/>
      <c r="AM126" s="707"/>
      <c r="AN126" s="707"/>
      <c r="AO126" s="707"/>
      <c r="AP126" s="707"/>
      <c r="AQ126" s="707"/>
      <c r="AR126" s="707"/>
      <c r="AS126" s="707"/>
      <c r="AT126" s="707"/>
      <c r="AU126" s="707"/>
      <c r="AV126" s="707"/>
      <c r="AW126" s="707"/>
      <c r="AX126" s="708"/>
    </row>
    <row r="127" spans="1:50" ht="23.25" hidden="1" customHeight="1">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156</v>
      </c>
      <c r="AF127" s="271"/>
      <c r="AG127" s="271"/>
      <c r="AH127" s="272"/>
      <c r="AI127" s="270" t="s">
        <v>392</v>
      </c>
      <c r="AJ127" s="271"/>
      <c r="AK127" s="271"/>
      <c r="AL127" s="272"/>
      <c r="AM127" s="270" t="s">
        <v>63</v>
      </c>
      <c r="AN127" s="271"/>
      <c r="AO127" s="271"/>
      <c r="AP127" s="272"/>
      <c r="AQ127" s="693" t="s">
        <v>412</v>
      </c>
      <c r="AR127" s="694"/>
      <c r="AS127" s="694"/>
      <c r="AT127" s="694"/>
      <c r="AU127" s="694"/>
      <c r="AV127" s="694"/>
      <c r="AW127" s="694"/>
      <c r="AX127" s="695"/>
    </row>
    <row r="128" spans="1:50" ht="23.25" hidden="1" customHeight="1">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96" t="s">
        <v>36</v>
      </c>
      <c r="Z128" s="697"/>
      <c r="AA128" s="698"/>
      <c r="AB128" s="326"/>
      <c r="AC128" s="327"/>
      <c r="AD128" s="328"/>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50" ht="46.5" hidden="1" customHeight="1">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1" t="s">
        <v>86</v>
      </c>
      <c r="Z129" s="702"/>
      <c r="AA129" s="703"/>
      <c r="AB129" s="704" t="s">
        <v>96</v>
      </c>
      <c r="AC129" s="705"/>
      <c r="AD129" s="706"/>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row>
    <row r="130" spans="1:50" ht="45" customHeight="1">
      <c r="A130" s="139" t="s">
        <v>190</v>
      </c>
      <c r="B130" s="140"/>
      <c r="C130" s="145" t="s">
        <v>285</v>
      </c>
      <c r="D130" s="140"/>
      <c r="E130" s="687" t="s">
        <v>319</v>
      </c>
      <c r="F130" s="688"/>
      <c r="G130" s="689" t="s">
        <v>555</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c r="A131" s="141"/>
      <c r="B131" s="142"/>
      <c r="C131" s="146"/>
      <c r="D131" s="142"/>
      <c r="E131" s="676" t="s">
        <v>317</v>
      </c>
      <c r="F131" s="677"/>
      <c r="G131" s="185" t="s">
        <v>556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2"/>
    </row>
    <row r="132" spans="1:50" ht="18.75" hidden="1" customHeight="1">
      <c r="A132" s="141"/>
      <c r="B132" s="142"/>
      <c r="C132" s="146"/>
      <c r="D132" s="142"/>
      <c r="E132" s="149" t="s">
        <v>275</v>
      </c>
      <c r="F132" s="150"/>
      <c r="G132" s="208" t="s">
        <v>295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156</v>
      </c>
      <c r="AF132" s="215"/>
      <c r="AG132" s="215"/>
      <c r="AH132" s="215"/>
      <c r="AI132" s="215" t="s">
        <v>392</v>
      </c>
      <c r="AJ132" s="215"/>
      <c r="AK132" s="215"/>
      <c r="AL132" s="215"/>
      <c r="AM132" s="215" t="s">
        <v>63</v>
      </c>
      <c r="AN132" s="215"/>
      <c r="AO132" s="215"/>
      <c r="AP132" s="214"/>
      <c r="AQ132" s="214" t="s">
        <v>281</v>
      </c>
      <c r="AR132" s="209"/>
      <c r="AS132" s="209"/>
      <c r="AT132" s="210"/>
      <c r="AU132" s="246" t="s">
        <v>299</v>
      </c>
      <c r="AV132" s="246"/>
      <c r="AW132" s="246"/>
      <c r="AX132" s="247"/>
    </row>
    <row r="133" spans="1:50" ht="18.75" hidden="1" customHeight="1">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282</v>
      </c>
      <c r="AT133" s="173"/>
      <c r="AU133" s="194"/>
      <c r="AV133" s="194"/>
      <c r="AW133" s="172" t="s">
        <v>257</v>
      </c>
      <c r="AX133" s="202"/>
    </row>
    <row r="134" spans="1:50" ht="39.75" hidden="1" customHeight="1">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296</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c r="A136" s="141"/>
      <c r="B136" s="142"/>
      <c r="C136" s="146"/>
      <c r="D136" s="142"/>
      <c r="E136" s="146"/>
      <c r="F136" s="151"/>
      <c r="G136" s="208" t="s">
        <v>295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156</v>
      </c>
      <c r="AF136" s="215"/>
      <c r="AG136" s="215"/>
      <c r="AH136" s="215"/>
      <c r="AI136" s="215" t="s">
        <v>392</v>
      </c>
      <c r="AJ136" s="215"/>
      <c r="AK136" s="215"/>
      <c r="AL136" s="215"/>
      <c r="AM136" s="215" t="s">
        <v>63</v>
      </c>
      <c r="AN136" s="215"/>
      <c r="AO136" s="215"/>
      <c r="AP136" s="214"/>
      <c r="AQ136" s="214" t="s">
        <v>281</v>
      </c>
      <c r="AR136" s="209"/>
      <c r="AS136" s="209"/>
      <c r="AT136" s="210"/>
      <c r="AU136" s="246" t="s">
        <v>299</v>
      </c>
      <c r="AV136" s="246"/>
      <c r="AW136" s="246"/>
      <c r="AX136" s="247"/>
    </row>
    <row r="137" spans="1:50" ht="18.75" hidden="1" customHeight="1">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282</v>
      </c>
      <c r="AT137" s="173"/>
      <c r="AU137" s="194"/>
      <c r="AV137" s="194"/>
      <c r="AW137" s="172" t="s">
        <v>257</v>
      </c>
      <c r="AX137" s="202"/>
    </row>
    <row r="138" spans="1:50" ht="39.75" hidden="1" customHeight="1">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c r="A140" s="141"/>
      <c r="B140" s="142"/>
      <c r="C140" s="146"/>
      <c r="D140" s="142"/>
      <c r="E140" s="146"/>
      <c r="F140" s="151"/>
      <c r="G140" s="208" t="s">
        <v>295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156</v>
      </c>
      <c r="AF140" s="215"/>
      <c r="AG140" s="215"/>
      <c r="AH140" s="215"/>
      <c r="AI140" s="215" t="s">
        <v>392</v>
      </c>
      <c r="AJ140" s="215"/>
      <c r="AK140" s="215"/>
      <c r="AL140" s="215"/>
      <c r="AM140" s="215" t="s">
        <v>63</v>
      </c>
      <c r="AN140" s="215"/>
      <c r="AO140" s="215"/>
      <c r="AP140" s="214"/>
      <c r="AQ140" s="214" t="s">
        <v>281</v>
      </c>
      <c r="AR140" s="209"/>
      <c r="AS140" s="209"/>
      <c r="AT140" s="210"/>
      <c r="AU140" s="246" t="s">
        <v>299</v>
      </c>
      <c r="AV140" s="246"/>
      <c r="AW140" s="246"/>
      <c r="AX140" s="247"/>
    </row>
    <row r="141" spans="1:50" ht="18.75" hidden="1" customHeight="1">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282</v>
      </c>
      <c r="AT141" s="173"/>
      <c r="AU141" s="194"/>
      <c r="AV141" s="194"/>
      <c r="AW141" s="172" t="s">
        <v>257</v>
      </c>
      <c r="AX141" s="202"/>
    </row>
    <row r="142" spans="1:50" ht="39.75" hidden="1" customHeight="1">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c r="A144" s="141"/>
      <c r="B144" s="142"/>
      <c r="C144" s="146"/>
      <c r="D144" s="142"/>
      <c r="E144" s="146"/>
      <c r="F144" s="151"/>
      <c r="G144" s="208" t="s">
        <v>295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156</v>
      </c>
      <c r="AF144" s="215"/>
      <c r="AG144" s="215"/>
      <c r="AH144" s="215"/>
      <c r="AI144" s="215" t="s">
        <v>392</v>
      </c>
      <c r="AJ144" s="215"/>
      <c r="AK144" s="215"/>
      <c r="AL144" s="215"/>
      <c r="AM144" s="215" t="s">
        <v>63</v>
      </c>
      <c r="AN144" s="215"/>
      <c r="AO144" s="215"/>
      <c r="AP144" s="214"/>
      <c r="AQ144" s="214" t="s">
        <v>281</v>
      </c>
      <c r="AR144" s="209"/>
      <c r="AS144" s="209"/>
      <c r="AT144" s="210"/>
      <c r="AU144" s="246" t="s">
        <v>299</v>
      </c>
      <c r="AV144" s="246"/>
      <c r="AW144" s="246"/>
      <c r="AX144" s="247"/>
    </row>
    <row r="145" spans="1:50" ht="18.75" hidden="1" customHeight="1">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282</v>
      </c>
      <c r="AT145" s="173"/>
      <c r="AU145" s="194"/>
      <c r="AV145" s="194"/>
      <c r="AW145" s="172" t="s">
        <v>257</v>
      </c>
      <c r="AX145" s="202"/>
    </row>
    <row r="146" spans="1:50" ht="39.75" hidden="1" customHeight="1">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c r="A148" s="141"/>
      <c r="B148" s="142"/>
      <c r="C148" s="146"/>
      <c r="D148" s="142"/>
      <c r="E148" s="146"/>
      <c r="F148" s="151"/>
      <c r="G148" s="208" t="s">
        <v>295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156</v>
      </c>
      <c r="AF148" s="215"/>
      <c r="AG148" s="215"/>
      <c r="AH148" s="215"/>
      <c r="AI148" s="215" t="s">
        <v>392</v>
      </c>
      <c r="AJ148" s="215"/>
      <c r="AK148" s="215"/>
      <c r="AL148" s="215"/>
      <c r="AM148" s="215" t="s">
        <v>63</v>
      </c>
      <c r="AN148" s="215"/>
      <c r="AO148" s="215"/>
      <c r="AP148" s="214"/>
      <c r="AQ148" s="214" t="s">
        <v>281</v>
      </c>
      <c r="AR148" s="209"/>
      <c r="AS148" s="209"/>
      <c r="AT148" s="210"/>
      <c r="AU148" s="246" t="s">
        <v>299</v>
      </c>
      <c r="AV148" s="246"/>
      <c r="AW148" s="246"/>
      <c r="AX148" s="247"/>
    </row>
    <row r="149" spans="1:50" ht="18.75" hidden="1" customHeight="1">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282</v>
      </c>
      <c r="AT149" s="173"/>
      <c r="AU149" s="194"/>
      <c r="AV149" s="194"/>
      <c r="AW149" s="172" t="s">
        <v>257</v>
      </c>
      <c r="AX149" s="202"/>
    </row>
    <row r="150" spans="1:50" ht="39.75" hidden="1" customHeight="1">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c r="A152" s="141"/>
      <c r="B152" s="142"/>
      <c r="C152" s="146"/>
      <c r="D152" s="142"/>
      <c r="E152" s="146"/>
      <c r="F152" s="151"/>
      <c r="G152" s="216" t="s">
        <v>25</v>
      </c>
      <c r="H152" s="169"/>
      <c r="I152" s="169"/>
      <c r="J152" s="169"/>
      <c r="K152" s="169"/>
      <c r="L152" s="169"/>
      <c r="M152" s="169"/>
      <c r="N152" s="169"/>
      <c r="O152" s="169"/>
      <c r="P152" s="170"/>
      <c r="Q152" s="177" t="s">
        <v>365</v>
      </c>
      <c r="R152" s="169"/>
      <c r="S152" s="169"/>
      <c r="T152" s="169"/>
      <c r="U152" s="169"/>
      <c r="V152" s="169"/>
      <c r="W152" s="169"/>
      <c r="X152" s="169"/>
      <c r="Y152" s="169"/>
      <c r="Z152" s="169"/>
      <c r="AA152" s="169"/>
      <c r="AB152" s="217" t="s">
        <v>367</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41"/>
      <c r="B159" s="142"/>
      <c r="C159" s="146"/>
      <c r="D159" s="142"/>
      <c r="E159" s="146"/>
      <c r="F159" s="151"/>
      <c r="G159" s="216" t="s">
        <v>25</v>
      </c>
      <c r="H159" s="169"/>
      <c r="I159" s="169"/>
      <c r="J159" s="169"/>
      <c r="K159" s="169"/>
      <c r="L159" s="169"/>
      <c r="M159" s="169"/>
      <c r="N159" s="169"/>
      <c r="O159" s="169"/>
      <c r="P159" s="170"/>
      <c r="Q159" s="177" t="s">
        <v>365</v>
      </c>
      <c r="R159" s="169"/>
      <c r="S159" s="169"/>
      <c r="T159" s="169"/>
      <c r="U159" s="169"/>
      <c r="V159" s="169"/>
      <c r="W159" s="169"/>
      <c r="X159" s="169"/>
      <c r="Y159" s="169"/>
      <c r="Z159" s="169"/>
      <c r="AA159" s="169"/>
      <c r="AB159" s="217" t="s">
        <v>367</v>
      </c>
      <c r="AC159" s="169"/>
      <c r="AD159" s="170"/>
      <c r="AE159" s="242"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41"/>
      <c r="B166" s="142"/>
      <c r="C166" s="146"/>
      <c r="D166" s="142"/>
      <c r="E166" s="146"/>
      <c r="F166" s="151"/>
      <c r="G166" s="216" t="s">
        <v>25</v>
      </c>
      <c r="H166" s="169"/>
      <c r="I166" s="169"/>
      <c r="J166" s="169"/>
      <c r="K166" s="169"/>
      <c r="L166" s="169"/>
      <c r="M166" s="169"/>
      <c r="N166" s="169"/>
      <c r="O166" s="169"/>
      <c r="P166" s="170"/>
      <c r="Q166" s="177" t="s">
        <v>365</v>
      </c>
      <c r="R166" s="169"/>
      <c r="S166" s="169"/>
      <c r="T166" s="169"/>
      <c r="U166" s="169"/>
      <c r="V166" s="169"/>
      <c r="W166" s="169"/>
      <c r="X166" s="169"/>
      <c r="Y166" s="169"/>
      <c r="Z166" s="169"/>
      <c r="AA166" s="169"/>
      <c r="AB166" s="217" t="s">
        <v>367</v>
      </c>
      <c r="AC166" s="169"/>
      <c r="AD166" s="170"/>
      <c r="AE166" s="242"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41"/>
      <c r="B173" s="142"/>
      <c r="C173" s="146"/>
      <c r="D173" s="142"/>
      <c r="E173" s="146"/>
      <c r="F173" s="151"/>
      <c r="G173" s="216" t="s">
        <v>25</v>
      </c>
      <c r="H173" s="169"/>
      <c r="I173" s="169"/>
      <c r="J173" s="169"/>
      <c r="K173" s="169"/>
      <c r="L173" s="169"/>
      <c r="M173" s="169"/>
      <c r="N173" s="169"/>
      <c r="O173" s="169"/>
      <c r="P173" s="170"/>
      <c r="Q173" s="177" t="s">
        <v>365</v>
      </c>
      <c r="R173" s="169"/>
      <c r="S173" s="169"/>
      <c r="T173" s="169"/>
      <c r="U173" s="169"/>
      <c r="V173" s="169"/>
      <c r="W173" s="169"/>
      <c r="X173" s="169"/>
      <c r="Y173" s="169"/>
      <c r="Z173" s="169"/>
      <c r="AA173" s="169"/>
      <c r="AB173" s="217" t="s">
        <v>367</v>
      </c>
      <c r="AC173" s="169"/>
      <c r="AD173" s="170"/>
      <c r="AE173" s="242"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41"/>
      <c r="B180" s="142"/>
      <c r="C180" s="146"/>
      <c r="D180" s="142"/>
      <c r="E180" s="146"/>
      <c r="F180" s="151"/>
      <c r="G180" s="216" t="s">
        <v>25</v>
      </c>
      <c r="H180" s="169"/>
      <c r="I180" s="169"/>
      <c r="J180" s="169"/>
      <c r="K180" s="169"/>
      <c r="L180" s="169"/>
      <c r="M180" s="169"/>
      <c r="N180" s="169"/>
      <c r="O180" s="169"/>
      <c r="P180" s="170"/>
      <c r="Q180" s="177" t="s">
        <v>365</v>
      </c>
      <c r="R180" s="169"/>
      <c r="S180" s="169"/>
      <c r="T180" s="169"/>
      <c r="U180" s="169"/>
      <c r="V180" s="169"/>
      <c r="W180" s="169"/>
      <c r="X180" s="169"/>
      <c r="Y180" s="169"/>
      <c r="Z180" s="169"/>
      <c r="AA180" s="169"/>
      <c r="AB180" s="217" t="s">
        <v>367</v>
      </c>
      <c r="AC180" s="169"/>
      <c r="AD180" s="170"/>
      <c r="AE180" s="242"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4" t="s">
        <v>302</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141"/>
      <c r="B187" s="142"/>
      <c r="C187" s="146"/>
      <c r="D187" s="142"/>
      <c r="E187" s="665" t="s">
        <v>334</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41"/>
      <c r="B190" s="142"/>
      <c r="C190" s="146"/>
      <c r="D190" s="142"/>
      <c r="E190" s="687" t="s">
        <v>319</v>
      </c>
      <c r="F190" s="688"/>
      <c r="G190" s="689"/>
      <c r="H190" s="690"/>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0"/>
      <c r="AL190" s="690"/>
      <c r="AM190" s="690"/>
      <c r="AN190" s="690"/>
      <c r="AO190" s="690"/>
      <c r="AP190" s="690"/>
      <c r="AQ190" s="690"/>
      <c r="AR190" s="690"/>
      <c r="AS190" s="690"/>
      <c r="AT190" s="690"/>
      <c r="AU190" s="690"/>
      <c r="AV190" s="690"/>
      <c r="AW190" s="690"/>
      <c r="AX190" s="691"/>
    </row>
    <row r="191" spans="1:50" ht="45" hidden="1" customHeight="1">
      <c r="A191" s="141"/>
      <c r="B191" s="142"/>
      <c r="C191" s="146"/>
      <c r="D191" s="142"/>
      <c r="E191" s="676" t="s">
        <v>317</v>
      </c>
      <c r="F191" s="677"/>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2"/>
    </row>
    <row r="192" spans="1:50" ht="18.75" hidden="1" customHeight="1">
      <c r="A192" s="141"/>
      <c r="B192" s="142"/>
      <c r="C192" s="146"/>
      <c r="D192" s="142"/>
      <c r="E192" s="149" t="s">
        <v>275</v>
      </c>
      <c r="F192" s="150"/>
      <c r="G192" s="208" t="s">
        <v>295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156</v>
      </c>
      <c r="AF192" s="215"/>
      <c r="AG192" s="215"/>
      <c r="AH192" s="215"/>
      <c r="AI192" s="215" t="s">
        <v>392</v>
      </c>
      <c r="AJ192" s="215"/>
      <c r="AK192" s="215"/>
      <c r="AL192" s="215"/>
      <c r="AM192" s="215" t="s">
        <v>63</v>
      </c>
      <c r="AN192" s="215"/>
      <c r="AO192" s="215"/>
      <c r="AP192" s="214"/>
      <c r="AQ192" s="214" t="s">
        <v>281</v>
      </c>
      <c r="AR192" s="209"/>
      <c r="AS192" s="209"/>
      <c r="AT192" s="210"/>
      <c r="AU192" s="246" t="s">
        <v>299</v>
      </c>
      <c r="AV192" s="246"/>
      <c r="AW192" s="246"/>
      <c r="AX192" s="247"/>
    </row>
    <row r="193" spans="1:50" ht="18.75" hidden="1" customHeight="1">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282</v>
      </c>
      <c r="AT193" s="173"/>
      <c r="AU193" s="194"/>
      <c r="AV193" s="194"/>
      <c r="AW193" s="172" t="s">
        <v>257</v>
      </c>
      <c r="AX193" s="202"/>
    </row>
    <row r="194" spans="1:50" ht="39.75" hidden="1" customHeight="1">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c r="A196" s="141"/>
      <c r="B196" s="142"/>
      <c r="C196" s="146"/>
      <c r="D196" s="142"/>
      <c r="E196" s="146"/>
      <c r="F196" s="151"/>
      <c r="G196" s="208" t="s">
        <v>295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156</v>
      </c>
      <c r="AF196" s="215"/>
      <c r="AG196" s="215"/>
      <c r="AH196" s="215"/>
      <c r="AI196" s="215" t="s">
        <v>392</v>
      </c>
      <c r="AJ196" s="215"/>
      <c r="AK196" s="215"/>
      <c r="AL196" s="215"/>
      <c r="AM196" s="215" t="s">
        <v>63</v>
      </c>
      <c r="AN196" s="215"/>
      <c r="AO196" s="215"/>
      <c r="AP196" s="214"/>
      <c r="AQ196" s="214" t="s">
        <v>281</v>
      </c>
      <c r="AR196" s="209"/>
      <c r="AS196" s="209"/>
      <c r="AT196" s="210"/>
      <c r="AU196" s="246" t="s">
        <v>299</v>
      </c>
      <c r="AV196" s="246"/>
      <c r="AW196" s="246"/>
      <c r="AX196" s="247"/>
    </row>
    <row r="197" spans="1:50" ht="18.75" hidden="1" customHeight="1">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282</v>
      </c>
      <c r="AT197" s="173"/>
      <c r="AU197" s="194"/>
      <c r="AV197" s="194"/>
      <c r="AW197" s="172" t="s">
        <v>257</v>
      </c>
      <c r="AX197" s="202"/>
    </row>
    <row r="198" spans="1:50" ht="39.75" hidden="1" customHeight="1">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c r="A200" s="141"/>
      <c r="B200" s="142"/>
      <c r="C200" s="146"/>
      <c r="D200" s="142"/>
      <c r="E200" s="146"/>
      <c r="F200" s="151"/>
      <c r="G200" s="208" t="s">
        <v>295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156</v>
      </c>
      <c r="AF200" s="215"/>
      <c r="AG200" s="215"/>
      <c r="AH200" s="215"/>
      <c r="AI200" s="215" t="s">
        <v>392</v>
      </c>
      <c r="AJ200" s="215"/>
      <c r="AK200" s="215"/>
      <c r="AL200" s="215"/>
      <c r="AM200" s="215" t="s">
        <v>63</v>
      </c>
      <c r="AN200" s="215"/>
      <c r="AO200" s="215"/>
      <c r="AP200" s="214"/>
      <c r="AQ200" s="214" t="s">
        <v>281</v>
      </c>
      <c r="AR200" s="209"/>
      <c r="AS200" s="209"/>
      <c r="AT200" s="210"/>
      <c r="AU200" s="246" t="s">
        <v>299</v>
      </c>
      <c r="AV200" s="246"/>
      <c r="AW200" s="246"/>
      <c r="AX200" s="247"/>
    </row>
    <row r="201" spans="1:50" ht="18.75" hidden="1" customHeight="1">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282</v>
      </c>
      <c r="AT201" s="173"/>
      <c r="AU201" s="194"/>
      <c r="AV201" s="194"/>
      <c r="AW201" s="172" t="s">
        <v>257</v>
      </c>
      <c r="AX201" s="202"/>
    </row>
    <row r="202" spans="1:50" ht="39.75" hidden="1" customHeight="1">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c r="A204" s="141"/>
      <c r="B204" s="142"/>
      <c r="C204" s="146"/>
      <c r="D204" s="142"/>
      <c r="E204" s="146"/>
      <c r="F204" s="151"/>
      <c r="G204" s="208" t="s">
        <v>295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156</v>
      </c>
      <c r="AF204" s="215"/>
      <c r="AG204" s="215"/>
      <c r="AH204" s="215"/>
      <c r="AI204" s="215" t="s">
        <v>392</v>
      </c>
      <c r="AJ204" s="215"/>
      <c r="AK204" s="215"/>
      <c r="AL204" s="215"/>
      <c r="AM204" s="215" t="s">
        <v>63</v>
      </c>
      <c r="AN204" s="215"/>
      <c r="AO204" s="215"/>
      <c r="AP204" s="214"/>
      <c r="AQ204" s="214" t="s">
        <v>281</v>
      </c>
      <c r="AR204" s="209"/>
      <c r="AS204" s="209"/>
      <c r="AT204" s="210"/>
      <c r="AU204" s="246" t="s">
        <v>299</v>
      </c>
      <c r="AV204" s="246"/>
      <c r="AW204" s="246"/>
      <c r="AX204" s="247"/>
    </row>
    <row r="205" spans="1:50" ht="18.75" hidden="1" customHeight="1">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282</v>
      </c>
      <c r="AT205" s="173"/>
      <c r="AU205" s="194"/>
      <c r="AV205" s="194"/>
      <c r="AW205" s="172" t="s">
        <v>257</v>
      </c>
      <c r="AX205" s="202"/>
    </row>
    <row r="206" spans="1:50" ht="39.75" hidden="1" customHeight="1">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c r="A208" s="141"/>
      <c r="B208" s="142"/>
      <c r="C208" s="146"/>
      <c r="D208" s="142"/>
      <c r="E208" s="146"/>
      <c r="F208" s="151"/>
      <c r="G208" s="208" t="s">
        <v>295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156</v>
      </c>
      <c r="AF208" s="215"/>
      <c r="AG208" s="215"/>
      <c r="AH208" s="215"/>
      <c r="AI208" s="215" t="s">
        <v>392</v>
      </c>
      <c r="AJ208" s="215"/>
      <c r="AK208" s="215"/>
      <c r="AL208" s="215"/>
      <c r="AM208" s="215" t="s">
        <v>63</v>
      </c>
      <c r="AN208" s="215"/>
      <c r="AO208" s="215"/>
      <c r="AP208" s="214"/>
      <c r="AQ208" s="214" t="s">
        <v>281</v>
      </c>
      <c r="AR208" s="209"/>
      <c r="AS208" s="209"/>
      <c r="AT208" s="210"/>
      <c r="AU208" s="246" t="s">
        <v>299</v>
      </c>
      <c r="AV208" s="246"/>
      <c r="AW208" s="246"/>
      <c r="AX208" s="247"/>
    </row>
    <row r="209" spans="1:50" ht="18.75" hidden="1" customHeight="1">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282</v>
      </c>
      <c r="AT209" s="173"/>
      <c r="AU209" s="194"/>
      <c r="AV209" s="194"/>
      <c r="AW209" s="172" t="s">
        <v>257</v>
      </c>
      <c r="AX209" s="202"/>
    </row>
    <row r="210" spans="1:50" ht="39.75" hidden="1" customHeight="1">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c r="A212" s="141"/>
      <c r="B212" s="142"/>
      <c r="C212" s="146"/>
      <c r="D212" s="142"/>
      <c r="E212" s="146"/>
      <c r="F212" s="151"/>
      <c r="G212" s="216" t="s">
        <v>25</v>
      </c>
      <c r="H212" s="169"/>
      <c r="I212" s="169"/>
      <c r="J212" s="169"/>
      <c r="K212" s="169"/>
      <c r="L212" s="169"/>
      <c r="M212" s="169"/>
      <c r="N212" s="169"/>
      <c r="O212" s="169"/>
      <c r="P212" s="170"/>
      <c r="Q212" s="177" t="s">
        <v>365</v>
      </c>
      <c r="R212" s="169"/>
      <c r="S212" s="169"/>
      <c r="T212" s="169"/>
      <c r="U212" s="169"/>
      <c r="V212" s="169"/>
      <c r="W212" s="169"/>
      <c r="X212" s="169"/>
      <c r="Y212" s="169"/>
      <c r="Z212" s="169"/>
      <c r="AA212" s="169"/>
      <c r="AB212" s="217" t="s">
        <v>367</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41"/>
      <c r="B219" s="142"/>
      <c r="C219" s="146"/>
      <c r="D219" s="142"/>
      <c r="E219" s="146"/>
      <c r="F219" s="151"/>
      <c r="G219" s="216" t="s">
        <v>25</v>
      </c>
      <c r="H219" s="169"/>
      <c r="I219" s="169"/>
      <c r="J219" s="169"/>
      <c r="K219" s="169"/>
      <c r="L219" s="169"/>
      <c r="M219" s="169"/>
      <c r="N219" s="169"/>
      <c r="O219" s="169"/>
      <c r="P219" s="170"/>
      <c r="Q219" s="177" t="s">
        <v>365</v>
      </c>
      <c r="R219" s="169"/>
      <c r="S219" s="169"/>
      <c r="T219" s="169"/>
      <c r="U219" s="169"/>
      <c r="V219" s="169"/>
      <c r="W219" s="169"/>
      <c r="X219" s="169"/>
      <c r="Y219" s="169"/>
      <c r="Z219" s="169"/>
      <c r="AA219" s="169"/>
      <c r="AB219" s="217" t="s">
        <v>367</v>
      </c>
      <c r="AC219" s="169"/>
      <c r="AD219" s="170"/>
      <c r="AE219" s="242"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41"/>
      <c r="B226" s="142"/>
      <c r="C226" s="146"/>
      <c r="D226" s="142"/>
      <c r="E226" s="146"/>
      <c r="F226" s="151"/>
      <c r="G226" s="216" t="s">
        <v>25</v>
      </c>
      <c r="H226" s="169"/>
      <c r="I226" s="169"/>
      <c r="J226" s="169"/>
      <c r="K226" s="169"/>
      <c r="L226" s="169"/>
      <c r="M226" s="169"/>
      <c r="N226" s="169"/>
      <c r="O226" s="169"/>
      <c r="P226" s="170"/>
      <c r="Q226" s="177" t="s">
        <v>365</v>
      </c>
      <c r="R226" s="169"/>
      <c r="S226" s="169"/>
      <c r="T226" s="169"/>
      <c r="U226" s="169"/>
      <c r="V226" s="169"/>
      <c r="W226" s="169"/>
      <c r="X226" s="169"/>
      <c r="Y226" s="169"/>
      <c r="Z226" s="169"/>
      <c r="AA226" s="169"/>
      <c r="AB226" s="217" t="s">
        <v>367</v>
      </c>
      <c r="AC226" s="169"/>
      <c r="AD226" s="170"/>
      <c r="AE226" s="242"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41"/>
      <c r="B233" s="142"/>
      <c r="C233" s="146"/>
      <c r="D233" s="142"/>
      <c r="E233" s="146"/>
      <c r="F233" s="151"/>
      <c r="G233" s="216" t="s">
        <v>25</v>
      </c>
      <c r="H233" s="169"/>
      <c r="I233" s="169"/>
      <c r="J233" s="169"/>
      <c r="K233" s="169"/>
      <c r="L233" s="169"/>
      <c r="M233" s="169"/>
      <c r="N233" s="169"/>
      <c r="O233" s="169"/>
      <c r="P233" s="170"/>
      <c r="Q233" s="177" t="s">
        <v>365</v>
      </c>
      <c r="R233" s="169"/>
      <c r="S233" s="169"/>
      <c r="T233" s="169"/>
      <c r="U233" s="169"/>
      <c r="V233" s="169"/>
      <c r="W233" s="169"/>
      <c r="X233" s="169"/>
      <c r="Y233" s="169"/>
      <c r="Z233" s="169"/>
      <c r="AA233" s="169"/>
      <c r="AB233" s="217" t="s">
        <v>367</v>
      </c>
      <c r="AC233" s="169"/>
      <c r="AD233" s="170"/>
      <c r="AE233" s="242"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41"/>
      <c r="B240" s="142"/>
      <c r="C240" s="146"/>
      <c r="D240" s="142"/>
      <c r="E240" s="146"/>
      <c r="F240" s="151"/>
      <c r="G240" s="216" t="s">
        <v>25</v>
      </c>
      <c r="H240" s="169"/>
      <c r="I240" s="169"/>
      <c r="J240" s="169"/>
      <c r="K240" s="169"/>
      <c r="L240" s="169"/>
      <c r="M240" s="169"/>
      <c r="N240" s="169"/>
      <c r="O240" s="169"/>
      <c r="P240" s="170"/>
      <c r="Q240" s="177" t="s">
        <v>365</v>
      </c>
      <c r="R240" s="169"/>
      <c r="S240" s="169"/>
      <c r="T240" s="169"/>
      <c r="U240" s="169"/>
      <c r="V240" s="169"/>
      <c r="W240" s="169"/>
      <c r="X240" s="169"/>
      <c r="Y240" s="169"/>
      <c r="Z240" s="169"/>
      <c r="AA240" s="169"/>
      <c r="AB240" s="217" t="s">
        <v>367</v>
      </c>
      <c r="AC240" s="169"/>
      <c r="AD240" s="170"/>
      <c r="AE240" s="242"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4" t="s">
        <v>302</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41"/>
      <c r="B247" s="142"/>
      <c r="C247" s="146"/>
      <c r="D247" s="142"/>
      <c r="E247" s="665" t="s">
        <v>334</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41"/>
      <c r="B250" s="142"/>
      <c r="C250" s="146"/>
      <c r="D250" s="142"/>
      <c r="E250" s="687" t="s">
        <v>319</v>
      </c>
      <c r="F250" s="688"/>
      <c r="G250" s="689"/>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1"/>
    </row>
    <row r="251" spans="1:50" ht="45" hidden="1" customHeight="1">
      <c r="A251" s="141"/>
      <c r="B251" s="142"/>
      <c r="C251" s="146"/>
      <c r="D251" s="142"/>
      <c r="E251" s="676" t="s">
        <v>317</v>
      </c>
      <c r="F251" s="677"/>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2"/>
    </row>
    <row r="252" spans="1:50" ht="18.75" hidden="1" customHeight="1">
      <c r="A252" s="141"/>
      <c r="B252" s="142"/>
      <c r="C252" s="146"/>
      <c r="D252" s="142"/>
      <c r="E252" s="149" t="s">
        <v>275</v>
      </c>
      <c r="F252" s="150"/>
      <c r="G252" s="208" t="s">
        <v>295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156</v>
      </c>
      <c r="AF252" s="215"/>
      <c r="AG252" s="215"/>
      <c r="AH252" s="215"/>
      <c r="AI252" s="215" t="s">
        <v>392</v>
      </c>
      <c r="AJ252" s="215"/>
      <c r="AK252" s="215"/>
      <c r="AL252" s="215"/>
      <c r="AM252" s="215" t="s">
        <v>63</v>
      </c>
      <c r="AN252" s="215"/>
      <c r="AO252" s="215"/>
      <c r="AP252" s="214"/>
      <c r="AQ252" s="214" t="s">
        <v>281</v>
      </c>
      <c r="AR252" s="209"/>
      <c r="AS252" s="209"/>
      <c r="AT252" s="210"/>
      <c r="AU252" s="246" t="s">
        <v>299</v>
      </c>
      <c r="AV252" s="246"/>
      <c r="AW252" s="246"/>
      <c r="AX252" s="247"/>
    </row>
    <row r="253" spans="1:50" ht="18.75" hidden="1" customHeight="1">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282</v>
      </c>
      <c r="AT253" s="173"/>
      <c r="AU253" s="194"/>
      <c r="AV253" s="194"/>
      <c r="AW253" s="172" t="s">
        <v>257</v>
      </c>
      <c r="AX253" s="202"/>
    </row>
    <row r="254" spans="1:50" ht="39.75" hidden="1" customHeight="1">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c r="A256" s="141"/>
      <c r="B256" s="142"/>
      <c r="C256" s="146"/>
      <c r="D256" s="142"/>
      <c r="E256" s="146"/>
      <c r="F256" s="151"/>
      <c r="G256" s="208" t="s">
        <v>295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156</v>
      </c>
      <c r="AF256" s="215"/>
      <c r="AG256" s="215"/>
      <c r="AH256" s="215"/>
      <c r="AI256" s="215" t="s">
        <v>392</v>
      </c>
      <c r="AJ256" s="215"/>
      <c r="AK256" s="215"/>
      <c r="AL256" s="215"/>
      <c r="AM256" s="215" t="s">
        <v>63</v>
      </c>
      <c r="AN256" s="215"/>
      <c r="AO256" s="215"/>
      <c r="AP256" s="214"/>
      <c r="AQ256" s="214" t="s">
        <v>281</v>
      </c>
      <c r="AR256" s="209"/>
      <c r="AS256" s="209"/>
      <c r="AT256" s="210"/>
      <c r="AU256" s="246" t="s">
        <v>299</v>
      </c>
      <c r="AV256" s="246"/>
      <c r="AW256" s="246"/>
      <c r="AX256" s="247"/>
    </row>
    <row r="257" spans="1:50" ht="18.75" hidden="1" customHeight="1">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282</v>
      </c>
      <c r="AT257" s="173"/>
      <c r="AU257" s="194"/>
      <c r="AV257" s="194"/>
      <c r="AW257" s="172" t="s">
        <v>257</v>
      </c>
      <c r="AX257" s="202"/>
    </row>
    <row r="258" spans="1:50" ht="39.75" hidden="1" customHeight="1">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c r="A260" s="141"/>
      <c r="B260" s="142"/>
      <c r="C260" s="146"/>
      <c r="D260" s="142"/>
      <c r="E260" s="146"/>
      <c r="F260" s="151"/>
      <c r="G260" s="208" t="s">
        <v>295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156</v>
      </c>
      <c r="AF260" s="215"/>
      <c r="AG260" s="215"/>
      <c r="AH260" s="215"/>
      <c r="AI260" s="215" t="s">
        <v>392</v>
      </c>
      <c r="AJ260" s="215"/>
      <c r="AK260" s="215"/>
      <c r="AL260" s="215"/>
      <c r="AM260" s="215" t="s">
        <v>63</v>
      </c>
      <c r="AN260" s="215"/>
      <c r="AO260" s="215"/>
      <c r="AP260" s="214"/>
      <c r="AQ260" s="214" t="s">
        <v>281</v>
      </c>
      <c r="AR260" s="209"/>
      <c r="AS260" s="209"/>
      <c r="AT260" s="210"/>
      <c r="AU260" s="246" t="s">
        <v>299</v>
      </c>
      <c r="AV260" s="246"/>
      <c r="AW260" s="246"/>
      <c r="AX260" s="247"/>
    </row>
    <row r="261" spans="1:50" ht="18.75" hidden="1" customHeight="1">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282</v>
      </c>
      <c r="AT261" s="173"/>
      <c r="AU261" s="194"/>
      <c r="AV261" s="194"/>
      <c r="AW261" s="172" t="s">
        <v>257</v>
      </c>
      <c r="AX261" s="202"/>
    </row>
    <row r="262" spans="1:50" ht="39.75" hidden="1" customHeight="1">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c r="A264" s="141"/>
      <c r="B264" s="142"/>
      <c r="C264" s="146"/>
      <c r="D264" s="142"/>
      <c r="E264" s="146"/>
      <c r="F264" s="151"/>
      <c r="G264" s="216"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156</v>
      </c>
      <c r="AF264" s="215"/>
      <c r="AG264" s="215"/>
      <c r="AH264" s="215"/>
      <c r="AI264" s="215" t="s">
        <v>392</v>
      </c>
      <c r="AJ264" s="215"/>
      <c r="AK264" s="215"/>
      <c r="AL264" s="215"/>
      <c r="AM264" s="215" t="s">
        <v>63</v>
      </c>
      <c r="AN264" s="215"/>
      <c r="AO264" s="215"/>
      <c r="AP264" s="214"/>
      <c r="AQ264" s="177" t="s">
        <v>281</v>
      </c>
      <c r="AR264" s="169"/>
      <c r="AS264" s="169"/>
      <c r="AT264" s="170"/>
      <c r="AU264" s="199" t="s">
        <v>299</v>
      </c>
      <c r="AV264" s="199"/>
      <c r="AW264" s="199"/>
      <c r="AX264" s="200"/>
    </row>
    <row r="265" spans="1:50" ht="18.75" hidden="1" customHeight="1">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282</v>
      </c>
      <c r="AT265" s="173"/>
      <c r="AU265" s="194"/>
      <c r="AV265" s="194"/>
      <c r="AW265" s="172" t="s">
        <v>257</v>
      </c>
      <c r="AX265" s="202"/>
    </row>
    <row r="266" spans="1:50" ht="39.75" hidden="1" customHeight="1">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c r="A268" s="141"/>
      <c r="B268" s="142"/>
      <c r="C268" s="146"/>
      <c r="D268" s="142"/>
      <c r="E268" s="146"/>
      <c r="F268" s="151"/>
      <c r="G268" s="208" t="s">
        <v>295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156</v>
      </c>
      <c r="AF268" s="215"/>
      <c r="AG268" s="215"/>
      <c r="AH268" s="215"/>
      <c r="AI268" s="215" t="s">
        <v>392</v>
      </c>
      <c r="AJ268" s="215"/>
      <c r="AK268" s="215"/>
      <c r="AL268" s="215"/>
      <c r="AM268" s="215" t="s">
        <v>63</v>
      </c>
      <c r="AN268" s="215"/>
      <c r="AO268" s="215"/>
      <c r="AP268" s="214"/>
      <c r="AQ268" s="214" t="s">
        <v>281</v>
      </c>
      <c r="AR268" s="209"/>
      <c r="AS268" s="209"/>
      <c r="AT268" s="210"/>
      <c r="AU268" s="246" t="s">
        <v>299</v>
      </c>
      <c r="AV268" s="246"/>
      <c r="AW268" s="246"/>
      <c r="AX268" s="247"/>
    </row>
    <row r="269" spans="1:50" ht="18.75" hidden="1" customHeight="1">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282</v>
      </c>
      <c r="AT269" s="173"/>
      <c r="AU269" s="194"/>
      <c r="AV269" s="194"/>
      <c r="AW269" s="172" t="s">
        <v>257</v>
      </c>
      <c r="AX269" s="202"/>
    </row>
    <row r="270" spans="1:50" ht="39.75" hidden="1" customHeight="1">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c r="A272" s="141"/>
      <c r="B272" s="142"/>
      <c r="C272" s="146"/>
      <c r="D272" s="142"/>
      <c r="E272" s="146"/>
      <c r="F272" s="151"/>
      <c r="G272" s="216" t="s">
        <v>25</v>
      </c>
      <c r="H272" s="169"/>
      <c r="I272" s="169"/>
      <c r="J272" s="169"/>
      <c r="K272" s="169"/>
      <c r="L272" s="169"/>
      <c r="M272" s="169"/>
      <c r="N272" s="169"/>
      <c r="O272" s="169"/>
      <c r="P272" s="170"/>
      <c r="Q272" s="177" t="s">
        <v>365</v>
      </c>
      <c r="R272" s="169"/>
      <c r="S272" s="169"/>
      <c r="T272" s="169"/>
      <c r="U272" s="169"/>
      <c r="V272" s="169"/>
      <c r="W272" s="169"/>
      <c r="X272" s="169"/>
      <c r="Y272" s="169"/>
      <c r="Z272" s="169"/>
      <c r="AA272" s="169"/>
      <c r="AB272" s="217" t="s">
        <v>367</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41"/>
      <c r="B279" s="142"/>
      <c r="C279" s="146"/>
      <c r="D279" s="142"/>
      <c r="E279" s="146"/>
      <c r="F279" s="151"/>
      <c r="G279" s="216" t="s">
        <v>25</v>
      </c>
      <c r="H279" s="169"/>
      <c r="I279" s="169"/>
      <c r="J279" s="169"/>
      <c r="K279" s="169"/>
      <c r="L279" s="169"/>
      <c r="M279" s="169"/>
      <c r="N279" s="169"/>
      <c r="O279" s="169"/>
      <c r="P279" s="170"/>
      <c r="Q279" s="177" t="s">
        <v>365</v>
      </c>
      <c r="R279" s="169"/>
      <c r="S279" s="169"/>
      <c r="T279" s="169"/>
      <c r="U279" s="169"/>
      <c r="V279" s="169"/>
      <c r="W279" s="169"/>
      <c r="X279" s="169"/>
      <c r="Y279" s="169"/>
      <c r="Z279" s="169"/>
      <c r="AA279" s="169"/>
      <c r="AB279" s="217" t="s">
        <v>367</v>
      </c>
      <c r="AC279" s="169"/>
      <c r="AD279" s="170"/>
      <c r="AE279" s="242"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41"/>
      <c r="B286" s="142"/>
      <c r="C286" s="146"/>
      <c r="D286" s="142"/>
      <c r="E286" s="146"/>
      <c r="F286" s="151"/>
      <c r="G286" s="216" t="s">
        <v>25</v>
      </c>
      <c r="H286" s="169"/>
      <c r="I286" s="169"/>
      <c r="J286" s="169"/>
      <c r="K286" s="169"/>
      <c r="L286" s="169"/>
      <c r="M286" s="169"/>
      <c r="N286" s="169"/>
      <c r="O286" s="169"/>
      <c r="P286" s="170"/>
      <c r="Q286" s="177" t="s">
        <v>365</v>
      </c>
      <c r="R286" s="169"/>
      <c r="S286" s="169"/>
      <c r="T286" s="169"/>
      <c r="U286" s="169"/>
      <c r="V286" s="169"/>
      <c r="W286" s="169"/>
      <c r="X286" s="169"/>
      <c r="Y286" s="169"/>
      <c r="Z286" s="169"/>
      <c r="AA286" s="169"/>
      <c r="AB286" s="217" t="s">
        <v>367</v>
      </c>
      <c r="AC286" s="169"/>
      <c r="AD286" s="170"/>
      <c r="AE286" s="242"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41"/>
      <c r="B293" s="142"/>
      <c r="C293" s="146"/>
      <c r="D293" s="142"/>
      <c r="E293" s="146"/>
      <c r="F293" s="151"/>
      <c r="G293" s="216" t="s">
        <v>25</v>
      </c>
      <c r="H293" s="169"/>
      <c r="I293" s="169"/>
      <c r="J293" s="169"/>
      <c r="K293" s="169"/>
      <c r="L293" s="169"/>
      <c r="M293" s="169"/>
      <c r="N293" s="169"/>
      <c r="O293" s="169"/>
      <c r="P293" s="170"/>
      <c r="Q293" s="177" t="s">
        <v>365</v>
      </c>
      <c r="R293" s="169"/>
      <c r="S293" s="169"/>
      <c r="T293" s="169"/>
      <c r="U293" s="169"/>
      <c r="V293" s="169"/>
      <c r="W293" s="169"/>
      <c r="X293" s="169"/>
      <c r="Y293" s="169"/>
      <c r="Z293" s="169"/>
      <c r="AA293" s="169"/>
      <c r="AB293" s="217" t="s">
        <v>367</v>
      </c>
      <c r="AC293" s="169"/>
      <c r="AD293" s="170"/>
      <c r="AE293" s="242"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41"/>
      <c r="B300" s="142"/>
      <c r="C300" s="146"/>
      <c r="D300" s="142"/>
      <c r="E300" s="146"/>
      <c r="F300" s="151"/>
      <c r="G300" s="216" t="s">
        <v>25</v>
      </c>
      <c r="H300" s="169"/>
      <c r="I300" s="169"/>
      <c r="J300" s="169"/>
      <c r="K300" s="169"/>
      <c r="L300" s="169"/>
      <c r="M300" s="169"/>
      <c r="N300" s="169"/>
      <c r="O300" s="169"/>
      <c r="P300" s="170"/>
      <c r="Q300" s="177" t="s">
        <v>365</v>
      </c>
      <c r="R300" s="169"/>
      <c r="S300" s="169"/>
      <c r="T300" s="169"/>
      <c r="U300" s="169"/>
      <c r="V300" s="169"/>
      <c r="W300" s="169"/>
      <c r="X300" s="169"/>
      <c r="Y300" s="169"/>
      <c r="Z300" s="169"/>
      <c r="AA300" s="169"/>
      <c r="AB300" s="217" t="s">
        <v>367</v>
      </c>
      <c r="AC300" s="169"/>
      <c r="AD300" s="170"/>
      <c r="AE300" s="242"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4" t="s">
        <v>302</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41"/>
      <c r="B307" s="142"/>
      <c r="C307" s="146"/>
      <c r="D307" s="142"/>
      <c r="E307" s="665" t="s">
        <v>334</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41"/>
      <c r="B310" s="142"/>
      <c r="C310" s="146"/>
      <c r="D310" s="142"/>
      <c r="E310" s="687" t="s">
        <v>319</v>
      </c>
      <c r="F310" s="688"/>
      <c r="G310" s="689"/>
      <c r="H310" s="690"/>
      <c r="I310" s="690"/>
      <c r="J310" s="690"/>
      <c r="K310" s="690"/>
      <c r="L310" s="690"/>
      <c r="M310" s="690"/>
      <c r="N310" s="690"/>
      <c r="O310" s="690"/>
      <c r="P310" s="690"/>
      <c r="Q310" s="690"/>
      <c r="R310" s="690"/>
      <c r="S310" s="690"/>
      <c r="T310" s="690"/>
      <c r="U310" s="690"/>
      <c r="V310" s="690"/>
      <c r="W310" s="690"/>
      <c r="X310" s="690"/>
      <c r="Y310" s="690"/>
      <c r="Z310" s="690"/>
      <c r="AA310" s="690"/>
      <c r="AB310" s="690"/>
      <c r="AC310" s="690"/>
      <c r="AD310" s="690"/>
      <c r="AE310" s="690"/>
      <c r="AF310" s="690"/>
      <c r="AG310" s="690"/>
      <c r="AH310" s="690"/>
      <c r="AI310" s="690"/>
      <c r="AJ310" s="690"/>
      <c r="AK310" s="690"/>
      <c r="AL310" s="690"/>
      <c r="AM310" s="690"/>
      <c r="AN310" s="690"/>
      <c r="AO310" s="690"/>
      <c r="AP310" s="690"/>
      <c r="AQ310" s="690"/>
      <c r="AR310" s="690"/>
      <c r="AS310" s="690"/>
      <c r="AT310" s="690"/>
      <c r="AU310" s="690"/>
      <c r="AV310" s="690"/>
      <c r="AW310" s="690"/>
      <c r="AX310" s="691"/>
    </row>
    <row r="311" spans="1:50" ht="45" hidden="1" customHeight="1">
      <c r="A311" s="141"/>
      <c r="B311" s="142"/>
      <c r="C311" s="146"/>
      <c r="D311" s="142"/>
      <c r="E311" s="676" t="s">
        <v>317</v>
      </c>
      <c r="F311" s="677"/>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2"/>
    </row>
    <row r="312" spans="1:50" ht="18.75" hidden="1" customHeight="1">
      <c r="A312" s="141"/>
      <c r="B312" s="142"/>
      <c r="C312" s="146"/>
      <c r="D312" s="142"/>
      <c r="E312" s="149" t="s">
        <v>275</v>
      </c>
      <c r="F312" s="150"/>
      <c r="G312" s="208" t="s">
        <v>295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156</v>
      </c>
      <c r="AF312" s="215"/>
      <c r="AG312" s="215"/>
      <c r="AH312" s="215"/>
      <c r="AI312" s="215" t="s">
        <v>392</v>
      </c>
      <c r="AJ312" s="215"/>
      <c r="AK312" s="215"/>
      <c r="AL312" s="215"/>
      <c r="AM312" s="215" t="s">
        <v>63</v>
      </c>
      <c r="AN312" s="215"/>
      <c r="AO312" s="215"/>
      <c r="AP312" s="214"/>
      <c r="AQ312" s="214" t="s">
        <v>281</v>
      </c>
      <c r="AR312" s="209"/>
      <c r="AS312" s="209"/>
      <c r="AT312" s="210"/>
      <c r="AU312" s="246" t="s">
        <v>299</v>
      </c>
      <c r="AV312" s="246"/>
      <c r="AW312" s="246"/>
      <c r="AX312" s="247"/>
    </row>
    <row r="313" spans="1:50" ht="18.75" hidden="1" customHeight="1">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282</v>
      </c>
      <c r="AT313" s="173"/>
      <c r="AU313" s="194"/>
      <c r="AV313" s="194"/>
      <c r="AW313" s="172" t="s">
        <v>257</v>
      </c>
      <c r="AX313" s="202"/>
    </row>
    <row r="314" spans="1:50" ht="39.75" hidden="1" customHeight="1">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c r="A316" s="141"/>
      <c r="B316" s="142"/>
      <c r="C316" s="146"/>
      <c r="D316" s="142"/>
      <c r="E316" s="146"/>
      <c r="F316" s="151"/>
      <c r="G316" s="208" t="s">
        <v>295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156</v>
      </c>
      <c r="AF316" s="215"/>
      <c r="AG316" s="215"/>
      <c r="AH316" s="215"/>
      <c r="AI316" s="215" t="s">
        <v>392</v>
      </c>
      <c r="AJ316" s="215"/>
      <c r="AK316" s="215"/>
      <c r="AL316" s="215"/>
      <c r="AM316" s="215" t="s">
        <v>63</v>
      </c>
      <c r="AN316" s="215"/>
      <c r="AO316" s="215"/>
      <c r="AP316" s="214"/>
      <c r="AQ316" s="214" t="s">
        <v>281</v>
      </c>
      <c r="AR316" s="209"/>
      <c r="AS316" s="209"/>
      <c r="AT316" s="210"/>
      <c r="AU316" s="246" t="s">
        <v>299</v>
      </c>
      <c r="AV316" s="246"/>
      <c r="AW316" s="246"/>
      <c r="AX316" s="247"/>
    </row>
    <row r="317" spans="1:50" ht="18.75" hidden="1" customHeight="1">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282</v>
      </c>
      <c r="AT317" s="173"/>
      <c r="AU317" s="194"/>
      <c r="AV317" s="194"/>
      <c r="AW317" s="172" t="s">
        <v>257</v>
      </c>
      <c r="AX317" s="202"/>
    </row>
    <row r="318" spans="1:50" ht="39.75" hidden="1" customHeight="1">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c r="A320" s="141"/>
      <c r="B320" s="142"/>
      <c r="C320" s="146"/>
      <c r="D320" s="142"/>
      <c r="E320" s="146"/>
      <c r="F320" s="151"/>
      <c r="G320" s="208" t="s">
        <v>295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156</v>
      </c>
      <c r="AF320" s="215"/>
      <c r="AG320" s="215"/>
      <c r="AH320" s="215"/>
      <c r="AI320" s="215" t="s">
        <v>392</v>
      </c>
      <c r="AJ320" s="215"/>
      <c r="AK320" s="215"/>
      <c r="AL320" s="215"/>
      <c r="AM320" s="215" t="s">
        <v>63</v>
      </c>
      <c r="AN320" s="215"/>
      <c r="AO320" s="215"/>
      <c r="AP320" s="214"/>
      <c r="AQ320" s="214" t="s">
        <v>281</v>
      </c>
      <c r="AR320" s="209"/>
      <c r="AS320" s="209"/>
      <c r="AT320" s="210"/>
      <c r="AU320" s="246" t="s">
        <v>299</v>
      </c>
      <c r="AV320" s="246"/>
      <c r="AW320" s="246"/>
      <c r="AX320" s="247"/>
    </row>
    <row r="321" spans="1:50" ht="18.75" hidden="1" customHeight="1">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282</v>
      </c>
      <c r="AT321" s="173"/>
      <c r="AU321" s="194"/>
      <c r="AV321" s="194"/>
      <c r="AW321" s="172" t="s">
        <v>257</v>
      </c>
      <c r="AX321" s="202"/>
    </row>
    <row r="322" spans="1:50" ht="39.75" hidden="1" customHeight="1">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c r="A324" s="141"/>
      <c r="B324" s="142"/>
      <c r="C324" s="146"/>
      <c r="D324" s="142"/>
      <c r="E324" s="146"/>
      <c r="F324" s="151"/>
      <c r="G324" s="208" t="s">
        <v>295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156</v>
      </c>
      <c r="AF324" s="215"/>
      <c r="AG324" s="215"/>
      <c r="AH324" s="215"/>
      <c r="AI324" s="215" t="s">
        <v>392</v>
      </c>
      <c r="AJ324" s="215"/>
      <c r="AK324" s="215"/>
      <c r="AL324" s="215"/>
      <c r="AM324" s="215" t="s">
        <v>63</v>
      </c>
      <c r="AN324" s="215"/>
      <c r="AO324" s="215"/>
      <c r="AP324" s="214"/>
      <c r="AQ324" s="214" t="s">
        <v>281</v>
      </c>
      <c r="AR324" s="209"/>
      <c r="AS324" s="209"/>
      <c r="AT324" s="210"/>
      <c r="AU324" s="246" t="s">
        <v>299</v>
      </c>
      <c r="AV324" s="246"/>
      <c r="AW324" s="246"/>
      <c r="AX324" s="247"/>
    </row>
    <row r="325" spans="1:50" ht="18.75" hidden="1" customHeight="1">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282</v>
      </c>
      <c r="AT325" s="173"/>
      <c r="AU325" s="194"/>
      <c r="AV325" s="194"/>
      <c r="AW325" s="172" t="s">
        <v>257</v>
      </c>
      <c r="AX325" s="202"/>
    </row>
    <row r="326" spans="1:50" ht="39.75" hidden="1" customHeight="1">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c r="A328" s="141"/>
      <c r="B328" s="142"/>
      <c r="C328" s="146"/>
      <c r="D328" s="142"/>
      <c r="E328" s="146"/>
      <c r="F328" s="151"/>
      <c r="G328" s="208" t="s">
        <v>295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156</v>
      </c>
      <c r="AF328" s="215"/>
      <c r="AG328" s="215"/>
      <c r="AH328" s="215"/>
      <c r="AI328" s="215" t="s">
        <v>392</v>
      </c>
      <c r="AJ328" s="215"/>
      <c r="AK328" s="215"/>
      <c r="AL328" s="215"/>
      <c r="AM328" s="215" t="s">
        <v>63</v>
      </c>
      <c r="AN328" s="215"/>
      <c r="AO328" s="215"/>
      <c r="AP328" s="214"/>
      <c r="AQ328" s="214" t="s">
        <v>281</v>
      </c>
      <c r="AR328" s="209"/>
      <c r="AS328" s="209"/>
      <c r="AT328" s="210"/>
      <c r="AU328" s="246" t="s">
        <v>299</v>
      </c>
      <c r="AV328" s="246"/>
      <c r="AW328" s="246"/>
      <c r="AX328" s="247"/>
    </row>
    <row r="329" spans="1:50" ht="18.75" hidden="1" customHeight="1">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282</v>
      </c>
      <c r="AT329" s="173"/>
      <c r="AU329" s="194"/>
      <c r="AV329" s="194"/>
      <c r="AW329" s="172" t="s">
        <v>257</v>
      </c>
      <c r="AX329" s="202"/>
    </row>
    <row r="330" spans="1:50" ht="39.75" hidden="1" customHeight="1">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c r="A332" s="141"/>
      <c r="B332" s="142"/>
      <c r="C332" s="146"/>
      <c r="D332" s="142"/>
      <c r="E332" s="146"/>
      <c r="F332" s="151"/>
      <c r="G332" s="216" t="s">
        <v>25</v>
      </c>
      <c r="H332" s="169"/>
      <c r="I332" s="169"/>
      <c r="J332" s="169"/>
      <c r="K332" s="169"/>
      <c r="L332" s="169"/>
      <c r="M332" s="169"/>
      <c r="N332" s="169"/>
      <c r="O332" s="169"/>
      <c r="P332" s="170"/>
      <c r="Q332" s="177" t="s">
        <v>365</v>
      </c>
      <c r="R332" s="169"/>
      <c r="S332" s="169"/>
      <c r="T332" s="169"/>
      <c r="U332" s="169"/>
      <c r="V332" s="169"/>
      <c r="W332" s="169"/>
      <c r="X332" s="169"/>
      <c r="Y332" s="169"/>
      <c r="Z332" s="169"/>
      <c r="AA332" s="169"/>
      <c r="AB332" s="217" t="s">
        <v>367</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41"/>
      <c r="B339" s="142"/>
      <c r="C339" s="146"/>
      <c r="D339" s="142"/>
      <c r="E339" s="146"/>
      <c r="F339" s="151"/>
      <c r="G339" s="216" t="s">
        <v>25</v>
      </c>
      <c r="H339" s="169"/>
      <c r="I339" s="169"/>
      <c r="J339" s="169"/>
      <c r="K339" s="169"/>
      <c r="L339" s="169"/>
      <c r="M339" s="169"/>
      <c r="N339" s="169"/>
      <c r="O339" s="169"/>
      <c r="P339" s="170"/>
      <c r="Q339" s="177" t="s">
        <v>365</v>
      </c>
      <c r="R339" s="169"/>
      <c r="S339" s="169"/>
      <c r="T339" s="169"/>
      <c r="U339" s="169"/>
      <c r="V339" s="169"/>
      <c r="W339" s="169"/>
      <c r="X339" s="169"/>
      <c r="Y339" s="169"/>
      <c r="Z339" s="169"/>
      <c r="AA339" s="169"/>
      <c r="AB339" s="217" t="s">
        <v>367</v>
      </c>
      <c r="AC339" s="169"/>
      <c r="AD339" s="170"/>
      <c r="AE339" s="242"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41"/>
      <c r="B346" s="142"/>
      <c r="C346" s="146"/>
      <c r="D346" s="142"/>
      <c r="E346" s="146"/>
      <c r="F346" s="151"/>
      <c r="G346" s="216" t="s">
        <v>25</v>
      </c>
      <c r="H346" s="169"/>
      <c r="I346" s="169"/>
      <c r="J346" s="169"/>
      <c r="K346" s="169"/>
      <c r="L346" s="169"/>
      <c r="M346" s="169"/>
      <c r="N346" s="169"/>
      <c r="O346" s="169"/>
      <c r="P346" s="170"/>
      <c r="Q346" s="177" t="s">
        <v>365</v>
      </c>
      <c r="R346" s="169"/>
      <c r="S346" s="169"/>
      <c r="T346" s="169"/>
      <c r="U346" s="169"/>
      <c r="V346" s="169"/>
      <c r="W346" s="169"/>
      <c r="X346" s="169"/>
      <c r="Y346" s="169"/>
      <c r="Z346" s="169"/>
      <c r="AA346" s="169"/>
      <c r="AB346" s="217" t="s">
        <v>367</v>
      </c>
      <c r="AC346" s="169"/>
      <c r="AD346" s="170"/>
      <c r="AE346" s="242"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41"/>
      <c r="B353" s="142"/>
      <c r="C353" s="146"/>
      <c r="D353" s="142"/>
      <c r="E353" s="146"/>
      <c r="F353" s="151"/>
      <c r="G353" s="216" t="s">
        <v>25</v>
      </c>
      <c r="H353" s="169"/>
      <c r="I353" s="169"/>
      <c r="J353" s="169"/>
      <c r="K353" s="169"/>
      <c r="L353" s="169"/>
      <c r="M353" s="169"/>
      <c r="N353" s="169"/>
      <c r="O353" s="169"/>
      <c r="P353" s="170"/>
      <c r="Q353" s="177" t="s">
        <v>365</v>
      </c>
      <c r="R353" s="169"/>
      <c r="S353" s="169"/>
      <c r="T353" s="169"/>
      <c r="U353" s="169"/>
      <c r="V353" s="169"/>
      <c r="W353" s="169"/>
      <c r="X353" s="169"/>
      <c r="Y353" s="169"/>
      <c r="Z353" s="169"/>
      <c r="AA353" s="169"/>
      <c r="AB353" s="217" t="s">
        <v>367</v>
      </c>
      <c r="AC353" s="169"/>
      <c r="AD353" s="170"/>
      <c r="AE353" s="242"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41"/>
      <c r="B360" s="142"/>
      <c r="C360" s="146"/>
      <c r="D360" s="142"/>
      <c r="E360" s="146"/>
      <c r="F360" s="151"/>
      <c r="G360" s="216" t="s">
        <v>25</v>
      </c>
      <c r="H360" s="169"/>
      <c r="I360" s="169"/>
      <c r="J360" s="169"/>
      <c r="K360" s="169"/>
      <c r="L360" s="169"/>
      <c r="M360" s="169"/>
      <c r="N360" s="169"/>
      <c r="O360" s="169"/>
      <c r="P360" s="170"/>
      <c r="Q360" s="177" t="s">
        <v>365</v>
      </c>
      <c r="R360" s="169"/>
      <c r="S360" s="169"/>
      <c r="T360" s="169"/>
      <c r="U360" s="169"/>
      <c r="V360" s="169"/>
      <c r="W360" s="169"/>
      <c r="X360" s="169"/>
      <c r="Y360" s="169"/>
      <c r="Z360" s="169"/>
      <c r="AA360" s="169"/>
      <c r="AB360" s="217" t="s">
        <v>367</v>
      </c>
      <c r="AC360" s="169"/>
      <c r="AD360" s="170"/>
      <c r="AE360" s="242"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4" t="s">
        <v>302</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41"/>
      <c r="B367" s="142"/>
      <c r="C367" s="146"/>
      <c r="D367" s="142"/>
      <c r="E367" s="665" t="s">
        <v>334</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41"/>
      <c r="B370" s="142"/>
      <c r="C370" s="146"/>
      <c r="D370" s="142"/>
      <c r="E370" s="687" t="s">
        <v>319</v>
      </c>
      <c r="F370" s="688"/>
      <c r="G370" s="689"/>
      <c r="H370" s="690"/>
      <c r="I370" s="690"/>
      <c r="J370" s="690"/>
      <c r="K370" s="690"/>
      <c r="L370" s="690"/>
      <c r="M370" s="690"/>
      <c r="N370" s="690"/>
      <c r="O370" s="690"/>
      <c r="P370" s="690"/>
      <c r="Q370" s="690"/>
      <c r="R370" s="690"/>
      <c r="S370" s="690"/>
      <c r="T370" s="690"/>
      <c r="U370" s="690"/>
      <c r="V370" s="690"/>
      <c r="W370" s="690"/>
      <c r="X370" s="690"/>
      <c r="Y370" s="690"/>
      <c r="Z370" s="690"/>
      <c r="AA370" s="690"/>
      <c r="AB370" s="690"/>
      <c r="AC370" s="690"/>
      <c r="AD370" s="690"/>
      <c r="AE370" s="690"/>
      <c r="AF370" s="690"/>
      <c r="AG370" s="690"/>
      <c r="AH370" s="690"/>
      <c r="AI370" s="690"/>
      <c r="AJ370" s="690"/>
      <c r="AK370" s="690"/>
      <c r="AL370" s="690"/>
      <c r="AM370" s="690"/>
      <c r="AN370" s="690"/>
      <c r="AO370" s="690"/>
      <c r="AP370" s="690"/>
      <c r="AQ370" s="690"/>
      <c r="AR370" s="690"/>
      <c r="AS370" s="690"/>
      <c r="AT370" s="690"/>
      <c r="AU370" s="690"/>
      <c r="AV370" s="690"/>
      <c r="AW370" s="690"/>
      <c r="AX370" s="691"/>
    </row>
    <row r="371" spans="1:50" ht="45" hidden="1" customHeight="1">
      <c r="A371" s="141"/>
      <c r="B371" s="142"/>
      <c r="C371" s="146"/>
      <c r="D371" s="142"/>
      <c r="E371" s="676" t="s">
        <v>317</v>
      </c>
      <c r="F371" s="677"/>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2"/>
    </row>
    <row r="372" spans="1:50" ht="18.75" hidden="1" customHeight="1">
      <c r="A372" s="141"/>
      <c r="B372" s="142"/>
      <c r="C372" s="146"/>
      <c r="D372" s="142"/>
      <c r="E372" s="149" t="s">
        <v>275</v>
      </c>
      <c r="F372" s="150"/>
      <c r="G372" s="208" t="s">
        <v>295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156</v>
      </c>
      <c r="AF372" s="215"/>
      <c r="AG372" s="215"/>
      <c r="AH372" s="215"/>
      <c r="AI372" s="215" t="s">
        <v>392</v>
      </c>
      <c r="AJ372" s="215"/>
      <c r="AK372" s="215"/>
      <c r="AL372" s="215"/>
      <c r="AM372" s="215" t="s">
        <v>63</v>
      </c>
      <c r="AN372" s="215"/>
      <c r="AO372" s="215"/>
      <c r="AP372" s="214"/>
      <c r="AQ372" s="214" t="s">
        <v>281</v>
      </c>
      <c r="AR372" s="209"/>
      <c r="AS372" s="209"/>
      <c r="AT372" s="210"/>
      <c r="AU372" s="246" t="s">
        <v>299</v>
      </c>
      <c r="AV372" s="246"/>
      <c r="AW372" s="246"/>
      <c r="AX372" s="247"/>
    </row>
    <row r="373" spans="1:50" ht="18.75" hidden="1" customHeight="1">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282</v>
      </c>
      <c r="AT373" s="173"/>
      <c r="AU373" s="194"/>
      <c r="AV373" s="194"/>
      <c r="AW373" s="172" t="s">
        <v>257</v>
      </c>
      <c r="AX373" s="202"/>
    </row>
    <row r="374" spans="1:50" ht="39.75" hidden="1" customHeight="1">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c r="A376" s="141"/>
      <c r="B376" s="142"/>
      <c r="C376" s="146"/>
      <c r="D376" s="142"/>
      <c r="E376" s="146"/>
      <c r="F376" s="151"/>
      <c r="G376" s="208" t="s">
        <v>295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156</v>
      </c>
      <c r="AF376" s="215"/>
      <c r="AG376" s="215"/>
      <c r="AH376" s="215"/>
      <c r="AI376" s="215" t="s">
        <v>392</v>
      </c>
      <c r="AJ376" s="215"/>
      <c r="AK376" s="215"/>
      <c r="AL376" s="215"/>
      <c r="AM376" s="215" t="s">
        <v>63</v>
      </c>
      <c r="AN376" s="215"/>
      <c r="AO376" s="215"/>
      <c r="AP376" s="214"/>
      <c r="AQ376" s="214" t="s">
        <v>281</v>
      </c>
      <c r="AR376" s="209"/>
      <c r="AS376" s="209"/>
      <c r="AT376" s="210"/>
      <c r="AU376" s="246" t="s">
        <v>299</v>
      </c>
      <c r="AV376" s="246"/>
      <c r="AW376" s="246"/>
      <c r="AX376" s="247"/>
    </row>
    <row r="377" spans="1:50" ht="18.75" hidden="1" customHeight="1">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282</v>
      </c>
      <c r="AT377" s="173"/>
      <c r="AU377" s="194"/>
      <c r="AV377" s="194"/>
      <c r="AW377" s="172" t="s">
        <v>257</v>
      </c>
      <c r="AX377" s="202"/>
    </row>
    <row r="378" spans="1:50" ht="39.75" hidden="1" customHeight="1">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c r="A380" s="141"/>
      <c r="B380" s="142"/>
      <c r="C380" s="146"/>
      <c r="D380" s="142"/>
      <c r="E380" s="146"/>
      <c r="F380" s="151"/>
      <c r="G380" s="208" t="s">
        <v>295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156</v>
      </c>
      <c r="AF380" s="215"/>
      <c r="AG380" s="215"/>
      <c r="AH380" s="215"/>
      <c r="AI380" s="215" t="s">
        <v>392</v>
      </c>
      <c r="AJ380" s="215"/>
      <c r="AK380" s="215"/>
      <c r="AL380" s="215"/>
      <c r="AM380" s="215" t="s">
        <v>63</v>
      </c>
      <c r="AN380" s="215"/>
      <c r="AO380" s="215"/>
      <c r="AP380" s="214"/>
      <c r="AQ380" s="214" t="s">
        <v>281</v>
      </c>
      <c r="AR380" s="209"/>
      <c r="AS380" s="209"/>
      <c r="AT380" s="210"/>
      <c r="AU380" s="246" t="s">
        <v>299</v>
      </c>
      <c r="AV380" s="246"/>
      <c r="AW380" s="246"/>
      <c r="AX380" s="247"/>
    </row>
    <row r="381" spans="1:50" ht="18.75" hidden="1" customHeight="1">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282</v>
      </c>
      <c r="AT381" s="173"/>
      <c r="AU381" s="194"/>
      <c r="AV381" s="194"/>
      <c r="AW381" s="172" t="s">
        <v>257</v>
      </c>
      <c r="AX381" s="202"/>
    </row>
    <row r="382" spans="1:50" ht="39.75" hidden="1" customHeight="1">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c r="A384" s="141"/>
      <c r="B384" s="142"/>
      <c r="C384" s="146"/>
      <c r="D384" s="142"/>
      <c r="E384" s="146"/>
      <c r="F384" s="151"/>
      <c r="G384" s="208" t="s">
        <v>295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156</v>
      </c>
      <c r="AF384" s="215"/>
      <c r="AG384" s="215"/>
      <c r="AH384" s="215"/>
      <c r="AI384" s="215" t="s">
        <v>392</v>
      </c>
      <c r="AJ384" s="215"/>
      <c r="AK384" s="215"/>
      <c r="AL384" s="215"/>
      <c r="AM384" s="215" t="s">
        <v>63</v>
      </c>
      <c r="AN384" s="215"/>
      <c r="AO384" s="215"/>
      <c r="AP384" s="214"/>
      <c r="AQ384" s="214" t="s">
        <v>281</v>
      </c>
      <c r="AR384" s="209"/>
      <c r="AS384" s="209"/>
      <c r="AT384" s="210"/>
      <c r="AU384" s="246" t="s">
        <v>299</v>
      </c>
      <c r="AV384" s="246"/>
      <c r="AW384" s="246"/>
      <c r="AX384" s="247"/>
    </row>
    <row r="385" spans="1:50" ht="18.75" hidden="1" customHeight="1">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282</v>
      </c>
      <c r="AT385" s="173"/>
      <c r="AU385" s="194"/>
      <c r="AV385" s="194"/>
      <c r="AW385" s="172" t="s">
        <v>257</v>
      </c>
      <c r="AX385" s="202"/>
    </row>
    <row r="386" spans="1:50" ht="39.75" hidden="1" customHeight="1">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c r="A388" s="141"/>
      <c r="B388" s="142"/>
      <c r="C388" s="146"/>
      <c r="D388" s="142"/>
      <c r="E388" s="146"/>
      <c r="F388" s="151"/>
      <c r="G388" s="208" t="s">
        <v>295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156</v>
      </c>
      <c r="AF388" s="215"/>
      <c r="AG388" s="215"/>
      <c r="AH388" s="215"/>
      <c r="AI388" s="215" t="s">
        <v>392</v>
      </c>
      <c r="AJ388" s="215"/>
      <c r="AK388" s="215"/>
      <c r="AL388" s="215"/>
      <c r="AM388" s="215" t="s">
        <v>63</v>
      </c>
      <c r="AN388" s="215"/>
      <c r="AO388" s="215"/>
      <c r="AP388" s="214"/>
      <c r="AQ388" s="214" t="s">
        <v>281</v>
      </c>
      <c r="AR388" s="209"/>
      <c r="AS388" s="209"/>
      <c r="AT388" s="210"/>
      <c r="AU388" s="246" t="s">
        <v>299</v>
      </c>
      <c r="AV388" s="246"/>
      <c r="AW388" s="246"/>
      <c r="AX388" s="247"/>
    </row>
    <row r="389" spans="1:50" ht="18.75" hidden="1" customHeight="1">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282</v>
      </c>
      <c r="AT389" s="173"/>
      <c r="AU389" s="194"/>
      <c r="AV389" s="194"/>
      <c r="AW389" s="172" t="s">
        <v>257</v>
      </c>
      <c r="AX389" s="202"/>
    </row>
    <row r="390" spans="1:50" ht="39.75" hidden="1" customHeight="1">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c r="A392" s="141"/>
      <c r="B392" s="142"/>
      <c r="C392" s="146"/>
      <c r="D392" s="142"/>
      <c r="E392" s="146"/>
      <c r="F392" s="151"/>
      <c r="G392" s="216" t="s">
        <v>25</v>
      </c>
      <c r="H392" s="169"/>
      <c r="I392" s="169"/>
      <c r="J392" s="169"/>
      <c r="K392" s="169"/>
      <c r="L392" s="169"/>
      <c r="M392" s="169"/>
      <c r="N392" s="169"/>
      <c r="O392" s="169"/>
      <c r="P392" s="170"/>
      <c r="Q392" s="177" t="s">
        <v>365</v>
      </c>
      <c r="R392" s="169"/>
      <c r="S392" s="169"/>
      <c r="T392" s="169"/>
      <c r="U392" s="169"/>
      <c r="V392" s="169"/>
      <c r="W392" s="169"/>
      <c r="X392" s="169"/>
      <c r="Y392" s="169"/>
      <c r="Z392" s="169"/>
      <c r="AA392" s="169"/>
      <c r="AB392" s="217" t="s">
        <v>367</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41"/>
      <c r="B399" s="142"/>
      <c r="C399" s="146"/>
      <c r="D399" s="142"/>
      <c r="E399" s="146"/>
      <c r="F399" s="151"/>
      <c r="G399" s="216" t="s">
        <v>25</v>
      </c>
      <c r="H399" s="169"/>
      <c r="I399" s="169"/>
      <c r="J399" s="169"/>
      <c r="K399" s="169"/>
      <c r="L399" s="169"/>
      <c r="M399" s="169"/>
      <c r="N399" s="169"/>
      <c r="O399" s="169"/>
      <c r="P399" s="170"/>
      <c r="Q399" s="177" t="s">
        <v>365</v>
      </c>
      <c r="R399" s="169"/>
      <c r="S399" s="169"/>
      <c r="T399" s="169"/>
      <c r="U399" s="169"/>
      <c r="V399" s="169"/>
      <c r="W399" s="169"/>
      <c r="X399" s="169"/>
      <c r="Y399" s="169"/>
      <c r="Z399" s="169"/>
      <c r="AA399" s="169"/>
      <c r="AB399" s="217" t="s">
        <v>367</v>
      </c>
      <c r="AC399" s="169"/>
      <c r="AD399" s="170"/>
      <c r="AE399" s="242"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41"/>
      <c r="B406" s="142"/>
      <c r="C406" s="146"/>
      <c r="D406" s="142"/>
      <c r="E406" s="146"/>
      <c r="F406" s="151"/>
      <c r="G406" s="216" t="s">
        <v>25</v>
      </c>
      <c r="H406" s="169"/>
      <c r="I406" s="169"/>
      <c r="J406" s="169"/>
      <c r="K406" s="169"/>
      <c r="L406" s="169"/>
      <c r="M406" s="169"/>
      <c r="N406" s="169"/>
      <c r="O406" s="169"/>
      <c r="P406" s="170"/>
      <c r="Q406" s="177" t="s">
        <v>365</v>
      </c>
      <c r="R406" s="169"/>
      <c r="S406" s="169"/>
      <c r="T406" s="169"/>
      <c r="U406" s="169"/>
      <c r="V406" s="169"/>
      <c r="W406" s="169"/>
      <c r="X406" s="169"/>
      <c r="Y406" s="169"/>
      <c r="Z406" s="169"/>
      <c r="AA406" s="169"/>
      <c r="AB406" s="217" t="s">
        <v>367</v>
      </c>
      <c r="AC406" s="169"/>
      <c r="AD406" s="170"/>
      <c r="AE406" s="242"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41"/>
      <c r="B413" s="142"/>
      <c r="C413" s="146"/>
      <c r="D413" s="142"/>
      <c r="E413" s="146"/>
      <c r="F413" s="151"/>
      <c r="G413" s="216" t="s">
        <v>25</v>
      </c>
      <c r="H413" s="169"/>
      <c r="I413" s="169"/>
      <c r="J413" s="169"/>
      <c r="K413" s="169"/>
      <c r="L413" s="169"/>
      <c r="M413" s="169"/>
      <c r="N413" s="169"/>
      <c r="O413" s="169"/>
      <c r="P413" s="170"/>
      <c r="Q413" s="177" t="s">
        <v>365</v>
      </c>
      <c r="R413" s="169"/>
      <c r="S413" s="169"/>
      <c r="T413" s="169"/>
      <c r="U413" s="169"/>
      <c r="V413" s="169"/>
      <c r="W413" s="169"/>
      <c r="X413" s="169"/>
      <c r="Y413" s="169"/>
      <c r="Z413" s="169"/>
      <c r="AA413" s="169"/>
      <c r="AB413" s="217" t="s">
        <v>367</v>
      </c>
      <c r="AC413" s="169"/>
      <c r="AD413" s="170"/>
      <c r="AE413" s="242"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41"/>
      <c r="B420" s="142"/>
      <c r="C420" s="146"/>
      <c r="D420" s="142"/>
      <c r="E420" s="146"/>
      <c r="F420" s="151"/>
      <c r="G420" s="216" t="s">
        <v>25</v>
      </c>
      <c r="H420" s="169"/>
      <c r="I420" s="169"/>
      <c r="J420" s="169"/>
      <c r="K420" s="169"/>
      <c r="L420" s="169"/>
      <c r="M420" s="169"/>
      <c r="N420" s="169"/>
      <c r="O420" s="169"/>
      <c r="P420" s="170"/>
      <c r="Q420" s="177" t="s">
        <v>365</v>
      </c>
      <c r="R420" s="169"/>
      <c r="S420" s="169"/>
      <c r="T420" s="169"/>
      <c r="U420" s="169"/>
      <c r="V420" s="169"/>
      <c r="W420" s="169"/>
      <c r="X420" s="169"/>
      <c r="Y420" s="169"/>
      <c r="Z420" s="169"/>
      <c r="AA420" s="169"/>
      <c r="AB420" s="217" t="s">
        <v>367</v>
      </c>
      <c r="AC420" s="169"/>
      <c r="AD420" s="170"/>
      <c r="AE420" s="242"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4" t="s">
        <v>302</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41"/>
      <c r="B427" s="142"/>
      <c r="C427" s="146"/>
      <c r="D427" s="142"/>
      <c r="E427" s="665" t="s">
        <v>334</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41"/>
      <c r="B430" s="142"/>
      <c r="C430" s="149" t="s">
        <v>340</v>
      </c>
      <c r="D430" s="153"/>
      <c r="E430" s="676" t="s">
        <v>399</v>
      </c>
      <c r="F430" s="686"/>
      <c r="G430" s="678" t="s">
        <v>303</v>
      </c>
      <c r="H430" s="666"/>
      <c r="I430" s="666"/>
      <c r="J430" s="679"/>
      <c r="K430" s="680"/>
      <c r="L430" s="680"/>
      <c r="M430" s="680"/>
      <c r="N430" s="680"/>
      <c r="O430" s="680"/>
      <c r="P430" s="680"/>
      <c r="Q430" s="680"/>
      <c r="R430" s="680"/>
      <c r="S430" s="680"/>
      <c r="T430" s="681"/>
      <c r="U430" s="682"/>
      <c r="V430" s="682"/>
      <c r="W430" s="682"/>
      <c r="X430" s="682"/>
      <c r="Y430" s="682"/>
      <c r="Z430" s="682"/>
      <c r="AA430" s="682"/>
      <c r="AB430" s="682"/>
      <c r="AC430" s="682"/>
      <c r="AD430" s="682"/>
      <c r="AE430" s="682"/>
      <c r="AF430" s="682"/>
      <c r="AG430" s="682"/>
      <c r="AH430" s="682"/>
      <c r="AI430" s="682"/>
      <c r="AJ430" s="682"/>
      <c r="AK430" s="682"/>
      <c r="AL430" s="682"/>
      <c r="AM430" s="682"/>
      <c r="AN430" s="682"/>
      <c r="AO430" s="682"/>
      <c r="AP430" s="682"/>
      <c r="AQ430" s="682"/>
      <c r="AR430" s="682"/>
      <c r="AS430" s="682"/>
      <c r="AT430" s="682"/>
      <c r="AU430" s="682"/>
      <c r="AV430" s="682"/>
      <c r="AW430" s="682"/>
      <c r="AX430" s="683"/>
    </row>
    <row r="431" spans="1:50" ht="18.75" hidden="1" customHeight="1">
      <c r="A431" s="141"/>
      <c r="B431" s="142"/>
      <c r="C431" s="146"/>
      <c r="D431" s="142"/>
      <c r="E431" s="166" t="s">
        <v>289</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270</v>
      </c>
      <c r="AJ431" s="179"/>
      <c r="AK431" s="179"/>
      <c r="AL431" s="177"/>
      <c r="AM431" s="179" t="s">
        <v>347</v>
      </c>
      <c r="AN431" s="179"/>
      <c r="AO431" s="179"/>
      <c r="AP431" s="177"/>
      <c r="AQ431" s="177" t="s">
        <v>281</v>
      </c>
      <c r="AR431" s="169"/>
      <c r="AS431" s="169"/>
      <c r="AT431" s="170"/>
      <c r="AU431" s="199" t="s">
        <v>206</v>
      </c>
      <c r="AV431" s="199"/>
      <c r="AW431" s="199"/>
      <c r="AX431" s="200"/>
    </row>
    <row r="432" spans="1:50" ht="18.75" hidden="1" customHeight="1">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282</v>
      </c>
      <c r="AH432" s="173"/>
      <c r="AI432" s="180"/>
      <c r="AJ432" s="180"/>
      <c r="AK432" s="180"/>
      <c r="AL432" s="178"/>
      <c r="AM432" s="180"/>
      <c r="AN432" s="180"/>
      <c r="AO432" s="180"/>
      <c r="AP432" s="178"/>
      <c r="AQ432" s="201"/>
      <c r="AR432" s="194"/>
      <c r="AS432" s="172" t="s">
        <v>282</v>
      </c>
      <c r="AT432" s="173"/>
      <c r="AU432" s="194"/>
      <c r="AV432" s="194"/>
      <c r="AW432" s="172" t="s">
        <v>257</v>
      </c>
      <c r="AX432" s="202"/>
    </row>
    <row r="433" spans="1:50" ht="23.25" hidden="1" customHeight="1">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39</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c r="A436" s="141"/>
      <c r="B436" s="142"/>
      <c r="C436" s="146"/>
      <c r="D436" s="142"/>
      <c r="E436" s="166" t="s">
        <v>289</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270</v>
      </c>
      <c r="AJ436" s="179"/>
      <c r="AK436" s="179"/>
      <c r="AL436" s="177"/>
      <c r="AM436" s="179" t="s">
        <v>347</v>
      </c>
      <c r="AN436" s="179"/>
      <c r="AO436" s="179"/>
      <c r="AP436" s="177"/>
      <c r="AQ436" s="177" t="s">
        <v>281</v>
      </c>
      <c r="AR436" s="169"/>
      <c r="AS436" s="169"/>
      <c r="AT436" s="170"/>
      <c r="AU436" s="199" t="s">
        <v>206</v>
      </c>
      <c r="AV436" s="199"/>
      <c r="AW436" s="199"/>
      <c r="AX436" s="200"/>
    </row>
    <row r="437" spans="1:50" ht="18.75" hidden="1" customHeight="1">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282</v>
      </c>
      <c r="AH437" s="173"/>
      <c r="AI437" s="180"/>
      <c r="AJ437" s="180"/>
      <c r="AK437" s="180"/>
      <c r="AL437" s="178"/>
      <c r="AM437" s="180"/>
      <c r="AN437" s="180"/>
      <c r="AO437" s="180"/>
      <c r="AP437" s="178"/>
      <c r="AQ437" s="201"/>
      <c r="AR437" s="194"/>
      <c r="AS437" s="172" t="s">
        <v>282</v>
      </c>
      <c r="AT437" s="173"/>
      <c r="AU437" s="194"/>
      <c r="AV437" s="194"/>
      <c r="AW437" s="172" t="s">
        <v>257</v>
      </c>
      <c r="AX437" s="202"/>
    </row>
    <row r="438" spans="1:50" ht="23.25" hidden="1" customHeight="1">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c r="A441" s="141"/>
      <c r="B441" s="142"/>
      <c r="C441" s="146"/>
      <c r="D441" s="142"/>
      <c r="E441" s="166" t="s">
        <v>289</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270</v>
      </c>
      <c r="AJ441" s="179"/>
      <c r="AK441" s="179"/>
      <c r="AL441" s="177"/>
      <c r="AM441" s="179" t="s">
        <v>347</v>
      </c>
      <c r="AN441" s="179"/>
      <c r="AO441" s="179"/>
      <c r="AP441" s="177"/>
      <c r="AQ441" s="177" t="s">
        <v>281</v>
      </c>
      <c r="AR441" s="169"/>
      <c r="AS441" s="169"/>
      <c r="AT441" s="170"/>
      <c r="AU441" s="199" t="s">
        <v>206</v>
      </c>
      <c r="AV441" s="199"/>
      <c r="AW441" s="199"/>
      <c r="AX441" s="200"/>
    </row>
    <row r="442" spans="1:50" ht="18.75" hidden="1" customHeight="1">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282</v>
      </c>
      <c r="AH442" s="173"/>
      <c r="AI442" s="180"/>
      <c r="AJ442" s="180"/>
      <c r="AK442" s="180"/>
      <c r="AL442" s="178"/>
      <c r="AM442" s="180"/>
      <c r="AN442" s="180"/>
      <c r="AO442" s="180"/>
      <c r="AP442" s="178"/>
      <c r="AQ442" s="201"/>
      <c r="AR442" s="194"/>
      <c r="AS442" s="172" t="s">
        <v>282</v>
      </c>
      <c r="AT442" s="173"/>
      <c r="AU442" s="194"/>
      <c r="AV442" s="194"/>
      <c r="AW442" s="172" t="s">
        <v>257</v>
      </c>
      <c r="AX442" s="202"/>
    </row>
    <row r="443" spans="1:50" ht="23.25" hidden="1" customHeight="1">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c r="A446" s="141"/>
      <c r="B446" s="142"/>
      <c r="C446" s="146"/>
      <c r="D446" s="142"/>
      <c r="E446" s="166" t="s">
        <v>289</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270</v>
      </c>
      <c r="AJ446" s="179"/>
      <c r="AK446" s="179"/>
      <c r="AL446" s="177"/>
      <c r="AM446" s="179" t="s">
        <v>347</v>
      </c>
      <c r="AN446" s="179"/>
      <c r="AO446" s="179"/>
      <c r="AP446" s="177"/>
      <c r="AQ446" s="177" t="s">
        <v>281</v>
      </c>
      <c r="AR446" s="169"/>
      <c r="AS446" s="169"/>
      <c r="AT446" s="170"/>
      <c r="AU446" s="199" t="s">
        <v>206</v>
      </c>
      <c r="AV446" s="199"/>
      <c r="AW446" s="199"/>
      <c r="AX446" s="200"/>
    </row>
    <row r="447" spans="1:50" ht="18.75" hidden="1" customHeight="1">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282</v>
      </c>
      <c r="AH447" s="173"/>
      <c r="AI447" s="180"/>
      <c r="AJ447" s="180"/>
      <c r="AK447" s="180"/>
      <c r="AL447" s="178"/>
      <c r="AM447" s="180"/>
      <c r="AN447" s="180"/>
      <c r="AO447" s="180"/>
      <c r="AP447" s="178"/>
      <c r="AQ447" s="201"/>
      <c r="AR447" s="194"/>
      <c r="AS447" s="172" t="s">
        <v>282</v>
      </c>
      <c r="AT447" s="173"/>
      <c r="AU447" s="194"/>
      <c r="AV447" s="194"/>
      <c r="AW447" s="172" t="s">
        <v>257</v>
      </c>
      <c r="AX447" s="202"/>
    </row>
    <row r="448" spans="1:50" ht="23.25" hidden="1" customHeight="1">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c r="A451" s="141"/>
      <c r="B451" s="142"/>
      <c r="C451" s="146"/>
      <c r="D451" s="142"/>
      <c r="E451" s="166" t="s">
        <v>289</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270</v>
      </c>
      <c r="AJ451" s="179"/>
      <c r="AK451" s="179"/>
      <c r="AL451" s="177"/>
      <c r="AM451" s="179" t="s">
        <v>347</v>
      </c>
      <c r="AN451" s="179"/>
      <c r="AO451" s="179"/>
      <c r="AP451" s="177"/>
      <c r="AQ451" s="177" t="s">
        <v>281</v>
      </c>
      <c r="AR451" s="169"/>
      <c r="AS451" s="169"/>
      <c r="AT451" s="170"/>
      <c r="AU451" s="199" t="s">
        <v>206</v>
      </c>
      <c r="AV451" s="199"/>
      <c r="AW451" s="199"/>
      <c r="AX451" s="200"/>
    </row>
    <row r="452" spans="1:50" ht="18.75" hidden="1" customHeight="1">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282</v>
      </c>
      <c r="AH452" s="173"/>
      <c r="AI452" s="180"/>
      <c r="AJ452" s="180"/>
      <c r="AK452" s="180"/>
      <c r="AL452" s="178"/>
      <c r="AM452" s="180"/>
      <c r="AN452" s="180"/>
      <c r="AO452" s="180"/>
      <c r="AP452" s="178"/>
      <c r="AQ452" s="201"/>
      <c r="AR452" s="194"/>
      <c r="AS452" s="172" t="s">
        <v>282</v>
      </c>
      <c r="AT452" s="173"/>
      <c r="AU452" s="194"/>
      <c r="AV452" s="194"/>
      <c r="AW452" s="172" t="s">
        <v>257</v>
      </c>
      <c r="AX452" s="202"/>
    </row>
    <row r="453" spans="1:50" ht="23.25" hidden="1" customHeight="1">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c r="A456" s="141"/>
      <c r="B456" s="142"/>
      <c r="C456" s="146"/>
      <c r="D456" s="142"/>
      <c r="E456" s="166" t="s">
        <v>290</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270</v>
      </c>
      <c r="AJ456" s="179"/>
      <c r="AK456" s="179"/>
      <c r="AL456" s="177"/>
      <c r="AM456" s="179" t="s">
        <v>347</v>
      </c>
      <c r="AN456" s="179"/>
      <c r="AO456" s="179"/>
      <c r="AP456" s="177"/>
      <c r="AQ456" s="177" t="s">
        <v>281</v>
      </c>
      <c r="AR456" s="169"/>
      <c r="AS456" s="169"/>
      <c r="AT456" s="170"/>
      <c r="AU456" s="199" t="s">
        <v>206</v>
      </c>
      <c r="AV456" s="199"/>
      <c r="AW456" s="199"/>
      <c r="AX456" s="200"/>
    </row>
    <row r="457" spans="1:50" ht="18.75" hidden="1" customHeight="1">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282</v>
      </c>
      <c r="AH457" s="173"/>
      <c r="AI457" s="180"/>
      <c r="AJ457" s="180"/>
      <c r="AK457" s="180"/>
      <c r="AL457" s="178"/>
      <c r="AM457" s="180"/>
      <c r="AN457" s="180"/>
      <c r="AO457" s="180"/>
      <c r="AP457" s="178"/>
      <c r="AQ457" s="201"/>
      <c r="AR457" s="194"/>
      <c r="AS457" s="172" t="s">
        <v>282</v>
      </c>
      <c r="AT457" s="173"/>
      <c r="AU457" s="194"/>
      <c r="AV457" s="194"/>
      <c r="AW457" s="172" t="s">
        <v>257</v>
      </c>
      <c r="AX457" s="202"/>
    </row>
    <row r="458" spans="1:50" ht="23.25" hidden="1" customHeight="1">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39</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c r="A461" s="141"/>
      <c r="B461" s="142"/>
      <c r="C461" s="146"/>
      <c r="D461" s="142"/>
      <c r="E461" s="166" t="s">
        <v>290</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270</v>
      </c>
      <c r="AJ461" s="179"/>
      <c r="AK461" s="179"/>
      <c r="AL461" s="177"/>
      <c r="AM461" s="179" t="s">
        <v>347</v>
      </c>
      <c r="AN461" s="179"/>
      <c r="AO461" s="179"/>
      <c r="AP461" s="177"/>
      <c r="AQ461" s="177" t="s">
        <v>281</v>
      </c>
      <c r="AR461" s="169"/>
      <c r="AS461" s="169"/>
      <c r="AT461" s="170"/>
      <c r="AU461" s="199" t="s">
        <v>206</v>
      </c>
      <c r="AV461" s="199"/>
      <c r="AW461" s="199"/>
      <c r="AX461" s="200"/>
    </row>
    <row r="462" spans="1:50" ht="18.75" hidden="1" customHeight="1">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282</v>
      </c>
      <c r="AH462" s="173"/>
      <c r="AI462" s="180"/>
      <c r="AJ462" s="180"/>
      <c r="AK462" s="180"/>
      <c r="AL462" s="178"/>
      <c r="AM462" s="180"/>
      <c r="AN462" s="180"/>
      <c r="AO462" s="180"/>
      <c r="AP462" s="178"/>
      <c r="AQ462" s="201"/>
      <c r="AR462" s="194"/>
      <c r="AS462" s="172" t="s">
        <v>282</v>
      </c>
      <c r="AT462" s="173"/>
      <c r="AU462" s="194"/>
      <c r="AV462" s="194"/>
      <c r="AW462" s="172" t="s">
        <v>257</v>
      </c>
      <c r="AX462" s="202"/>
    </row>
    <row r="463" spans="1:50" ht="23.25" hidden="1" customHeight="1">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c r="A466" s="141"/>
      <c r="B466" s="142"/>
      <c r="C466" s="146"/>
      <c r="D466" s="142"/>
      <c r="E466" s="166" t="s">
        <v>290</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270</v>
      </c>
      <c r="AJ466" s="179"/>
      <c r="AK466" s="179"/>
      <c r="AL466" s="177"/>
      <c r="AM466" s="179" t="s">
        <v>347</v>
      </c>
      <c r="AN466" s="179"/>
      <c r="AO466" s="179"/>
      <c r="AP466" s="177"/>
      <c r="AQ466" s="177" t="s">
        <v>281</v>
      </c>
      <c r="AR466" s="169"/>
      <c r="AS466" s="169"/>
      <c r="AT466" s="170"/>
      <c r="AU466" s="199" t="s">
        <v>206</v>
      </c>
      <c r="AV466" s="199"/>
      <c r="AW466" s="199"/>
      <c r="AX466" s="200"/>
    </row>
    <row r="467" spans="1:50" ht="18.75" hidden="1" customHeight="1">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282</v>
      </c>
      <c r="AH467" s="173"/>
      <c r="AI467" s="180"/>
      <c r="AJ467" s="180"/>
      <c r="AK467" s="180"/>
      <c r="AL467" s="178"/>
      <c r="AM467" s="180"/>
      <c r="AN467" s="180"/>
      <c r="AO467" s="180"/>
      <c r="AP467" s="178"/>
      <c r="AQ467" s="201"/>
      <c r="AR467" s="194"/>
      <c r="AS467" s="172" t="s">
        <v>282</v>
      </c>
      <c r="AT467" s="173"/>
      <c r="AU467" s="194"/>
      <c r="AV467" s="194"/>
      <c r="AW467" s="172" t="s">
        <v>257</v>
      </c>
      <c r="AX467" s="202"/>
    </row>
    <row r="468" spans="1:50" ht="23.25" hidden="1" customHeight="1">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c r="A471" s="141"/>
      <c r="B471" s="142"/>
      <c r="C471" s="146"/>
      <c r="D471" s="142"/>
      <c r="E471" s="166" t="s">
        <v>290</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270</v>
      </c>
      <c r="AJ471" s="179"/>
      <c r="AK471" s="179"/>
      <c r="AL471" s="177"/>
      <c r="AM471" s="179" t="s">
        <v>347</v>
      </c>
      <c r="AN471" s="179"/>
      <c r="AO471" s="179"/>
      <c r="AP471" s="177"/>
      <c r="AQ471" s="177" t="s">
        <v>281</v>
      </c>
      <c r="AR471" s="169"/>
      <c r="AS471" s="169"/>
      <c r="AT471" s="170"/>
      <c r="AU471" s="199" t="s">
        <v>206</v>
      </c>
      <c r="AV471" s="199"/>
      <c r="AW471" s="199"/>
      <c r="AX471" s="200"/>
    </row>
    <row r="472" spans="1:50" ht="18.75" hidden="1" customHeight="1">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282</v>
      </c>
      <c r="AH472" s="173"/>
      <c r="AI472" s="180"/>
      <c r="AJ472" s="180"/>
      <c r="AK472" s="180"/>
      <c r="AL472" s="178"/>
      <c r="AM472" s="180"/>
      <c r="AN472" s="180"/>
      <c r="AO472" s="180"/>
      <c r="AP472" s="178"/>
      <c r="AQ472" s="201"/>
      <c r="AR472" s="194"/>
      <c r="AS472" s="172" t="s">
        <v>282</v>
      </c>
      <c r="AT472" s="173"/>
      <c r="AU472" s="194"/>
      <c r="AV472" s="194"/>
      <c r="AW472" s="172" t="s">
        <v>257</v>
      </c>
      <c r="AX472" s="202"/>
    </row>
    <row r="473" spans="1:50" ht="23.25" hidden="1" customHeight="1">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c r="A476" s="141"/>
      <c r="B476" s="142"/>
      <c r="C476" s="146"/>
      <c r="D476" s="142"/>
      <c r="E476" s="166" t="s">
        <v>290</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270</v>
      </c>
      <c r="AJ476" s="179"/>
      <c r="AK476" s="179"/>
      <c r="AL476" s="177"/>
      <c r="AM476" s="179" t="s">
        <v>347</v>
      </c>
      <c r="AN476" s="179"/>
      <c r="AO476" s="179"/>
      <c r="AP476" s="177"/>
      <c r="AQ476" s="177" t="s">
        <v>281</v>
      </c>
      <c r="AR476" s="169"/>
      <c r="AS476" s="169"/>
      <c r="AT476" s="170"/>
      <c r="AU476" s="199" t="s">
        <v>206</v>
      </c>
      <c r="AV476" s="199"/>
      <c r="AW476" s="199"/>
      <c r="AX476" s="200"/>
    </row>
    <row r="477" spans="1:50" ht="18.75" hidden="1" customHeight="1">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282</v>
      </c>
      <c r="AH477" s="173"/>
      <c r="AI477" s="180"/>
      <c r="AJ477" s="180"/>
      <c r="AK477" s="180"/>
      <c r="AL477" s="178"/>
      <c r="AM477" s="180"/>
      <c r="AN477" s="180"/>
      <c r="AO477" s="180"/>
      <c r="AP477" s="178"/>
      <c r="AQ477" s="201"/>
      <c r="AR477" s="194"/>
      <c r="AS477" s="172" t="s">
        <v>282</v>
      </c>
      <c r="AT477" s="173"/>
      <c r="AU477" s="194"/>
      <c r="AV477" s="194"/>
      <c r="AW477" s="172" t="s">
        <v>257</v>
      </c>
      <c r="AX477" s="202"/>
    </row>
    <row r="478" spans="1:50" ht="23.25" hidden="1" customHeight="1">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c r="A481" s="141"/>
      <c r="B481" s="142"/>
      <c r="C481" s="146"/>
      <c r="D481" s="142"/>
      <c r="E481" s="665" t="s">
        <v>164</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41"/>
      <c r="B484" s="142"/>
      <c r="C484" s="146"/>
      <c r="D484" s="142"/>
      <c r="E484" s="676" t="s">
        <v>401</v>
      </c>
      <c r="F484" s="677"/>
      <c r="G484" s="678" t="s">
        <v>303</v>
      </c>
      <c r="H484" s="666"/>
      <c r="I484" s="666"/>
      <c r="J484" s="679"/>
      <c r="K484" s="680"/>
      <c r="L484" s="680"/>
      <c r="M484" s="680"/>
      <c r="N484" s="680"/>
      <c r="O484" s="680"/>
      <c r="P484" s="680"/>
      <c r="Q484" s="680"/>
      <c r="R484" s="680"/>
      <c r="S484" s="680"/>
      <c r="T484" s="681"/>
      <c r="U484" s="682"/>
      <c r="V484" s="682"/>
      <c r="W484" s="682"/>
      <c r="X484" s="682"/>
      <c r="Y484" s="682"/>
      <c r="Z484" s="682"/>
      <c r="AA484" s="682"/>
      <c r="AB484" s="682"/>
      <c r="AC484" s="682"/>
      <c r="AD484" s="682"/>
      <c r="AE484" s="682"/>
      <c r="AF484" s="682"/>
      <c r="AG484" s="682"/>
      <c r="AH484" s="682"/>
      <c r="AI484" s="682"/>
      <c r="AJ484" s="682"/>
      <c r="AK484" s="682"/>
      <c r="AL484" s="682"/>
      <c r="AM484" s="682"/>
      <c r="AN484" s="682"/>
      <c r="AO484" s="682"/>
      <c r="AP484" s="682"/>
      <c r="AQ484" s="682"/>
      <c r="AR484" s="682"/>
      <c r="AS484" s="682"/>
      <c r="AT484" s="682"/>
      <c r="AU484" s="682"/>
      <c r="AV484" s="682"/>
      <c r="AW484" s="682"/>
      <c r="AX484" s="683"/>
    </row>
    <row r="485" spans="1:50" ht="18.75" hidden="1" customHeight="1">
      <c r="A485" s="141"/>
      <c r="B485" s="142"/>
      <c r="C485" s="146"/>
      <c r="D485" s="142"/>
      <c r="E485" s="166" t="s">
        <v>289</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270</v>
      </c>
      <c r="AJ485" s="179"/>
      <c r="AK485" s="179"/>
      <c r="AL485" s="177"/>
      <c r="AM485" s="179" t="s">
        <v>347</v>
      </c>
      <c r="AN485" s="179"/>
      <c r="AO485" s="179"/>
      <c r="AP485" s="177"/>
      <c r="AQ485" s="177" t="s">
        <v>281</v>
      </c>
      <c r="AR485" s="169"/>
      <c r="AS485" s="169"/>
      <c r="AT485" s="170"/>
      <c r="AU485" s="199" t="s">
        <v>206</v>
      </c>
      <c r="AV485" s="199"/>
      <c r="AW485" s="199"/>
      <c r="AX485" s="200"/>
    </row>
    <row r="486" spans="1:50" ht="18.75" hidden="1" customHeight="1">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282</v>
      </c>
      <c r="AH486" s="173"/>
      <c r="AI486" s="180"/>
      <c r="AJ486" s="180"/>
      <c r="AK486" s="180"/>
      <c r="AL486" s="178"/>
      <c r="AM486" s="180"/>
      <c r="AN486" s="180"/>
      <c r="AO486" s="180"/>
      <c r="AP486" s="178"/>
      <c r="AQ486" s="201"/>
      <c r="AR486" s="194"/>
      <c r="AS486" s="172" t="s">
        <v>282</v>
      </c>
      <c r="AT486" s="173"/>
      <c r="AU486" s="194"/>
      <c r="AV486" s="194"/>
      <c r="AW486" s="172" t="s">
        <v>257</v>
      </c>
      <c r="AX486" s="202"/>
    </row>
    <row r="487" spans="1:50" ht="23.25" hidden="1" customHeight="1">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c r="A490" s="141"/>
      <c r="B490" s="142"/>
      <c r="C490" s="146"/>
      <c r="D490" s="142"/>
      <c r="E490" s="166" t="s">
        <v>289</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270</v>
      </c>
      <c r="AJ490" s="179"/>
      <c r="AK490" s="179"/>
      <c r="AL490" s="177"/>
      <c r="AM490" s="179" t="s">
        <v>347</v>
      </c>
      <c r="AN490" s="179"/>
      <c r="AO490" s="179"/>
      <c r="AP490" s="177"/>
      <c r="AQ490" s="177" t="s">
        <v>281</v>
      </c>
      <c r="AR490" s="169"/>
      <c r="AS490" s="169"/>
      <c r="AT490" s="170"/>
      <c r="AU490" s="199" t="s">
        <v>206</v>
      </c>
      <c r="AV490" s="199"/>
      <c r="AW490" s="199"/>
      <c r="AX490" s="200"/>
    </row>
    <row r="491" spans="1:50" ht="18.75" hidden="1" customHeight="1">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282</v>
      </c>
      <c r="AH491" s="173"/>
      <c r="AI491" s="180"/>
      <c r="AJ491" s="180"/>
      <c r="AK491" s="180"/>
      <c r="AL491" s="178"/>
      <c r="AM491" s="180"/>
      <c r="AN491" s="180"/>
      <c r="AO491" s="180"/>
      <c r="AP491" s="178"/>
      <c r="AQ491" s="201"/>
      <c r="AR491" s="194"/>
      <c r="AS491" s="172" t="s">
        <v>282</v>
      </c>
      <c r="AT491" s="173"/>
      <c r="AU491" s="194"/>
      <c r="AV491" s="194"/>
      <c r="AW491" s="172" t="s">
        <v>257</v>
      </c>
      <c r="AX491" s="202"/>
    </row>
    <row r="492" spans="1:50" ht="23.25" hidden="1" customHeight="1">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c r="A495" s="141"/>
      <c r="B495" s="142"/>
      <c r="C495" s="146"/>
      <c r="D495" s="142"/>
      <c r="E495" s="166" t="s">
        <v>289</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270</v>
      </c>
      <c r="AJ495" s="179"/>
      <c r="AK495" s="179"/>
      <c r="AL495" s="177"/>
      <c r="AM495" s="179" t="s">
        <v>347</v>
      </c>
      <c r="AN495" s="179"/>
      <c r="AO495" s="179"/>
      <c r="AP495" s="177"/>
      <c r="AQ495" s="177" t="s">
        <v>281</v>
      </c>
      <c r="AR495" s="169"/>
      <c r="AS495" s="169"/>
      <c r="AT495" s="170"/>
      <c r="AU495" s="199" t="s">
        <v>206</v>
      </c>
      <c r="AV495" s="199"/>
      <c r="AW495" s="199"/>
      <c r="AX495" s="200"/>
    </row>
    <row r="496" spans="1:50" ht="18.75" hidden="1" customHeight="1">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282</v>
      </c>
      <c r="AH496" s="173"/>
      <c r="AI496" s="180"/>
      <c r="AJ496" s="180"/>
      <c r="AK496" s="180"/>
      <c r="AL496" s="178"/>
      <c r="AM496" s="180"/>
      <c r="AN496" s="180"/>
      <c r="AO496" s="180"/>
      <c r="AP496" s="178"/>
      <c r="AQ496" s="201"/>
      <c r="AR496" s="194"/>
      <c r="AS496" s="172" t="s">
        <v>282</v>
      </c>
      <c r="AT496" s="173"/>
      <c r="AU496" s="194"/>
      <c r="AV496" s="194"/>
      <c r="AW496" s="172" t="s">
        <v>257</v>
      </c>
      <c r="AX496" s="202"/>
    </row>
    <row r="497" spans="1:50" ht="23.25" hidden="1" customHeight="1">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c r="A500" s="141"/>
      <c r="B500" s="142"/>
      <c r="C500" s="146"/>
      <c r="D500" s="142"/>
      <c r="E500" s="166" t="s">
        <v>289</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270</v>
      </c>
      <c r="AJ500" s="179"/>
      <c r="AK500" s="179"/>
      <c r="AL500" s="177"/>
      <c r="AM500" s="179" t="s">
        <v>347</v>
      </c>
      <c r="AN500" s="179"/>
      <c r="AO500" s="179"/>
      <c r="AP500" s="177"/>
      <c r="AQ500" s="177" t="s">
        <v>281</v>
      </c>
      <c r="AR500" s="169"/>
      <c r="AS500" s="169"/>
      <c r="AT500" s="170"/>
      <c r="AU500" s="199" t="s">
        <v>206</v>
      </c>
      <c r="AV500" s="199"/>
      <c r="AW500" s="199"/>
      <c r="AX500" s="200"/>
    </row>
    <row r="501" spans="1:50" ht="18.75" hidden="1" customHeight="1">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282</v>
      </c>
      <c r="AH501" s="173"/>
      <c r="AI501" s="180"/>
      <c r="AJ501" s="180"/>
      <c r="AK501" s="180"/>
      <c r="AL501" s="178"/>
      <c r="AM501" s="180"/>
      <c r="AN501" s="180"/>
      <c r="AO501" s="180"/>
      <c r="AP501" s="178"/>
      <c r="AQ501" s="201"/>
      <c r="AR501" s="194"/>
      <c r="AS501" s="172" t="s">
        <v>282</v>
      </c>
      <c r="AT501" s="173"/>
      <c r="AU501" s="194"/>
      <c r="AV501" s="194"/>
      <c r="AW501" s="172" t="s">
        <v>257</v>
      </c>
      <c r="AX501" s="202"/>
    </row>
    <row r="502" spans="1:50" ht="23.25" hidden="1" customHeight="1">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c r="A505" s="141"/>
      <c r="B505" s="142"/>
      <c r="C505" s="146"/>
      <c r="D505" s="142"/>
      <c r="E505" s="166" t="s">
        <v>289</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270</v>
      </c>
      <c r="AJ505" s="179"/>
      <c r="AK505" s="179"/>
      <c r="AL505" s="177"/>
      <c r="AM505" s="179" t="s">
        <v>347</v>
      </c>
      <c r="AN505" s="179"/>
      <c r="AO505" s="179"/>
      <c r="AP505" s="177"/>
      <c r="AQ505" s="177" t="s">
        <v>281</v>
      </c>
      <c r="AR505" s="169"/>
      <c r="AS505" s="169"/>
      <c r="AT505" s="170"/>
      <c r="AU505" s="199" t="s">
        <v>206</v>
      </c>
      <c r="AV505" s="199"/>
      <c r="AW505" s="199"/>
      <c r="AX505" s="200"/>
    </row>
    <row r="506" spans="1:50" ht="18.75" hidden="1" customHeight="1">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282</v>
      </c>
      <c r="AH506" s="173"/>
      <c r="AI506" s="180"/>
      <c r="AJ506" s="180"/>
      <c r="AK506" s="180"/>
      <c r="AL506" s="178"/>
      <c r="AM506" s="180"/>
      <c r="AN506" s="180"/>
      <c r="AO506" s="180"/>
      <c r="AP506" s="178"/>
      <c r="AQ506" s="201"/>
      <c r="AR506" s="194"/>
      <c r="AS506" s="172" t="s">
        <v>282</v>
      </c>
      <c r="AT506" s="173"/>
      <c r="AU506" s="194"/>
      <c r="AV506" s="194"/>
      <c r="AW506" s="172" t="s">
        <v>257</v>
      </c>
      <c r="AX506" s="202"/>
    </row>
    <row r="507" spans="1:50" ht="23.25" hidden="1" customHeight="1">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c r="A510" s="141"/>
      <c r="B510" s="142"/>
      <c r="C510" s="146"/>
      <c r="D510" s="142"/>
      <c r="E510" s="166" t="s">
        <v>290</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270</v>
      </c>
      <c r="AJ510" s="179"/>
      <c r="AK510" s="179"/>
      <c r="AL510" s="177"/>
      <c r="AM510" s="179" t="s">
        <v>347</v>
      </c>
      <c r="AN510" s="179"/>
      <c r="AO510" s="179"/>
      <c r="AP510" s="177"/>
      <c r="AQ510" s="177" t="s">
        <v>281</v>
      </c>
      <c r="AR510" s="169"/>
      <c r="AS510" s="169"/>
      <c r="AT510" s="170"/>
      <c r="AU510" s="199" t="s">
        <v>206</v>
      </c>
      <c r="AV510" s="199"/>
      <c r="AW510" s="199"/>
      <c r="AX510" s="200"/>
    </row>
    <row r="511" spans="1:50" ht="18.75" hidden="1" customHeight="1">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282</v>
      </c>
      <c r="AH511" s="173"/>
      <c r="AI511" s="180"/>
      <c r="AJ511" s="180"/>
      <c r="AK511" s="180"/>
      <c r="AL511" s="178"/>
      <c r="AM511" s="180"/>
      <c r="AN511" s="180"/>
      <c r="AO511" s="180"/>
      <c r="AP511" s="178"/>
      <c r="AQ511" s="201"/>
      <c r="AR511" s="194"/>
      <c r="AS511" s="172" t="s">
        <v>282</v>
      </c>
      <c r="AT511" s="173"/>
      <c r="AU511" s="194"/>
      <c r="AV511" s="194"/>
      <c r="AW511" s="172" t="s">
        <v>257</v>
      </c>
      <c r="AX511" s="202"/>
    </row>
    <row r="512" spans="1:50" ht="23.25" hidden="1" customHeight="1">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c r="A515" s="141"/>
      <c r="B515" s="142"/>
      <c r="C515" s="146"/>
      <c r="D515" s="142"/>
      <c r="E515" s="166" t="s">
        <v>290</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270</v>
      </c>
      <c r="AJ515" s="179"/>
      <c r="AK515" s="179"/>
      <c r="AL515" s="177"/>
      <c r="AM515" s="179" t="s">
        <v>347</v>
      </c>
      <c r="AN515" s="179"/>
      <c r="AO515" s="179"/>
      <c r="AP515" s="177"/>
      <c r="AQ515" s="177" t="s">
        <v>281</v>
      </c>
      <c r="AR515" s="169"/>
      <c r="AS515" s="169"/>
      <c r="AT515" s="170"/>
      <c r="AU515" s="199" t="s">
        <v>206</v>
      </c>
      <c r="AV515" s="199"/>
      <c r="AW515" s="199"/>
      <c r="AX515" s="200"/>
    </row>
    <row r="516" spans="1:50" ht="18.75" hidden="1" customHeight="1">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282</v>
      </c>
      <c r="AH516" s="173"/>
      <c r="AI516" s="180"/>
      <c r="AJ516" s="180"/>
      <c r="AK516" s="180"/>
      <c r="AL516" s="178"/>
      <c r="AM516" s="180"/>
      <c r="AN516" s="180"/>
      <c r="AO516" s="180"/>
      <c r="AP516" s="178"/>
      <c r="AQ516" s="201"/>
      <c r="AR516" s="194"/>
      <c r="AS516" s="172" t="s">
        <v>282</v>
      </c>
      <c r="AT516" s="173"/>
      <c r="AU516" s="194"/>
      <c r="AV516" s="194"/>
      <c r="AW516" s="172" t="s">
        <v>257</v>
      </c>
      <c r="AX516" s="202"/>
    </row>
    <row r="517" spans="1:50" ht="23.25" hidden="1" customHeight="1">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c r="A520" s="141"/>
      <c r="B520" s="142"/>
      <c r="C520" s="146"/>
      <c r="D520" s="142"/>
      <c r="E520" s="166" t="s">
        <v>290</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270</v>
      </c>
      <c r="AJ520" s="179"/>
      <c r="AK520" s="179"/>
      <c r="AL520" s="177"/>
      <c r="AM520" s="179" t="s">
        <v>347</v>
      </c>
      <c r="AN520" s="179"/>
      <c r="AO520" s="179"/>
      <c r="AP520" s="177"/>
      <c r="AQ520" s="177" t="s">
        <v>281</v>
      </c>
      <c r="AR520" s="169"/>
      <c r="AS520" s="169"/>
      <c r="AT520" s="170"/>
      <c r="AU520" s="199" t="s">
        <v>206</v>
      </c>
      <c r="AV520" s="199"/>
      <c r="AW520" s="199"/>
      <c r="AX520" s="200"/>
    </row>
    <row r="521" spans="1:50" ht="18.75" hidden="1" customHeight="1">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282</v>
      </c>
      <c r="AH521" s="173"/>
      <c r="AI521" s="180"/>
      <c r="AJ521" s="180"/>
      <c r="AK521" s="180"/>
      <c r="AL521" s="178"/>
      <c r="AM521" s="180"/>
      <c r="AN521" s="180"/>
      <c r="AO521" s="180"/>
      <c r="AP521" s="178"/>
      <c r="AQ521" s="201"/>
      <c r="AR521" s="194"/>
      <c r="AS521" s="172" t="s">
        <v>282</v>
      </c>
      <c r="AT521" s="173"/>
      <c r="AU521" s="194"/>
      <c r="AV521" s="194"/>
      <c r="AW521" s="172" t="s">
        <v>257</v>
      </c>
      <c r="AX521" s="202"/>
    </row>
    <row r="522" spans="1:50" ht="23.25" hidden="1" customHeight="1">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c r="A525" s="141"/>
      <c r="B525" s="142"/>
      <c r="C525" s="146"/>
      <c r="D525" s="142"/>
      <c r="E525" s="166" t="s">
        <v>290</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270</v>
      </c>
      <c r="AJ525" s="179"/>
      <c r="AK525" s="179"/>
      <c r="AL525" s="177"/>
      <c r="AM525" s="179" t="s">
        <v>347</v>
      </c>
      <c r="AN525" s="179"/>
      <c r="AO525" s="179"/>
      <c r="AP525" s="177"/>
      <c r="AQ525" s="177" t="s">
        <v>281</v>
      </c>
      <c r="AR525" s="169"/>
      <c r="AS525" s="169"/>
      <c r="AT525" s="170"/>
      <c r="AU525" s="199" t="s">
        <v>206</v>
      </c>
      <c r="AV525" s="199"/>
      <c r="AW525" s="199"/>
      <c r="AX525" s="200"/>
    </row>
    <row r="526" spans="1:50" ht="18.75" hidden="1" customHeight="1">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282</v>
      </c>
      <c r="AH526" s="173"/>
      <c r="AI526" s="180"/>
      <c r="AJ526" s="180"/>
      <c r="AK526" s="180"/>
      <c r="AL526" s="178"/>
      <c r="AM526" s="180"/>
      <c r="AN526" s="180"/>
      <c r="AO526" s="180"/>
      <c r="AP526" s="178"/>
      <c r="AQ526" s="201"/>
      <c r="AR526" s="194"/>
      <c r="AS526" s="172" t="s">
        <v>282</v>
      </c>
      <c r="AT526" s="173"/>
      <c r="AU526" s="194"/>
      <c r="AV526" s="194"/>
      <c r="AW526" s="172" t="s">
        <v>257</v>
      </c>
      <c r="AX526" s="202"/>
    </row>
    <row r="527" spans="1:50" ht="23.25" hidden="1" customHeight="1">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c r="A530" s="141"/>
      <c r="B530" s="142"/>
      <c r="C530" s="146"/>
      <c r="D530" s="142"/>
      <c r="E530" s="166" t="s">
        <v>290</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270</v>
      </c>
      <c r="AJ530" s="179"/>
      <c r="AK530" s="179"/>
      <c r="AL530" s="177"/>
      <c r="AM530" s="179" t="s">
        <v>347</v>
      </c>
      <c r="AN530" s="179"/>
      <c r="AO530" s="179"/>
      <c r="AP530" s="177"/>
      <c r="AQ530" s="177" t="s">
        <v>281</v>
      </c>
      <c r="AR530" s="169"/>
      <c r="AS530" s="169"/>
      <c r="AT530" s="170"/>
      <c r="AU530" s="199" t="s">
        <v>206</v>
      </c>
      <c r="AV530" s="199"/>
      <c r="AW530" s="199"/>
      <c r="AX530" s="200"/>
    </row>
    <row r="531" spans="1:50" ht="18.75" hidden="1" customHeight="1">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282</v>
      </c>
      <c r="AH531" s="173"/>
      <c r="AI531" s="180"/>
      <c r="AJ531" s="180"/>
      <c r="AK531" s="180"/>
      <c r="AL531" s="178"/>
      <c r="AM531" s="180"/>
      <c r="AN531" s="180"/>
      <c r="AO531" s="180"/>
      <c r="AP531" s="178"/>
      <c r="AQ531" s="201"/>
      <c r="AR531" s="194"/>
      <c r="AS531" s="172" t="s">
        <v>282</v>
      </c>
      <c r="AT531" s="173"/>
      <c r="AU531" s="194"/>
      <c r="AV531" s="194"/>
      <c r="AW531" s="172" t="s">
        <v>257</v>
      </c>
      <c r="AX531" s="202"/>
    </row>
    <row r="532" spans="1:50" ht="23.25" hidden="1" customHeight="1">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c r="A535" s="141"/>
      <c r="B535" s="142"/>
      <c r="C535" s="146"/>
      <c r="D535" s="142"/>
      <c r="E535" s="665" t="s">
        <v>126</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41"/>
      <c r="B538" s="142"/>
      <c r="C538" s="146"/>
      <c r="D538" s="142"/>
      <c r="E538" s="676" t="s">
        <v>401</v>
      </c>
      <c r="F538" s="677"/>
      <c r="G538" s="678" t="s">
        <v>303</v>
      </c>
      <c r="H538" s="666"/>
      <c r="I538" s="666"/>
      <c r="J538" s="679"/>
      <c r="K538" s="680"/>
      <c r="L538" s="680"/>
      <c r="M538" s="680"/>
      <c r="N538" s="680"/>
      <c r="O538" s="680"/>
      <c r="P538" s="680"/>
      <c r="Q538" s="680"/>
      <c r="R538" s="680"/>
      <c r="S538" s="680"/>
      <c r="T538" s="681"/>
      <c r="U538" s="682"/>
      <c r="V538" s="682"/>
      <c r="W538" s="682"/>
      <c r="X538" s="682"/>
      <c r="Y538" s="682"/>
      <c r="Z538" s="682"/>
      <c r="AA538" s="682"/>
      <c r="AB538" s="682"/>
      <c r="AC538" s="682"/>
      <c r="AD538" s="682"/>
      <c r="AE538" s="682"/>
      <c r="AF538" s="682"/>
      <c r="AG538" s="682"/>
      <c r="AH538" s="682"/>
      <c r="AI538" s="682"/>
      <c r="AJ538" s="682"/>
      <c r="AK538" s="682"/>
      <c r="AL538" s="682"/>
      <c r="AM538" s="682"/>
      <c r="AN538" s="682"/>
      <c r="AO538" s="682"/>
      <c r="AP538" s="682"/>
      <c r="AQ538" s="682"/>
      <c r="AR538" s="682"/>
      <c r="AS538" s="682"/>
      <c r="AT538" s="682"/>
      <c r="AU538" s="682"/>
      <c r="AV538" s="682"/>
      <c r="AW538" s="682"/>
      <c r="AX538" s="683"/>
    </row>
    <row r="539" spans="1:50" ht="18.75" hidden="1" customHeight="1">
      <c r="A539" s="141"/>
      <c r="B539" s="142"/>
      <c r="C539" s="146"/>
      <c r="D539" s="142"/>
      <c r="E539" s="166" t="s">
        <v>289</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270</v>
      </c>
      <c r="AJ539" s="179"/>
      <c r="AK539" s="179"/>
      <c r="AL539" s="177"/>
      <c r="AM539" s="179" t="s">
        <v>347</v>
      </c>
      <c r="AN539" s="179"/>
      <c r="AO539" s="179"/>
      <c r="AP539" s="177"/>
      <c r="AQ539" s="177" t="s">
        <v>281</v>
      </c>
      <c r="AR539" s="169"/>
      <c r="AS539" s="169"/>
      <c r="AT539" s="170"/>
      <c r="AU539" s="199" t="s">
        <v>206</v>
      </c>
      <c r="AV539" s="199"/>
      <c r="AW539" s="199"/>
      <c r="AX539" s="200"/>
    </row>
    <row r="540" spans="1:50" ht="18.75" hidden="1" customHeight="1">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282</v>
      </c>
      <c r="AH540" s="173"/>
      <c r="AI540" s="180"/>
      <c r="AJ540" s="180"/>
      <c r="AK540" s="180"/>
      <c r="AL540" s="178"/>
      <c r="AM540" s="180"/>
      <c r="AN540" s="180"/>
      <c r="AO540" s="180"/>
      <c r="AP540" s="178"/>
      <c r="AQ540" s="201"/>
      <c r="AR540" s="194"/>
      <c r="AS540" s="172" t="s">
        <v>282</v>
      </c>
      <c r="AT540" s="173"/>
      <c r="AU540" s="194"/>
      <c r="AV540" s="194"/>
      <c r="AW540" s="172" t="s">
        <v>257</v>
      </c>
      <c r="AX540" s="202"/>
    </row>
    <row r="541" spans="1:50" ht="23.25" hidden="1" customHeight="1">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c r="A544" s="141"/>
      <c r="B544" s="142"/>
      <c r="C544" s="146"/>
      <c r="D544" s="142"/>
      <c r="E544" s="166" t="s">
        <v>289</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270</v>
      </c>
      <c r="AJ544" s="179"/>
      <c r="AK544" s="179"/>
      <c r="AL544" s="177"/>
      <c r="AM544" s="179" t="s">
        <v>347</v>
      </c>
      <c r="AN544" s="179"/>
      <c r="AO544" s="179"/>
      <c r="AP544" s="177"/>
      <c r="AQ544" s="177" t="s">
        <v>281</v>
      </c>
      <c r="AR544" s="169"/>
      <c r="AS544" s="169"/>
      <c r="AT544" s="170"/>
      <c r="AU544" s="199" t="s">
        <v>206</v>
      </c>
      <c r="AV544" s="199"/>
      <c r="AW544" s="199"/>
      <c r="AX544" s="200"/>
    </row>
    <row r="545" spans="1:50" ht="18.75" hidden="1" customHeight="1">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282</v>
      </c>
      <c r="AH545" s="173"/>
      <c r="AI545" s="180"/>
      <c r="AJ545" s="180"/>
      <c r="AK545" s="180"/>
      <c r="AL545" s="178"/>
      <c r="AM545" s="180"/>
      <c r="AN545" s="180"/>
      <c r="AO545" s="180"/>
      <c r="AP545" s="178"/>
      <c r="AQ545" s="201"/>
      <c r="AR545" s="194"/>
      <c r="AS545" s="172" t="s">
        <v>282</v>
      </c>
      <c r="AT545" s="173"/>
      <c r="AU545" s="194"/>
      <c r="AV545" s="194"/>
      <c r="AW545" s="172" t="s">
        <v>257</v>
      </c>
      <c r="AX545" s="202"/>
    </row>
    <row r="546" spans="1:50" ht="23.25" hidden="1" customHeight="1">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c r="A549" s="141"/>
      <c r="B549" s="142"/>
      <c r="C549" s="146"/>
      <c r="D549" s="142"/>
      <c r="E549" s="166" t="s">
        <v>289</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270</v>
      </c>
      <c r="AJ549" s="179"/>
      <c r="AK549" s="179"/>
      <c r="AL549" s="177"/>
      <c r="AM549" s="179" t="s">
        <v>347</v>
      </c>
      <c r="AN549" s="179"/>
      <c r="AO549" s="179"/>
      <c r="AP549" s="177"/>
      <c r="AQ549" s="177" t="s">
        <v>281</v>
      </c>
      <c r="AR549" s="169"/>
      <c r="AS549" s="169"/>
      <c r="AT549" s="170"/>
      <c r="AU549" s="199" t="s">
        <v>206</v>
      </c>
      <c r="AV549" s="199"/>
      <c r="AW549" s="199"/>
      <c r="AX549" s="200"/>
    </row>
    <row r="550" spans="1:50" ht="18.75" hidden="1" customHeight="1">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282</v>
      </c>
      <c r="AH550" s="173"/>
      <c r="AI550" s="180"/>
      <c r="AJ550" s="180"/>
      <c r="AK550" s="180"/>
      <c r="AL550" s="178"/>
      <c r="AM550" s="180"/>
      <c r="AN550" s="180"/>
      <c r="AO550" s="180"/>
      <c r="AP550" s="178"/>
      <c r="AQ550" s="201"/>
      <c r="AR550" s="194"/>
      <c r="AS550" s="172" t="s">
        <v>282</v>
      </c>
      <c r="AT550" s="173"/>
      <c r="AU550" s="194"/>
      <c r="AV550" s="194"/>
      <c r="AW550" s="172" t="s">
        <v>257</v>
      </c>
      <c r="AX550" s="202"/>
    </row>
    <row r="551" spans="1:50" ht="23.25" hidden="1" customHeight="1">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c r="A554" s="141"/>
      <c r="B554" s="142"/>
      <c r="C554" s="146"/>
      <c r="D554" s="142"/>
      <c r="E554" s="166" t="s">
        <v>289</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270</v>
      </c>
      <c r="AJ554" s="179"/>
      <c r="AK554" s="179"/>
      <c r="AL554" s="177"/>
      <c r="AM554" s="179" t="s">
        <v>347</v>
      </c>
      <c r="AN554" s="179"/>
      <c r="AO554" s="179"/>
      <c r="AP554" s="177"/>
      <c r="AQ554" s="177" t="s">
        <v>281</v>
      </c>
      <c r="AR554" s="169"/>
      <c r="AS554" s="169"/>
      <c r="AT554" s="170"/>
      <c r="AU554" s="199" t="s">
        <v>206</v>
      </c>
      <c r="AV554" s="199"/>
      <c r="AW554" s="199"/>
      <c r="AX554" s="200"/>
    </row>
    <row r="555" spans="1:50" ht="18.75" hidden="1" customHeight="1">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282</v>
      </c>
      <c r="AH555" s="173"/>
      <c r="AI555" s="180"/>
      <c r="AJ555" s="180"/>
      <c r="AK555" s="180"/>
      <c r="AL555" s="178"/>
      <c r="AM555" s="180"/>
      <c r="AN555" s="180"/>
      <c r="AO555" s="180"/>
      <c r="AP555" s="178"/>
      <c r="AQ555" s="201"/>
      <c r="AR555" s="194"/>
      <c r="AS555" s="172" t="s">
        <v>282</v>
      </c>
      <c r="AT555" s="173"/>
      <c r="AU555" s="194"/>
      <c r="AV555" s="194"/>
      <c r="AW555" s="172" t="s">
        <v>257</v>
      </c>
      <c r="AX555" s="202"/>
    </row>
    <row r="556" spans="1:50" ht="23.25" hidden="1" customHeight="1">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c r="A559" s="141"/>
      <c r="B559" s="142"/>
      <c r="C559" s="146"/>
      <c r="D559" s="142"/>
      <c r="E559" s="166" t="s">
        <v>289</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270</v>
      </c>
      <c r="AJ559" s="179"/>
      <c r="AK559" s="179"/>
      <c r="AL559" s="177"/>
      <c r="AM559" s="179" t="s">
        <v>347</v>
      </c>
      <c r="AN559" s="179"/>
      <c r="AO559" s="179"/>
      <c r="AP559" s="177"/>
      <c r="AQ559" s="177" t="s">
        <v>281</v>
      </c>
      <c r="AR559" s="169"/>
      <c r="AS559" s="169"/>
      <c r="AT559" s="170"/>
      <c r="AU559" s="199" t="s">
        <v>206</v>
      </c>
      <c r="AV559" s="199"/>
      <c r="AW559" s="199"/>
      <c r="AX559" s="200"/>
    </row>
    <row r="560" spans="1:50" ht="18.75" hidden="1" customHeight="1">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282</v>
      </c>
      <c r="AH560" s="173"/>
      <c r="AI560" s="180"/>
      <c r="AJ560" s="180"/>
      <c r="AK560" s="180"/>
      <c r="AL560" s="178"/>
      <c r="AM560" s="180"/>
      <c r="AN560" s="180"/>
      <c r="AO560" s="180"/>
      <c r="AP560" s="178"/>
      <c r="AQ560" s="201"/>
      <c r="AR560" s="194"/>
      <c r="AS560" s="172" t="s">
        <v>282</v>
      </c>
      <c r="AT560" s="173"/>
      <c r="AU560" s="194"/>
      <c r="AV560" s="194"/>
      <c r="AW560" s="172" t="s">
        <v>257</v>
      </c>
      <c r="AX560" s="202"/>
    </row>
    <row r="561" spans="1:50" ht="23.25" hidden="1" customHeight="1">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c r="A564" s="141"/>
      <c r="B564" s="142"/>
      <c r="C564" s="146"/>
      <c r="D564" s="142"/>
      <c r="E564" s="166" t="s">
        <v>290</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270</v>
      </c>
      <c r="AJ564" s="179"/>
      <c r="AK564" s="179"/>
      <c r="AL564" s="177"/>
      <c r="AM564" s="179" t="s">
        <v>347</v>
      </c>
      <c r="AN564" s="179"/>
      <c r="AO564" s="179"/>
      <c r="AP564" s="177"/>
      <c r="AQ564" s="177" t="s">
        <v>281</v>
      </c>
      <c r="AR564" s="169"/>
      <c r="AS564" s="169"/>
      <c r="AT564" s="170"/>
      <c r="AU564" s="199" t="s">
        <v>206</v>
      </c>
      <c r="AV564" s="199"/>
      <c r="AW564" s="199"/>
      <c r="AX564" s="200"/>
    </row>
    <row r="565" spans="1:50" ht="18.75" hidden="1" customHeight="1">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282</v>
      </c>
      <c r="AH565" s="173"/>
      <c r="AI565" s="180"/>
      <c r="AJ565" s="180"/>
      <c r="AK565" s="180"/>
      <c r="AL565" s="178"/>
      <c r="AM565" s="180"/>
      <c r="AN565" s="180"/>
      <c r="AO565" s="180"/>
      <c r="AP565" s="178"/>
      <c r="AQ565" s="201"/>
      <c r="AR565" s="194"/>
      <c r="AS565" s="172" t="s">
        <v>282</v>
      </c>
      <c r="AT565" s="173"/>
      <c r="AU565" s="194"/>
      <c r="AV565" s="194"/>
      <c r="AW565" s="172" t="s">
        <v>257</v>
      </c>
      <c r="AX565" s="202"/>
    </row>
    <row r="566" spans="1:50" ht="23.25" hidden="1" customHeight="1">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c r="A569" s="141"/>
      <c r="B569" s="142"/>
      <c r="C569" s="146"/>
      <c r="D569" s="142"/>
      <c r="E569" s="166" t="s">
        <v>290</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270</v>
      </c>
      <c r="AJ569" s="179"/>
      <c r="AK569" s="179"/>
      <c r="AL569" s="177"/>
      <c r="AM569" s="179" t="s">
        <v>347</v>
      </c>
      <c r="AN569" s="179"/>
      <c r="AO569" s="179"/>
      <c r="AP569" s="177"/>
      <c r="AQ569" s="177" t="s">
        <v>281</v>
      </c>
      <c r="AR569" s="169"/>
      <c r="AS569" s="169"/>
      <c r="AT569" s="170"/>
      <c r="AU569" s="199" t="s">
        <v>206</v>
      </c>
      <c r="AV569" s="199"/>
      <c r="AW569" s="199"/>
      <c r="AX569" s="200"/>
    </row>
    <row r="570" spans="1:50" ht="18.75" hidden="1" customHeight="1">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282</v>
      </c>
      <c r="AH570" s="173"/>
      <c r="AI570" s="180"/>
      <c r="AJ570" s="180"/>
      <c r="AK570" s="180"/>
      <c r="AL570" s="178"/>
      <c r="AM570" s="180"/>
      <c r="AN570" s="180"/>
      <c r="AO570" s="180"/>
      <c r="AP570" s="178"/>
      <c r="AQ570" s="201"/>
      <c r="AR570" s="194"/>
      <c r="AS570" s="172" t="s">
        <v>282</v>
      </c>
      <c r="AT570" s="173"/>
      <c r="AU570" s="194"/>
      <c r="AV570" s="194"/>
      <c r="AW570" s="172" t="s">
        <v>257</v>
      </c>
      <c r="AX570" s="202"/>
    </row>
    <row r="571" spans="1:50" ht="23.25" hidden="1" customHeight="1">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c r="A574" s="141"/>
      <c r="B574" s="142"/>
      <c r="C574" s="146"/>
      <c r="D574" s="142"/>
      <c r="E574" s="166" t="s">
        <v>290</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270</v>
      </c>
      <c r="AJ574" s="179"/>
      <c r="AK574" s="179"/>
      <c r="AL574" s="177"/>
      <c r="AM574" s="179" t="s">
        <v>347</v>
      </c>
      <c r="AN574" s="179"/>
      <c r="AO574" s="179"/>
      <c r="AP574" s="177"/>
      <c r="AQ574" s="177" t="s">
        <v>281</v>
      </c>
      <c r="AR574" s="169"/>
      <c r="AS574" s="169"/>
      <c r="AT574" s="170"/>
      <c r="AU574" s="199" t="s">
        <v>206</v>
      </c>
      <c r="AV574" s="199"/>
      <c r="AW574" s="199"/>
      <c r="AX574" s="200"/>
    </row>
    <row r="575" spans="1:50" ht="18.75" hidden="1" customHeight="1">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282</v>
      </c>
      <c r="AH575" s="173"/>
      <c r="AI575" s="180"/>
      <c r="AJ575" s="180"/>
      <c r="AK575" s="180"/>
      <c r="AL575" s="178"/>
      <c r="AM575" s="180"/>
      <c r="AN575" s="180"/>
      <c r="AO575" s="180"/>
      <c r="AP575" s="178"/>
      <c r="AQ575" s="201"/>
      <c r="AR575" s="194"/>
      <c r="AS575" s="172" t="s">
        <v>282</v>
      </c>
      <c r="AT575" s="173"/>
      <c r="AU575" s="194"/>
      <c r="AV575" s="194"/>
      <c r="AW575" s="172" t="s">
        <v>257</v>
      </c>
      <c r="AX575" s="202"/>
    </row>
    <row r="576" spans="1:50" ht="23.25" hidden="1" customHeight="1">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c r="A579" s="141"/>
      <c r="B579" s="142"/>
      <c r="C579" s="146"/>
      <c r="D579" s="142"/>
      <c r="E579" s="166" t="s">
        <v>290</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270</v>
      </c>
      <c r="AJ579" s="179"/>
      <c r="AK579" s="179"/>
      <c r="AL579" s="177"/>
      <c r="AM579" s="179" t="s">
        <v>347</v>
      </c>
      <c r="AN579" s="179"/>
      <c r="AO579" s="179"/>
      <c r="AP579" s="177"/>
      <c r="AQ579" s="177" t="s">
        <v>281</v>
      </c>
      <c r="AR579" s="169"/>
      <c r="AS579" s="169"/>
      <c r="AT579" s="170"/>
      <c r="AU579" s="199" t="s">
        <v>206</v>
      </c>
      <c r="AV579" s="199"/>
      <c r="AW579" s="199"/>
      <c r="AX579" s="200"/>
    </row>
    <row r="580" spans="1:50" ht="18.75" hidden="1" customHeight="1">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282</v>
      </c>
      <c r="AH580" s="173"/>
      <c r="AI580" s="180"/>
      <c r="AJ580" s="180"/>
      <c r="AK580" s="180"/>
      <c r="AL580" s="178"/>
      <c r="AM580" s="180"/>
      <c r="AN580" s="180"/>
      <c r="AO580" s="180"/>
      <c r="AP580" s="178"/>
      <c r="AQ580" s="201"/>
      <c r="AR580" s="194"/>
      <c r="AS580" s="172" t="s">
        <v>282</v>
      </c>
      <c r="AT580" s="173"/>
      <c r="AU580" s="194"/>
      <c r="AV580" s="194"/>
      <c r="AW580" s="172" t="s">
        <v>257</v>
      </c>
      <c r="AX580" s="202"/>
    </row>
    <row r="581" spans="1:50" ht="23.25" hidden="1" customHeight="1">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c r="A584" s="141"/>
      <c r="B584" s="142"/>
      <c r="C584" s="146"/>
      <c r="D584" s="142"/>
      <c r="E584" s="166" t="s">
        <v>290</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270</v>
      </c>
      <c r="AJ584" s="179"/>
      <c r="AK584" s="179"/>
      <c r="AL584" s="177"/>
      <c r="AM584" s="179" t="s">
        <v>347</v>
      </c>
      <c r="AN584" s="179"/>
      <c r="AO584" s="179"/>
      <c r="AP584" s="177"/>
      <c r="AQ584" s="177" t="s">
        <v>281</v>
      </c>
      <c r="AR584" s="169"/>
      <c r="AS584" s="169"/>
      <c r="AT584" s="170"/>
      <c r="AU584" s="199" t="s">
        <v>206</v>
      </c>
      <c r="AV584" s="199"/>
      <c r="AW584" s="199"/>
      <c r="AX584" s="200"/>
    </row>
    <row r="585" spans="1:50" ht="18.75" hidden="1" customHeight="1">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282</v>
      </c>
      <c r="AH585" s="173"/>
      <c r="AI585" s="180"/>
      <c r="AJ585" s="180"/>
      <c r="AK585" s="180"/>
      <c r="AL585" s="178"/>
      <c r="AM585" s="180"/>
      <c r="AN585" s="180"/>
      <c r="AO585" s="180"/>
      <c r="AP585" s="178"/>
      <c r="AQ585" s="201"/>
      <c r="AR585" s="194"/>
      <c r="AS585" s="172" t="s">
        <v>282</v>
      </c>
      <c r="AT585" s="173"/>
      <c r="AU585" s="194"/>
      <c r="AV585" s="194"/>
      <c r="AW585" s="172" t="s">
        <v>257</v>
      </c>
      <c r="AX585" s="202"/>
    </row>
    <row r="586" spans="1:50" ht="23.25" hidden="1" customHeight="1">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c r="A589" s="141"/>
      <c r="B589" s="142"/>
      <c r="C589" s="146"/>
      <c r="D589" s="142"/>
      <c r="E589" s="665" t="s">
        <v>126</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41"/>
      <c r="B592" s="142"/>
      <c r="C592" s="146"/>
      <c r="D592" s="142"/>
      <c r="E592" s="676" t="s">
        <v>401</v>
      </c>
      <c r="F592" s="677"/>
      <c r="G592" s="678" t="s">
        <v>303</v>
      </c>
      <c r="H592" s="666"/>
      <c r="I592" s="666"/>
      <c r="J592" s="679"/>
      <c r="K592" s="680"/>
      <c r="L592" s="680"/>
      <c r="M592" s="680"/>
      <c r="N592" s="680"/>
      <c r="O592" s="680"/>
      <c r="P592" s="680"/>
      <c r="Q592" s="680"/>
      <c r="R592" s="680"/>
      <c r="S592" s="680"/>
      <c r="T592" s="681"/>
      <c r="U592" s="682"/>
      <c r="V592" s="682"/>
      <c r="W592" s="682"/>
      <c r="X592" s="682"/>
      <c r="Y592" s="682"/>
      <c r="Z592" s="682"/>
      <c r="AA592" s="682"/>
      <c r="AB592" s="682"/>
      <c r="AC592" s="682"/>
      <c r="AD592" s="682"/>
      <c r="AE592" s="682"/>
      <c r="AF592" s="682"/>
      <c r="AG592" s="682"/>
      <c r="AH592" s="682"/>
      <c r="AI592" s="682"/>
      <c r="AJ592" s="682"/>
      <c r="AK592" s="682"/>
      <c r="AL592" s="682"/>
      <c r="AM592" s="682"/>
      <c r="AN592" s="682"/>
      <c r="AO592" s="682"/>
      <c r="AP592" s="682"/>
      <c r="AQ592" s="682"/>
      <c r="AR592" s="682"/>
      <c r="AS592" s="682"/>
      <c r="AT592" s="682"/>
      <c r="AU592" s="682"/>
      <c r="AV592" s="682"/>
      <c r="AW592" s="682"/>
      <c r="AX592" s="683"/>
    </row>
    <row r="593" spans="1:50" ht="18.75" hidden="1" customHeight="1">
      <c r="A593" s="141"/>
      <c r="B593" s="142"/>
      <c r="C593" s="146"/>
      <c r="D593" s="142"/>
      <c r="E593" s="166" t="s">
        <v>289</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270</v>
      </c>
      <c r="AJ593" s="179"/>
      <c r="AK593" s="179"/>
      <c r="AL593" s="177"/>
      <c r="AM593" s="179" t="s">
        <v>347</v>
      </c>
      <c r="AN593" s="179"/>
      <c r="AO593" s="179"/>
      <c r="AP593" s="177"/>
      <c r="AQ593" s="177" t="s">
        <v>281</v>
      </c>
      <c r="AR593" s="169"/>
      <c r="AS593" s="169"/>
      <c r="AT593" s="170"/>
      <c r="AU593" s="199" t="s">
        <v>206</v>
      </c>
      <c r="AV593" s="199"/>
      <c r="AW593" s="199"/>
      <c r="AX593" s="200"/>
    </row>
    <row r="594" spans="1:50" ht="18.75" hidden="1" customHeight="1">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282</v>
      </c>
      <c r="AH594" s="173"/>
      <c r="AI594" s="180"/>
      <c r="AJ594" s="180"/>
      <c r="AK594" s="180"/>
      <c r="AL594" s="178"/>
      <c r="AM594" s="180"/>
      <c r="AN594" s="180"/>
      <c r="AO594" s="180"/>
      <c r="AP594" s="178"/>
      <c r="AQ594" s="201"/>
      <c r="AR594" s="194"/>
      <c r="AS594" s="172" t="s">
        <v>282</v>
      </c>
      <c r="AT594" s="173"/>
      <c r="AU594" s="194"/>
      <c r="AV594" s="194"/>
      <c r="AW594" s="172" t="s">
        <v>257</v>
      </c>
      <c r="AX594" s="202"/>
    </row>
    <row r="595" spans="1:50" ht="23.25" hidden="1" customHeight="1">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c r="A598" s="141"/>
      <c r="B598" s="142"/>
      <c r="C598" s="146"/>
      <c r="D598" s="142"/>
      <c r="E598" s="166" t="s">
        <v>289</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270</v>
      </c>
      <c r="AJ598" s="179"/>
      <c r="AK598" s="179"/>
      <c r="AL598" s="177"/>
      <c r="AM598" s="179" t="s">
        <v>347</v>
      </c>
      <c r="AN598" s="179"/>
      <c r="AO598" s="179"/>
      <c r="AP598" s="177"/>
      <c r="AQ598" s="177" t="s">
        <v>281</v>
      </c>
      <c r="AR598" s="169"/>
      <c r="AS598" s="169"/>
      <c r="AT598" s="170"/>
      <c r="AU598" s="199" t="s">
        <v>206</v>
      </c>
      <c r="AV598" s="199"/>
      <c r="AW598" s="199"/>
      <c r="AX598" s="200"/>
    </row>
    <row r="599" spans="1:50" ht="18.75" hidden="1" customHeight="1">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282</v>
      </c>
      <c r="AH599" s="173"/>
      <c r="AI599" s="180"/>
      <c r="AJ599" s="180"/>
      <c r="AK599" s="180"/>
      <c r="AL599" s="178"/>
      <c r="AM599" s="180"/>
      <c r="AN599" s="180"/>
      <c r="AO599" s="180"/>
      <c r="AP599" s="178"/>
      <c r="AQ599" s="201"/>
      <c r="AR599" s="194"/>
      <c r="AS599" s="172" t="s">
        <v>282</v>
      </c>
      <c r="AT599" s="173"/>
      <c r="AU599" s="194"/>
      <c r="AV599" s="194"/>
      <c r="AW599" s="172" t="s">
        <v>257</v>
      </c>
      <c r="AX599" s="202"/>
    </row>
    <row r="600" spans="1:50" ht="23.25" hidden="1" customHeight="1">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c r="A603" s="141"/>
      <c r="B603" s="142"/>
      <c r="C603" s="146"/>
      <c r="D603" s="142"/>
      <c r="E603" s="166" t="s">
        <v>289</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270</v>
      </c>
      <c r="AJ603" s="179"/>
      <c r="AK603" s="179"/>
      <c r="AL603" s="177"/>
      <c r="AM603" s="179" t="s">
        <v>347</v>
      </c>
      <c r="AN603" s="179"/>
      <c r="AO603" s="179"/>
      <c r="AP603" s="177"/>
      <c r="AQ603" s="177" t="s">
        <v>281</v>
      </c>
      <c r="AR603" s="169"/>
      <c r="AS603" s="169"/>
      <c r="AT603" s="170"/>
      <c r="AU603" s="199" t="s">
        <v>206</v>
      </c>
      <c r="AV603" s="199"/>
      <c r="AW603" s="199"/>
      <c r="AX603" s="200"/>
    </row>
    <row r="604" spans="1:50" ht="18.75" hidden="1" customHeight="1">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282</v>
      </c>
      <c r="AH604" s="173"/>
      <c r="AI604" s="180"/>
      <c r="AJ604" s="180"/>
      <c r="AK604" s="180"/>
      <c r="AL604" s="178"/>
      <c r="AM604" s="180"/>
      <c r="AN604" s="180"/>
      <c r="AO604" s="180"/>
      <c r="AP604" s="178"/>
      <c r="AQ604" s="201"/>
      <c r="AR604" s="194"/>
      <c r="AS604" s="172" t="s">
        <v>282</v>
      </c>
      <c r="AT604" s="173"/>
      <c r="AU604" s="194"/>
      <c r="AV604" s="194"/>
      <c r="AW604" s="172" t="s">
        <v>257</v>
      </c>
      <c r="AX604" s="202"/>
    </row>
    <row r="605" spans="1:50" ht="23.25" hidden="1" customHeight="1">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c r="A608" s="141"/>
      <c r="B608" s="142"/>
      <c r="C608" s="146"/>
      <c r="D608" s="142"/>
      <c r="E608" s="166" t="s">
        <v>289</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270</v>
      </c>
      <c r="AJ608" s="179"/>
      <c r="AK608" s="179"/>
      <c r="AL608" s="177"/>
      <c r="AM608" s="179" t="s">
        <v>347</v>
      </c>
      <c r="AN608" s="179"/>
      <c r="AO608" s="179"/>
      <c r="AP608" s="177"/>
      <c r="AQ608" s="177" t="s">
        <v>281</v>
      </c>
      <c r="AR608" s="169"/>
      <c r="AS608" s="169"/>
      <c r="AT608" s="170"/>
      <c r="AU608" s="199" t="s">
        <v>206</v>
      </c>
      <c r="AV608" s="199"/>
      <c r="AW608" s="199"/>
      <c r="AX608" s="200"/>
    </row>
    <row r="609" spans="1:50" ht="18.75" hidden="1" customHeight="1">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282</v>
      </c>
      <c r="AH609" s="173"/>
      <c r="AI609" s="180"/>
      <c r="AJ609" s="180"/>
      <c r="AK609" s="180"/>
      <c r="AL609" s="178"/>
      <c r="AM609" s="180"/>
      <c r="AN609" s="180"/>
      <c r="AO609" s="180"/>
      <c r="AP609" s="178"/>
      <c r="AQ609" s="201"/>
      <c r="AR609" s="194"/>
      <c r="AS609" s="172" t="s">
        <v>282</v>
      </c>
      <c r="AT609" s="173"/>
      <c r="AU609" s="194"/>
      <c r="AV609" s="194"/>
      <c r="AW609" s="172" t="s">
        <v>257</v>
      </c>
      <c r="AX609" s="202"/>
    </row>
    <row r="610" spans="1:50" ht="23.25" hidden="1" customHeight="1">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c r="A613" s="141"/>
      <c r="B613" s="142"/>
      <c r="C613" s="146"/>
      <c r="D613" s="142"/>
      <c r="E613" s="166" t="s">
        <v>289</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270</v>
      </c>
      <c r="AJ613" s="179"/>
      <c r="AK613" s="179"/>
      <c r="AL613" s="177"/>
      <c r="AM613" s="179" t="s">
        <v>347</v>
      </c>
      <c r="AN613" s="179"/>
      <c r="AO613" s="179"/>
      <c r="AP613" s="177"/>
      <c r="AQ613" s="177" t="s">
        <v>281</v>
      </c>
      <c r="AR613" s="169"/>
      <c r="AS613" s="169"/>
      <c r="AT613" s="170"/>
      <c r="AU613" s="199" t="s">
        <v>206</v>
      </c>
      <c r="AV613" s="199"/>
      <c r="AW613" s="199"/>
      <c r="AX613" s="200"/>
    </row>
    <row r="614" spans="1:50" ht="18.75" hidden="1" customHeight="1">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282</v>
      </c>
      <c r="AH614" s="173"/>
      <c r="AI614" s="180"/>
      <c r="AJ614" s="180"/>
      <c r="AK614" s="180"/>
      <c r="AL614" s="178"/>
      <c r="AM614" s="180"/>
      <c r="AN614" s="180"/>
      <c r="AO614" s="180"/>
      <c r="AP614" s="178"/>
      <c r="AQ614" s="201"/>
      <c r="AR614" s="194"/>
      <c r="AS614" s="172" t="s">
        <v>282</v>
      </c>
      <c r="AT614" s="173"/>
      <c r="AU614" s="194"/>
      <c r="AV614" s="194"/>
      <c r="AW614" s="172" t="s">
        <v>257</v>
      </c>
      <c r="AX614" s="202"/>
    </row>
    <row r="615" spans="1:50" ht="23.25" hidden="1" customHeight="1">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c r="A618" s="141"/>
      <c r="B618" s="142"/>
      <c r="C618" s="146"/>
      <c r="D618" s="142"/>
      <c r="E618" s="166" t="s">
        <v>290</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270</v>
      </c>
      <c r="AJ618" s="179"/>
      <c r="AK618" s="179"/>
      <c r="AL618" s="177"/>
      <c r="AM618" s="179" t="s">
        <v>347</v>
      </c>
      <c r="AN618" s="179"/>
      <c r="AO618" s="179"/>
      <c r="AP618" s="177"/>
      <c r="AQ618" s="177" t="s">
        <v>281</v>
      </c>
      <c r="AR618" s="169"/>
      <c r="AS618" s="169"/>
      <c r="AT618" s="170"/>
      <c r="AU618" s="199" t="s">
        <v>206</v>
      </c>
      <c r="AV618" s="199"/>
      <c r="AW618" s="199"/>
      <c r="AX618" s="200"/>
    </row>
    <row r="619" spans="1:50" ht="18.75" hidden="1" customHeight="1">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282</v>
      </c>
      <c r="AH619" s="173"/>
      <c r="AI619" s="180"/>
      <c r="AJ619" s="180"/>
      <c r="AK619" s="180"/>
      <c r="AL619" s="178"/>
      <c r="AM619" s="180"/>
      <c r="AN619" s="180"/>
      <c r="AO619" s="180"/>
      <c r="AP619" s="178"/>
      <c r="AQ619" s="201"/>
      <c r="AR619" s="194"/>
      <c r="AS619" s="172" t="s">
        <v>282</v>
      </c>
      <c r="AT619" s="173"/>
      <c r="AU619" s="194"/>
      <c r="AV619" s="194"/>
      <c r="AW619" s="172" t="s">
        <v>257</v>
      </c>
      <c r="AX619" s="202"/>
    </row>
    <row r="620" spans="1:50" ht="23.25" hidden="1" customHeight="1">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c r="A623" s="141"/>
      <c r="B623" s="142"/>
      <c r="C623" s="146"/>
      <c r="D623" s="142"/>
      <c r="E623" s="166" t="s">
        <v>290</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270</v>
      </c>
      <c r="AJ623" s="179"/>
      <c r="AK623" s="179"/>
      <c r="AL623" s="177"/>
      <c r="AM623" s="179" t="s">
        <v>347</v>
      </c>
      <c r="AN623" s="179"/>
      <c r="AO623" s="179"/>
      <c r="AP623" s="177"/>
      <c r="AQ623" s="177" t="s">
        <v>281</v>
      </c>
      <c r="AR623" s="169"/>
      <c r="AS623" s="169"/>
      <c r="AT623" s="170"/>
      <c r="AU623" s="199" t="s">
        <v>206</v>
      </c>
      <c r="AV623" s="199"/>
      <c r="AW623" s="199"/>
      <c r="AX623" s="200"/>
    </row>
    <row r="624" spans="1:50" ht="18.75" hidden="1" customHeight="1">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282</v>
      </c>
      <c r="AH624" s="173"/>
      <c r="AI624" s="180"/>
      <c r="AJ624" s="180"/>
      <c r="AK624" s="180"/>
      <c r="AL624" s="178"/>
      <c r="AM624" s="180"/>
      <c r="AN624" s="180"/>
      <c r="AO624" s="180"/>
      <c r="AP624" s="178"/>
      <c r="AQ624" s="201"/>
      <c r="AR624" s="194"/>
      <c r="AS624" s="172" t="s">
        <v>282</v>
      </c>
      <c r="AT624" s="173"/>
      <c r="AU624" s="194"/>
      <c r="AV624" s="194"/>
      <c r="AW624" s="172" t="s">
        <v>257</v>
      </c>
      <c r="AX624" s="202"/>
    </row>
    <row r="625" spans="1:50" ht="23.25" hidden="1" customHeight="1">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c r="A628" s="141"/>
      <c r="B628" s="142"/>
      <c r="C628" s="146"/>
      <c r="D628" s="142"/>
      <c r="E628" s="166" t="s">
        <v>290</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270</v>
      </c>
      <c r="AJ628" s="179"/>
      <c r="AK628" s="179"/>
      <c r="AL628" s="177"/>
      <c r="AM628" s="179" t="s">
        <v>347</v>
      </c>
      <c r="AN628" s="179"/>
      <c r="AO628" s="179"/>
      <c r="AP628" s="177"/>
      <c r="AQ628" s="177" t="s">
        <v>281</v>
      </c>
      <c r="AR628" s="169"/>
      <c r="AS628" s="169"/>
      <c r="AT628" s="170"/>
      <c r="AU628" s="199" t="s">
        <v>206</v>
      </c>
      <c r="AV628" s="199"/>
      <c r="AW628" s="199"/>
      <c r="AX628" s="200"/>
    </row>
    <row r="629" spans="1:50" ht="18.75" hidden="1" customHeight="1">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282</v>
      </c>
      <c r="AH629" s="173"/>
      <c r="AI629" s="180"/>
      <c r="AJ629" s="180"/>
      <c r="AK629" s="180"/>
      <c r="AL629" s="178"/>
      <c r="AM629" s="180"/>
      <c r="AN629" s="180"/>
      <c r="AO629" s="180"/>
      <c r="AP629" s="178"/>
      <c r="AQ629" s="201"/>
      <c r="AR629" s="194"/>
      <c r="AS629" s="172" t="s">
        <v>282</v>
      </c>
      <c r="AT629" s="173"/>
      <c r="AU629" s="194"/>
      <c r="AV629" s="194"/>
      <c r="AW629" s="172" t="s">
        <v>257</v>
      </c>
      <c r="AX629" s="202"/>
    </row>
    <row r="630" spans="1:50" ht="23.25" hidden="1" customHeight="1">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c r="A633" s="141"/>
      <c r="B633" s="142"/>
      <c r="C633" s="146"/>
      <c r="D633" s="142"/>
      <c r="E633" s="166" t="s">
        <v>290</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270</v>
      </c>
      <c r="AJ633" s="179"/>
      <c r="AK633" s="179"/>
      <c r="AL633" s="177"/>
      <c r="AM633" s="179" t="s">
        <v>347</v>
      </c>
      <c r="AN633" s="179"/>
      <c r="AO633" s="179"/>
      <c r="AP633" s="177"/>
      <c r="AQ633" s="177" t="s">
        <v>281</v>
      </c>
      <c r="AR633" s="169"/>
      <c r="AS633" s="169"/>
      <c r="AT633" s="170"/>
      <c r="AU633" s="199" t="s">
        <v>206</v>
      </c>
      <c r="AV633" s="199"/>
      <c r="AW633" s="199"/>
      <c r="AX633" s="200"/>
    </row>
    <row r="634" spans="1:50" ht="18.75" hidden="1" customHeight="1">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282</v>
      </c>
      <c r="AH634" s="173"/>
      <c r="AI634" s="180"/>
      <c r="AJ634" s="180"/>
      <c r="AK634" s="180"/>
      <c r="AL634" s="178"/>
      <c r="AM634" s="180"/>
      <c r="AN634" s="180"/>
      <c r="AO634" s="180"/>
      <c r="AP634" s="178"/>
      <c r="AQ634" s="201"/>
      <c r="AR634" s="194"/>
      <c r="AS634" s="172" t="s">
        <v>282</v>
      </c>
      <c r="AT634" s="173"/>
      <c r="AU634" s="194"/>
      <c r="AV634" s="194"/>
      <c r="AW634" s="172" t="s">
        <v>257</v>
      </c>
      <c r="AX634" s="202"/>
    </row>
    <row r="635" spans="1:50" ht="23.25" hidden="1" customHeight="1">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c r="A638" s="141"/>
      <c r="B638" s="142"/>
      <c r="C638" s="146"/>
      <c r="D638" s="142"/>
      <c r="E638" s="166" t="s">
        <v>290</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270</v>
      </c>
      <c r="AJ638" s="179"/>
      <c r="AK638" s="179"/>
      <c r="AL638" s="177"/>
      <c r="AM638" s="179" t="s">
        <v>347</v>
      </c>
      <c r="AN638" s="179"/>
      <c r="AO638" s="179"/>
      <c r="AP638" s="177"/>
      <c r="AQ638" s="177" t="s">
        <v>281</v>
      </c>
      <c r="AR638" s="169"/>
      <c r="AS638" s="169"/>
      <c r="AT638" s="170"/>
      <c r="AU638" s="199" t="s">
        <v>206</v>
      </c>
      <c r="AV638" s="199"/>
      <c r="AW638" s="199"/>
      <c r="AX638" s="200"/>
    </row>
    <row r="639" spans="1:50" ht="18.75" hidden="1" customHeight="1">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282</v>
      </c>
      <c r="AH639" s="173"/>
      <c r="AI639" s="180"/>
      <c r="AJ639" s="180"/>
      <c r="AK639" s="180"/>
      <c r="AL639" s="178"/>
      <c r="AM639" s="180"/>
      <c r="AN639" s="180"/>
      <c r="AO639" s="180"/>
      <c r="AP639" s="178"/>
      <c r="AQ639" s="201"/>
      <c r="AR639" s="194"/>
      <c r="AS639" s="172" t="s">
        <v>282</v>
      </c>
      <c r="AT639" s="173"/>
      <c r="AU639" s="194"/>
      <c r="AV639" s="194"/>
      <c r="AW639" s="172" t="s">
        <v>257</v>
      </c>
      <c r="AX639" s="202"/>
    </row>
    <row r="640" spans="1:50" ht="23.25" hidden="1" customHeight="1">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c r="A643" s="141"/>
      <c r="B643" s="142"/>
      <c r="C643" s="146"/>
      <c r="D643" s="142"/>
      <c r="E643" s="665" t="s">
        <v>126</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41"/>
      <c r="B646" s="142"/>
      <c r="C646" s="146"/>
      <c r="D646" s="142"/>
      <c r="E646" s="676" t="s">
        <v>401</v>
      </c>
      <c r="F646" s="677"/>
      <c r="G646" s="678" t="s">
        <v>303</v>
      </c>
      <c r="H646" s="666"/>
      <c r="I646" s="666"/>
      <c r="J646" s="679"/>
      <c r="K646" s="680"/>
      <c r="L646" s="680"/>
      <c r="M646" s="680"/>
      <c r="N646" s="680"/>
      <c r="O646" s="680"/>
      <c r="P646" s="680"/>
      <c r="Q646" s="680"/>
      <c r="R646" s="680"/>
      <c r="S646" s="680"/>
      <c r="T646" s="681"/>
      <c r="U646" s="682"/>
      <c r="V646" s="682"/>
      <c r="W646" s="682"/>
      <c r="X646" s="682"/>
      <c r="Y646" s="682"/>
      <c r="Z646" s="682"/>
      <c r="AA646" s="682"/>
      <c r="AB646" s="682"/>
      <c r="AC646" s="682"/>
      <c r="AD646" s="682"/>
      <c r="AE646" s="682"/>
      <c r="AF646" s="682"/>
      <c r="AG646" s="682"/>
      <c r="AH646" s="682"/>
      <c r="AI646" s="682"/>
      <c r="AJ646" s="682"/>
      <c r="AK646" s="682"/>
      <c r="AL646" s="682"/>
      <c r="AM646" s="682"/>
      <c r="AN646" s="682"/>
      <c r="AO646" s="682"/>
      <c r="AP646" s="682"/>
      <c r="AQ646" s="682"/>
      <c r="AR646" s="682"/>
      <c r="AS646" s="682"/>
      <c r="AT646" s="682"/>
      <c r="AU646" s="682"/>
      <c r="AV646" s="682"/>
      <c r="AW646" s="682"/>
      <c r="AX646" s="683"/>
    </row>
    <row r="647" spans="1:50" ht="18.75" hidden="1" customHeight="1">
      <c r="A647" s="141"/>
      <c r="B647" s="142"/>
      <c r="C647" s="146"/>
      <c r="D647" s="142"/>
      <c r="E647" s="166" t="s">
        <v>289</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270</v>
      </c>
      <c r="AJ647" s="179"/>
      <c r="AK647" s="179"/>
      <c r="AL647" s="177"/>
      <c r="AM647" s="179" t="s">
        <v>347</v>
      </c>
      <c r="AN647" s="179"/>
      <c r="AO647" s="179"/>
      <c r="AP647" s="177"/>
      <c r="AQ647" s="177" t="s">
        <v>281</v>
      </c>
      <c r="AR647" s="169"/>
      <c r="AS647" s="169"/>
      <c r="AT647" s="170"/>
      <c r="AU647" s="199" t="s">
        <v>206</v>
      </c>
      <c r="AV647" s="199"/>
      <c r="AW647" s="199"/>
      <c r="AX647" s="200"/>
    </row>
    <row r="648" spans="1:50" ht="18.75" hidden="1" customHeight="1">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282</v>
      </c>
      <c r="AH648" s="173"/>
      <c r="AI648" s="180"/>
      <c r="AJ648" s="180"/>
      <c r="AK648" s="180"/>
      <c r="AL648" s="178"/>
      <c r="AM648" s="180"/>
      <c r="AN648" s="180"/>
      <c r="AO648" s="180"/>
      <c r="AP648" s="178"/>
      <c r="AQ648" s="201"/>
      <c r="AR648" s="194"/>
      <c r="AS648" s="172" t="s">
        <v>282</v>
      </c>
      <c r="AT648" s="173"/>
      <c r="AU648" s="194"/>
      <c r="AV648" s="194"/>
      <c r="AW648" s="172" t="s">
        <v>257</v>
      </c>
      <c r="AX648" s="202"/>
    </row>
    <row r="649" spans="1:50" ht="23.25" hidden="1" customHeight="1">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c r="A652" s="141"/>
      <c r="B652" s="142"/>
      <c r="C652" s="146"/>
      <c r="D652" s="142"/>
      <c r="E652" s="166" t="s">
        <v>289</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270</v>
      </c>
      <c r="AJ652" s="179"/>
      <c r="AK652" s="179"/>
      <c r="AL652" s="177"/>
      <c r="AM652" s="179" t="s">
        <v>347</v>
      </c>
      <c r="AN652" s="179"/>
      <c r="AO652" s="179"/>
      <c r="AP652" s="177"/>
      <c r="AQ652" s="177" t="s">
        <v>281</v>
      </c>
      <c r="AR652" s="169"/>
      <c r="AS652" s="169"/>
      <c r="AT652" s="170"/>
      <c r="AU652" s="199" t="s">
        <v>206</v>
      </c>
      <c r="AV652" s="199"/>
      <c r="AW652" s="199"/>
      <c r="AX652" s="200"/>
    </row>
    <row r="653" spans="1:50" ht="18.75" hidden="1" customHeight="1">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282</v>
      </c>
      <c r="AH653" s="173"/>
      <c r="AI653" s="180"/>
      <c r="AJ653" s="180"/>
      <c r="AK653" s="180"/>
      <c r="AL653" s="178"/>
      <c r="AM653" s="180"/>
      <c r="AN653" s="180"/>
      <c r="AO653" s="180"/>
      <c r="AP653" s="178"/>
      <c r="AQ653" s="201"/>
      <c r="AR653" s="194"/>
      <c r="AS653" s="172" t="s">
        <v>282</v>
      </c>
      <c r="AT653" s="173"/>
      <c r="AU653" s="194"/>
      <c r="AV653" s="194"/>
      <c r="AW653" s="172" t="s">
        <v>257</v>
      </c>
      <c r="AX653" s="202"/>
    </row>
    <row r="654" spans="1:50" ht="23.25" hidden="1" customHeight="1">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c r="A657" s="141"/>
      <c r="B657" s="142"/>
      <c r="C657" s="146"/>
      <c r="D657" s="142"/>
      <c r="E657" s="166" t="s">
        <v>289</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270</v>
      </c>
      <c r="AJ657" s="179"/>
      <c r="AK657" s="179"/>
      <c r="AL657" s="177"/>
      <c r="AM657" s="179" t="s">
        <v>347</v>
      </c>
      <c r="AN657" s="179"/>
      <c r="AO657" s="179"/>
      <c r="AP657" s="177"/>
      <c r="AQ657" s="177" t="s">
        <v>281</v>
      </c>
      <c r="AR657" s="169"/>
      <c r="AS657" s="169"/>
      <c r="AT657" s="170"/>
      <c r="AU657" s="199" t="s">
        <v>206</v>
      </c>
      <c r="AV657" s="199"/>
      <c r="AW657" s="199"/>
      <c r="AX657" s="200"/>
    </row>
    <row r="658" spans="1:50" ht="18.75" hidden="1" customHeight="1">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282</v>
      </c>
      <c r="AH658" s="173"/>
      <c r="AI658" s="180"/>
      <c r="AJ658" s="180"/>
      <c r="AK658" s="180"/>
      <c r="AL658" s="178"/>
      <c r="AM658" s="180"/>
      <c r="AN658" s="180"/>
      <c r="AO658" s="180"/>
      <c r="AP658" s="178"/>
      <c r="AQ658" s="201"/>
      <c r="AR658" s="194"/>
      <c r="AS658" s="172" t="s">
        <v>282</v>
      </c>
      <c r="AT658" s="173"/>
      <c r="AU658" s="194"/>
      <c r="AV658" s="194"/>
      <c r="AW658" s="172" t="s">
        <v>257</v>
      </c>
      <c r="AX658" s="202"/>
    </row>
    <row r="659" spans="1:50" ht="23.25" hidden="1" customHeight="1">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c r="A662" s="141"/>
      <c r="B662" s="142"/>
      <c r="C662" s="146"/>
      <c r="D662" s="142"/>
      <c r="E662" s="166" t="s">
        <v>289</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270</v>
      </c>
      <c r="AJ662" s="179"/>
      <c r="AK662" s="179"/>
      <c r="AL662" s="177"/>
      <c r="AM662" s="179" t="s">
        <v>347</v>
      </c>
      <c r="AN662" s="179"/>
      <c r="AO662" s="179"/>
      <c r="AP662" s="177"/>
      <c r="AQ662" s="177" t="s">
        <v>281</v>
      </c>
      <c r="AR662" s="169"/>
      <c r="AS662" s="169"/>
      <c r="AT662" s="170"/>
      <c r="AU662" s="199" t="s">
        <v>206</v>
      </c>
      <c r="AV662" s="199"/>
      <c r="AW662" s="199"/>
      <c r="AX662" s="200"/>
    </row>
    <row r="663" spans="1:50" ht="18.75" hidden="1" customHeight="1">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282</v>
      </c>
      <c r="AH663" s="173"/>
      <c r="AI663" s="180"/>
      <c r="AJ663" s="180"/>
      <c r="AK663" s="180"/>
      <c r="AL663" s="178"/>
      <c r="AM663" s="180"/>
      <c r="AN663" s="180"/>
      <c r="AO663" s="180"/>
      <c r="AP663" s="178"/>
      <c r="AQ663" s="201"/>
      <c r="AR663" s="194"/>
      <c r="AS663" s="172" t="s">
        <v>282</v>
      </c>
      <c r="AT663" s="173"/>
      <c r="AU663" s="194"/>
      <c r="AV663" s="194"/>
      <c r="AW663" s="172" t="s">
        <v>257</v>
      </c>
      <c r="AX663" s="202"/>
    </row>
    <row r="664" spans="1:50" ht="23.25" hidden="1" customHeight="1">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c r="A667" s="141"/>
      <c r="B667" s="142"/>
      <c r="C667" s="146"/>
      <c r="D667" s="142"/>
      <c r="E667" s="166" t="s">
        <v>289</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270</v>
      </c>
      <c r="AJ667" s="179"/>
      <c r="AK667" s="179"/>
      <c r="AL667" s="177"/>
      <c r="AM667" s="179" t="s">
        <v>347</v>
      </c>
      <c r="AN667" s="179"/>
      <c r="AO667" s="179"/>
      <c r="AP667" s="177"/>
      <c r="AQ667" s="177" t="s">
        <v>281</v>
      </c>
      <c r="AR667" s="169"/>
      <c r="AS667" s="169"/>
      <c r="AT667" s="170"/>
      <c r="AU667" s="199" t="s">
        <v>206</v>
      </c>
      <c r="AV667" s="199"/>
      <c r="AW667" s="199"/>
      <c r="AX667" s="200"/>
    </row>
    <row r="668" spans="1:50" ht="18.75" hidden="1" customHeight="1">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282</v>
      </c>
      <c r="AH668" s="173"/>
      <c r="AI668" s="180"/>
      <c r="AJ668" s="180"/>
      <c r="AK668" s="180"/>
      <c r="AL668" s="178"/>
      <c r="AM668" s="180"/>
      <c r="AN668" s="180"/>
      <c r="AO668" s="180"/>
      <c r="AP668" s="178"/>
      <c r="AQ668" s="201"/>
      <c r="AR668" s="194"/>
      <c r="AS668" s="172" t="s">
        <v>282</v>
      </c>
      <c r="AT668" s="173"/>
      <c r="AU668" s="194"/>
      <c r="AV668" s="194"/>
      <c r="AW668" s="172" t="s">
        <v>257</v>
      </c>
      <c r="AX668" s="202"/>
    </row>
    <row r="669" spans="1:50" ht="23.25" hidden="1" customHeight="1">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c r="A672" s="141"/>
      <c r="B672" s="142"/>
      <c r="C672" s="146"/>
      <c r="D672" s="142"/>
      <c r="E672" s="166" t="s">
        <v>290</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270</v>
      </c>
      <c r="AJ672" s="179"/>
      <c r="AK672" s="179"/>
      <c r="AL672" s="177"/>
      <c r="AM672" s="179" t="s">
        <v>347</v>
      </c>
      <c r="AN672" s="179"/>
      <c r="AO672" s="179"/>
      <c r="AP672" s="177"/>
      <c r="AQ672" s="177" t="s">
        <v>281</v>
      </c>
      <c r="AR672" s="169"/>
      <c r="AS672" s="169"/>
      <c r="AT672" s="170"/>
      <c r="AU672" s="199" t="s">
        <v>206</v>
      </c>
      <c r="AV672" s="199"/>
      <c r="AW672" s="199"/>
      <c r="AX672" s="200"/>
    </row>
    <row r="673" spans="1:50" ht="18.75" hidden="1" customHeight="1">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282</v>
      </c>
      <c r="AH673" s="173"/>
      <c r="AI673" s="180"/>
      <c r="AJ673" s="180"/>
      <c r="AK673" s="180"/>
      <c r="AL673" s="178"/>
      <c r="AM673" s="180"/>
      <c r="AN673" s="180"/>
      <c r="AO673" s="180"/>
      <c r="AP673" s="178"/>
      <c r="AQ673" s="201"/>
      <c r="AR673" s="194"/>
      <c r="AS673" s="172" t="s">
        <v>282</v>
      </c>
      <c r="AT673" s="173"/>
      <c r="AU673" s="194"/>
      <c r="AV673" s="194"/>
      <c r="AW673" s="172" t="s">
        <v>257</v>
      </c>
      <c r="AX673" s="202"/>
    </row>
    <row r="674" spans="1:50" ht="23.25" hidden="1" customHeight="1">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c r="A677" s="141"/>
      <c r="B677" s="142"/>
      <c r="C677" s="146"/>
      <c r="D677" s="142"/>
      <c r="E677" s="166" t="s">
        <v>290</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270</v>
      </c>
      <c r="AJ677" s="179"/>
      <c r="AK677" s="179"/>
      <c r="AL677" s="177"/>
      <c r="AM677" s="179" t="s">
        <v>347</v>
      </c>
      <c r="AN677" s="179"/>
      <c r="AO677" s="179"/>
      <c r="AP677" s="177"/>
      <c r="AQ677" s="177" t="s">
        <v>281</v>
      </c>
      <c r="AR677" s="169"/>
      <c r="AS677" s="169"/>
      <c r="AT677" s="170"/>
      <c r="AU677" s="199" t="s">
        <v>206</v>
      </c>
      <c r="AV677" s="199"/>
      <c r="AW677" s="199"/>
      <c r="AX677" s="200"/>
    </row>
    <row r="678" spans="1:50" ht="18.75" hidden="1" customHeight="1">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282</v>
      </c>
      <c r="AH678" s="173"/>
      <c r="AI678" s="180"/>
      <c r="AJ678" s="180"/>
      <c r="AK678" s="180"/>
      <c r="AL678" s="178"/>
      <c r="AM678" s="180"/>
      <c r="AN678" s="180"/>
      <c r="AO678" s="180"/>
      <c r="AP678" s="178"/>
      <c r="AQ678" s="201"/>
      <c r="AR678" s="194"/>
      <c r="AS678" s="172" t="s">
        <v>282</v>
      </c>
      <c r="AT678" s="173"/>
      <c r="AU678" s="194"/>
      <c r="AV678" s="194"/>
      <c r="AW678" s="172" t="s">
        <v>257</v>
      </c>
      <c r="AX678" s="202"/>
    </row>
    <row r="679" spans="1:50" ht="23.25" hidden="1" customHeight="1">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c r="A682" s="141"/>
      <c r="B682" s="142"/>
      <c r="C682" s="146"/>
      <c r="D682" s="142"/>
      <c r="E682" s="166" t="s">
        <v>290</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270</v>
      </c>
      <c r="AJ682" s="179"/>
      <c r="AK682" s="179"/>
      <c r="AL682" s="177"/>
      <c r="AM682" s="179" t="s">
        <v>347</v>
      </c>
      <c r="AN682" s="179"/>
      <c r="AO682" s="179"/>
      <c r="AP682" s="177"/>
      <c r="AQ682" s="177" t="s">
        <v>281</v>
      </c>
      <c r="AR682" s="169"/>
      <c r="AS682" s="169"/>
      <c r="AT682" s="170"/>
      <c r="AU682" s="199" t="s">
        <v>206</v>
      </c>
      <c r="AV682" s="199"/>
      <c r="AW682" s="199"/>
      <c r="AX682" s="200"/>
    </row>
    <row r="683" spans="1:50" ht="18.75" hidden="1" customHeight="1">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282</v>
      </c>
      <c r="AH683" s="173"/>
      <c r="AI683" s="180"/>
      <c r="AJ683" s="180"/>
      <c r="AK683" s="180"/>
      <c r="AL683" s="178"/>
      <c r="AM683" s="180"/>
      <c r="AN683" s="180"/>
      <c r="AO683" s="180"/>
      <c r="AP683" s="178"/>
      <c r="AQ683" s="201"/>
      <c r="AR683" s="194"/>
      <c r="AS683" s="172" t="s">
        <v>282</v>
      </c>
      <c r="AT683" s="173"/>
      <c r="AU683" s="194"/>
      <c r="AV683" s="194"/>
      <c r="AW683" s="172" t="s">
        <v>257</v>
      </c>
      <c r="AX683" s="202"/>
    </row>
    <row r="684" spans="1:50" ht="23.25" hidden="1" customHeight="1">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c r="A687" s="141"/>
      <c r="B687" s="142"/>
      <c r="C687" s="146"/>
      <c r="D687" s="142"/>
      <c r="E687" s="166" t="s">
        <v>290</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270</v>
      </c>
      <c r="AJ687" s="179"/>
      <c r="AK687" s="179"/>
      <c r="AL687" s="177"/>
      <c r="AM687" s="179" t="s">
        <v>347</v>
      </c>
      <c r="AN687" s="179"/>
      <c r="AO687" s="179"/>
      <c r="AP687" s="177"/>
      <c r="AQ687" s="177" t="s">
        <v>281</v>
      </c>
      <c r="AR687" s="169"/>
      <c r="AS687" s="169"/>
      <c r="AT687" s="170"/>
      <c r="AU687" s="199" t="s">
        <v>206</v>
      </c>
      <c r="AV687" s="199"/>
      <c r="AW687" s="199"/>
      <c r="AX687" s="200"/>
    </row>
    <row r="688" spans="1:50" ht="18.75" hidden="1" customHeight="1">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282</v>
      </c>
      <c r="AH688" s="173"/>
      <c r="AI688" s="180"/>
      <c r="AJ688" s="180"/>
      <c r="AK688" s="180"/>
      <c r="AL688" s="178"/>
      <c r="AM688" s="180"/>
      <c r="AN688" s="180"/>
      <c r="AO688" s="180"/>
      <c r="AP688" s="178"/>
      <c r="AQ688" s="201"/>
      <c r="AR688" s="194"/>
      <c r="AS688" s="172" t="s">
        <v>282</v>
      </c>
      <c r="AT688" s="173"/>
      <c r="AU688" s="194"/>
      <c r="AV688" s="194"/>
      <c r="AW688" s="172" t="s">
        <v>257</v>
      </c>
      <c r="AX688" s="202"/>
    </row>
    <row r="689" spans="1:50" ht="23.25" hidden="1" customHeight="1">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c r="A692" s="141"/>
      <c r="B692" s="142"/>
      <c r="C692" s="146"/>
      <c r="D692" s="142"/>
      <c r="E692" s="166" t="s">
        <v>290</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270</v>
      </c>
      <c r="AJ692" s="179"/>
      <c r="AK692" s="179"/>
      <c r="AL692" s="177"/>
      <c r="AM692" s="179" t="s">
        <v>347</v>
      </c>
      <c r="AN692" s="179"/>
      <c r="AO692" s="179"/>
      <c r="AP692" s="177"/>
      <c r="AQ692" s="177" t="s">
        <v>281</v>
      </c>
      <c r="AR692" s="169"/>
      <c r="AS692" s="169"/>
      <c r="AT692" s="170"/>
      <c r="AU692" s="199" t="s">
        <v>206</v>
      </c>
      <c r="AV692" s="199"/>
      <c r="AW692" s="199"/>
      <c r="AX692" s="200"/>
    </row>
    <row r="693" spans="1:50" ht="18.75" hidden="1" customHeight="1">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282</v>
      </c>
      <c r="AH693" s="173"/>
      <c r="AI693" s="180"/>
      <c r="AJ693" s="180"/>
      <c r="AK693" s="180"/>
      <c r="AL693" s="178"/>
      <c r="AM693" s="180"/>
      <c r="AN693" s="180"/>
      <c r="AO693" s="180"/>
      <c r="AP693" s="178"/>
      <c r="AQ693" s="201"/>
      <c r="AR693" s="194"/>
      <c r="AS693" s="172" t="s">
        <v>282</v>
      </c>
      <c r="AT693" s="173"/>
      <c r="AU693" s="194"/>
      <c r="AV693" s="194"/>
      <c r="AW693" s="172" t="s">
        <v>257</v>
      </c>
      <c r="AX693" s="202"/>
    </row>
    <row r="694" spans="1:50" ht="23.25" hidden="1" customHeight="1">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c r="A697" s="141"/>
      <c r="B697" s="142"/>
      <c r="C697" s="146"/>
      <c r="D697" s="142"/>
      <c r="E697" s="665" t="s">
        <v>126</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668" t="s">
        <v>104</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c r="A701" s="3"/>
      <c r="B701" s="9"/>
      <c r="C701" s="671" t="s">
        <v>66</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55</v>
      </c>
      <c r="AE701" s="672"/>
      <c r="AF701" s="672"/>
      <c r="AG701" s="674" t="s">
        <v>46</v>
      </c>
      <c r="AH701" s="672"/>
      <c r="AI701" s="672"/>
      <c r="AJ701" s="672"/>
      <c r="AK701" s="672"/>
      <c r="AL701" s="672"/>
      <c r="AM701" s="672"/>
      <c r="AN701" s="672"/>
      <c r="AO701" s="672"/>
      <c r="AP701" s="672"/>
      <c r="AQ701" s="672"/>
      <c r="AR701" s="672"/>
      <c r="AS701" s="672"/>
      <c r="AT701" s="672"/>
      <c r="AU701" s="672"/>
      <c r="AV701" s="672"/>
      <c r="AW701" s="672"/>
      <c r="AX701" s="675"/>
    </row>
    <row r="702" spans="1:50" ht="27" customHeight="1">
      <c r="A702" s="88" t="s">
        <v>210</v>
      </c>
      <c r="B702" s="89"/>
      <c r="C702" s="637" t="s">
        <v>211</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494</v>
      </c>
      <c r="AE702" s="641"/>
      <c r="AF702" s="641"/>
      <c r="AG702" s="642" t="s">
        <v>277</v>
      </c>
      <c r="AH702" s="643"/>
      <c r="AI702" s="643"/>
      <c r="AJ702" s="643"/>
      <c r="AK702" s="643"/>
      <c r="AL702" s="643"/>
      <c r="AM702" s="643"/>
      <c r="AN702" s="643"/>
      <c r="AO702" s="643"/>
      <c r="AP702" s="643"/>
      <c r="AQ702" s="643"/>
      <c r="AR702" s="643"/>
      <c r="AS702" s="643"/>
      <c r="AT702" s="643"/>
      <c r="AU702" s="643"/>
      <c r="AV702" s="643"/>
      <c r="AW702" s="643"/>
      <c r="AX702" s="644"/>
    </row>
    <row r="703" spans="1:50" ht="27" customHeight="1">
      <c r="A703" s="90"/>
      <c r="B703" s="91"/>
      <c r="C703" s="645" t="s">
        <v>82</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494</v>
      </c>
      <c r="AE703" s="609"/>
      <c r="AF703" s="609"/>
      <c r="AG703" s="603" t="s">
        <v>503</v>
      </c>
      <c r="AH703" s="604"/>
      <c r="AI703" s="604"/>
      <c r="AJ703" s="604"/>
      <c r="AK703" s="604"/>
      <c r="AL703" s="604"/>
      <c r="AM703" s="604"/>
      <c r="AN703" s="604"/>
      <c r="AO703" s="604"/>
      <c r="AP703" s="604"/>
      <c r="AQ703" s="604"/>
      <c r="AR703" s="604"/>
      <c r="AS703" s="604"/>
      <c r="AT703" s="604"/>
      <c r="AU703" s="604"/>
      <c r="AV703" s="604"/>
      <c r="AW703" s="604"/>
      <c r="AX703" s="605"/>
    </row>
    <row r="704" spans="1:50" ht="50.25" customHeight="1">
      <c r="A704" s="92"/>
      <c r="B704" s="93"/>
      <c r="C704" s="647" t="s">
        <v>213</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494</v>
      </c>
      <c r="AE704" s="620"/>
      <c r="AF704" s="620"/>
      <c r="AG704" s="97" t="s">
        <v>493</v>
      </c>
      <c r="AH704" s="98"/>
      <c r="AI704" s="98"/>
      <c r="AJ704" s="98"/>
      <c r="AK704" s="98"/>
      <c r="AL704" s="98"/>
      <c r="AM704" s="98"/>
      <c r="AN704" s="98"/>
      <c r="AO704" s="98"/>
      <c r="AP704" s="98"/>
      <c r="AQ704" s="98"/>
      <c r="AR704" s="98"/>
      <c r="AS704" s="98"/>
      <c r="AT704" s="98"/>
      <c r="AU704" s="98"/>
      <c r="AV704" s="98"/>
      <c r="AW704" s="98"/>
      <c r="AX704" s="99"/>
    </row>
    <row r="705" spans="1:50" ht="27" customHeight="1">
      <c r="A705" s="104" t="s">
        <v>87</v>
      </c>
      <c r="B705" s="155"/>
      <c r="C705" s="650" t="s">
        <v>91</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494</v>
      </c>
      <c r="AE705" s="654"/>
      <c r="AF705" s="654"/>
      <c r="AG705" s="94" t="s">
        <v>97</v>
      </c>
      <c r="AH705" s="95"/>
      <c r="AI705" s="95"/>
      <c r="AJ705" s="95"/>
      <c r="AK705" s="95"/>
      <c r="AL705" s="95"/>
      <c r="AM705" s="95"/>
      <c r="AN705" s="95"/>
      <c r="AO705" s="95"/>
      <c r="AP705" s="95"/>
      <c r="AQ705" s="95"/>
      <c r="AR705" s="95"/>
      <c r="AS705" s="95"/>
      <c r="AT705" s="95"/>
      <c r="AU705" s="95"/>
      <c r="AV705" s="95"/>
      <c r="AW705" s="95"/>
      <c r="AX705" s="96"/>
    </row>
    <row r="706" spans="1:50" ht="35.25" customHeight="1">
      <c r="A706" s="106"/>
      <c r="B706" s="156"/>
      <c r="C706" s="100"/>
      <c r="D706" s="101"/>
      <c r="E706" s="655" t="s">
        <v>115</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502</v>
      </c>
      <c r="AE706" s="609"/>
      <c r="AF706" s="627"/>
      <c r="AG706" s="97"/>
      <c r="AH706" s="98"/>
      <c r="AI706" s="98"/>
      <c r="AJ706" s="98"/>
      <c r="AK706" s="98"/>
      <c r="AL706" s="98"/>
      <c r="AM706" s="98"/>
      <c r="AN706" s="98"/>
      <c r="AO706" s="98"/>
      <c r="AP706" s="98"/>
      <c r="AQ706" s="98"/>
      <c r="AR706" s="98"/>
      <c r="AS706" s="98"/>
      <c r="AT706" s="98"/>
      <c r="AU706" s="98"/>
      <c r="AV706" s="98"/>
      <c r="AW706" s="98"/>
      <c r="AX706" s="99"/>
    </row>
    <row r="707" spans="1:50" ht="57.75" customHeight="1">
      <c r="A707" s="106"/>
      <c r="B707" s="156"/>
      <c r="C707" s="102"/>
      <c r="D707" s="103"/>
      <c r="E707" s="658" t="s">
        <v>354</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502</v>
      </c>
      <c r="AE707" s="662"/>
      <c r="AF707" s="662"/>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106"/>
      <c r="B708" s="107"/>
      <c r="C708" s="663" t="s">
        <v>11</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494</v>
      </c>
      <c r="AE708" s="593"/>
      <c r="AF708" s="593"/>
      <c r="AG708" s="595" t="s">
        <v>504</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c r="A709" s="106"/>
      <c r="B709" s="107"/>
      <c r="C709" s="606" t="s">
        <v>186</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494</v>
      </c>
      <c r="AE709" s="609"/>
      <c r="AF709" s="609"/>
      <c r="AG709" s="603" t="s">
        <v>505</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c r="A710" s="106"/>
      <c r="B710" s="107"/>
      <c r="C710" s="606" t="s">
        <v>17</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459</v>
      </c>
      <c r="AE710" s="609"/>
      <c r="AF710" s="609"/>
      <c r="AG710" s="603"/>
      <c r="AH710" s="604"/>
      <c r="AI710" s="604"/>
      <c r="AJ710" s="604"/>
      <c r="AK710" s="604"/>
      <c r="AL710" s="604"/>
      <c r="AM710" s="604"/>
      <c r="AN710" s="604"/>
      <c r="AO710" s="604"/>
      <c r="AP710" s="604"/>
      <c r="AQ710" s="604"/>
      <c r="AR710" s="604"/>
      <c r="AS710" s="604"/>
      <c r="AT710" s="604"/>
      <c r="AU710" s="604"/>
      <c r="AV710" s="604"/>
      <c r="AW710" s="604"/>
      <c r="AX710" s="605"/>
    </row>
    <row r="711" spans="1:50" ht="54.75" customHeight="1">
      <c r="A711" s="106"/>
      <c r="B711" s="107"/>
      <c r="C711" s="606" t="s">
        <v>79</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494</v>
      </c>
      <c r="AE711" s="609"/>
      <c r="AF711" s="609"/>
      <c r="AG711" s="603" t="s">
        <v>506</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c r="A712" s="106"/>
      <c r="B712" s="107"/>
      <c r="C712" s="606" t="s">
        <v>310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459</v>
      </c>
      <c r="AE712" s="620"/>
      <c r="AF712" s="620"/>
      <c r="AG712" s="621"/>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106"/>
      <c r="B713" s="107"/>
      <c r="C713" s="624" t="s">
        <v>320</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459</v>
      </c>
      <c r="AE713" s="609"/>
      <c r="AF713" s="627"/>
      <c r="AG713" s="603"/>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c r="A714" s="108"/>
      <c r="B714" s="109"/>
      <c r="C714" s="628" t="s">
        <v>269</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459</v>
      </c>
      <c r="AE714" s="632"/>
      <c r="AF714" s="633"/>
      <c r="AG714" s="634"/>
      <c r="AH714" s="635"/>
      <c r="AI714" s="635"/>
      <c r="AJ714" s="635"/>
      <c r="AK714" s="635"/>
      <c r="AL714" s="635"/>
      <c r="AM714" s="635"/>
      <c r="AN714" s="635"/>
      <c r="AO714" s="635"/>
      <c r="AP714" s="635"/>
      <c r="AQ714" s="635"/>
      <c r="AR714" s="635"/>
      <c r="AS714" s="635"/>
      <c r="AT714" s="635"/>
      <c r="AU714" s="635"/>
      <c r="AV714" s="635"/>
      <c r="AW714" s="635"/>
      <c r="AX714" s="636"/>
    </row>
    <row r="715" spans="1:50" ht="62.25" customHeight="1">
      <c r="A715" s="104" t="s">
        <v>89</v>
      </c>
      <c r="B715" s="105"/>
      <c r="C715" s="589" t="s">
        <v>361</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494</v>
      </c>
      <c r="AE715" s="593"/>
      <c r="AF715" s="594"/>
      <c r="AG715" s="595" t="s">
        <v>507</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c r="A716" s="106"/>
      <c r="B716" s="107"/>
      <c r="C716" s="598" t="s">
        <v>99</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459</v>
      </c>
      <c r="AE716" s="602"/>
      <c r="AF716" s="602"/>
      <c r="AG716" s="603"/>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c r="A717" s="106"/>
      <c r="B717" s="107"/>
      <c r="C717" s="606" t="s">
        <v>291</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494</v>
      </c>
      <c r="AE717" s="609"/>
      <c r="AF717" s="609"/>
      <c r="AG717" s="603" t="s">
        <v>85</v>
      </c>
      <c r="AH717" s="604"/>
      <c r="AI717" s="604"/>
      <c r="AJ717" s="604"/>
      <c r="AK717" s="604"/>
      <c r="AL717" s="604"/>
      <c r="AM717" s="604"/>
      <c r="AN717" s="604"/>
      <c r="AO717" s="604"/>
      <c r="AP717" s="604"/>
      <c r="AQ717" s="604"/>
      <c r="AR717" s="604"/>
      <c r="AS717" s="604"/>
      <c r="AT717" s="604"/>
      <c r="AU717" s="604"/>
      <c r="AV717" s="604"/>
      <c r="AW717" s="604"/>
      <c r="AX717" s="605"/>
    </row>
    <row r="718" spans="1:50" ht="54" customHeight="1">
      <c r="A718" s="108"/>
      <c r="B718" s="109"/>
      <c r="C718" s="606" t="s">
        <v>94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494</v>
      </c>
      <c r="AE718" s="609"/>
      <c r="AF718" s="609"/>
      <c r="AG718" s="163" t="s">
        <v>508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157" t="s">
        <v>54</v>
      </c>
      <c r="B719" s="158"/>
      <c r="C719" s="610" t="s">
        <v>216</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459</v>
      </c>
      <c r="AE719" s="593"/>
      <c r="AF719" s="593"/>
      <c r="AG719" s="94"/>
      <c r="AH719" s="95"/>
      <c r="AI719" s="95"/>
      <c r="AJ719" s="95"/>
      <c r="AK719" s="95"/>
      <c r="AL719" s="95"/>
      <c r="AM719" s="95"/>
      <c r="AN719" s="95"/>
      <c r="AO719" s="95"/>
      <c r="AP719" s="95"/>
      <c r="AQ719" s="95"/>
      <c r="AR719" s="95"/>
      <c r="AS719" s="95"/>
      <c r="AT719" s="95"/>
      <c r="AU719" s="95"/>
      <c r="AV719" s="95"/>
      <c r="AW719" s="95"/>
      <c r="AX719" s="96"/>
    </row>
    <row r="720" spans="1:50" ht="19.7" customHeight="1">
      <c r="A720" s="159"/>
      <c r="B720" s="160"/>
      <c r="C720" s="613" t="s">
        <v>232</v>
      </c>
      <c r="D720" s="614"/>
      <c r="E720" s="614"/>
      <c r="F720" s="615"/>
      <c r="G720" s="616" t="s">
        <v>45</v>
      </c>
      <c r="H720" s="614"/>
      <c r="I720" s="614"/>
      <c r="J720" s="614"/>
      <c r="K720" s="614"/>
      <c r="L720" s="614"/>
      <c r="M720" s="614"/>
      <c r="N720" s="616" t="s">
        <v>246</v>
      </c>
      <c r="O720" s="614"/>
      <c r="P720" s="614"/>
      <c r="Q720" s="614"/>
      <c r="R720" s="614"/>
      <c r="S720" s="614"/>
      <c r="T720" s="614"/>
      <c r="U720" s="614"/>
      <c r="V720" s="614"/>
      <c r="W720" s="614"/>
      <c r="X720" s="614"/>
      <c r="Y720" s="614"/>
      <c r="Z720" s="614"/>
      <c r="AA720" s="614"/>
      <c r="AB720" s="614"/>
      <c r="AC720" s="614"/>
      <c r="AD720" s="614"/>
      <c r="AE720" s="614"/>
      <c r="AF720" s="617"/>
      <c r="AG720" s="97"/>
      <c r="AH720" s="98"/>
      <c r="AI720" s="98"/>
      <c r="AJ720" s="98"/>
      <c r="AK720" s="98"/>
      <c r="AL720" s="98"/>
      <c r="AM720" s="98"/>
      <c r="AN720" s="98"/>
      <c r="AO720" s="98"/>
      <c r="AP720" s="98"/>
      <c r="AQ720" s="98"/>
      <c r="AR720" s="98"/>
      <c r="AS720" s="98"/>
      <c r="AT720" s="98"/>
      <c r="AU720" s="98"/>
      <c r="AV720" s="98"/>
      <c r="AW720" s="98"/>
      <c r="AX720" s="99"/>
    </row>
    <row r="721" spans="1:50" ht="24.75" customHeight="1">
      <c r="A721" s="159"/>
      <c r="B721" s="160"/>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c r="A722" s="159"/>
      <c r="B722" s="160"/>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c r="A723" s="159"/>
      <c r="B723" s="160"/>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c r="A724" s="159"/>
      <c r="B724" s="160"/>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c r="A725" s="161"/>
      <c r="B725" s="162"/>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104" t="s">
        <v>90</v>
      </c>
      <c r="B726" s="110"/>
      <c r="C726" s="505" t="s">
        <v>107</v>
      </c>
      <c r="D726" s="286"/>
      <c r="E726" s="286"/>
      <c r="F726" s="507"/>
      <c r="G726" s="359" t="s">
        <v>552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c r="A727" s="111"/>
      <c r="B727" s="112"/>
      <c r="C727" s="541" t="s">
        <v>110</v>
      </c>
      <c r="D727" s="542"/>
      <c r="E727" s="542"/>
      <c r="F727" s="543"/>
      <c r="G727" s="544" t="s">
        <v>553</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c r="A728" s="546" t="s">
        <v>80</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32.25" customHeight="1">
      <c r="A729" s="549" t="s">
        <v>562</v>
      </c>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c r="A730" s="552" t="s">
        <v>61</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0.75" customHeight="1">
      <c r="A731" s="555" t="s">
        <v>181</v>
      </c>
      <c r="B731" s="556"/>
      <c r="C731" s="556"/>
      <c r="D731" s="556"/>
      <c r="E731" s="557"/>
      <c r="F731" s="558" t="s">
        <v>561</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c r="A732" s="552" t="s">
        <v>100</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c r="A733" s="559" t="s">
        <v>209</v>
      </c>
      <c r="B733" s="560"/>
      <c r="C733" s="560"/>
      <c r="D733" s="560"/>
      <c r="E733" s="561"/>
      <c r="F733" s="558" t="s">
        <v>563</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c r="A734" s="562" t="s">
        <v>81</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67.5" customHeight="1">
      <c r="A735" s="565"/>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c r="A736" s="568" t="s">
        <v>371</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c r="A737" s="522" t="s">
        <v>400</v>
      </c>
      <c r="B737" s="188"/>
      <c r="C737" s="188"/>
      <c r="D737" s="189"/>
      <c r="E737" s="523" t="s">
        <v>421</v>
      </c>
      <c r="F737" s="523"/>
      <c r="G737" s="523"/>
      <c r="H737" s="523"/>
      <c r="I737" s="523"/>
      <c r="J737" s="523"/>
      <c r="K737" s="523"/>
      <c r="L737" s="523"/>
      <c r="M737" s="523"/>
      <c r="N737" s="461" t="s">
        <v>197</v>
      </c>
      <c r="O737" s="461"/>
      <c r="P737" s="461"/>
      <c r="Q737" s="461"/>
      <c r="R737" s="523" t="s">
        <v>509</v>
      </c>
      <c r="S737" s="523"/>
      <c r="T737" s="523"/>
      <c r="U737" s="523"/>
      <c r="V737" s="523"/>
      <c r="W737" s="523"/>
      <c r="X737" s="523"/>
      <c r="Y737" s="523"/>
      <c r="Z737" s="523"/>
      <c r="AA737" s="461" t="s">
        <v>396</v>
      </c>
      <c r="AB737" s="461"/>
      <c r="AC737" s="461"/>
      <c r="AD737" s="461"/>
      <c r="AE737" s="523" t="s">
        <v>449</v>
      </c>
      <c r="AF737" s="523"/>
      <c r="AG737" s="523"/>
      <c r="AH737" s="523"/>
      <c r="AI737" s="523"/>
      <c r="AJ737" s="523"/>
      <c r="AK737" s="523"/>
      <c r="AL737" s="523"/>
      <c r="AM737" s="523"/>
      <c r="AN737" s="461" t="s">
        <v>394</v>
      </c>
      <c r="AO737" s="461"/>
      <c r="AP737" s="461"/>
      <c r="AQ737" s="461"/>
      <c r="AR737" s="524" t="s">
        <v>510</v>
      </c>
      <c r="AS737" s="525"/>
      <c r="AT737" s="525"/>
      <c r="AU737" s="525"/>
      <c r="AV737" s="525"/>
      <c r="AW737" s="525"/>
      <c r="AX737" s="526"/>
      <c r="AY737" s="48"/>
      <c r="AZ737" s="48"/>
    </row>
    <row r="738" spans="1:52" ht="24.75" customHeight="1">
      <c r="A738" s="522" t="s">
        <v>151</v>
      </c>
      <c r="B738" s="188"/>
      <c r="C738" s="188"/>
      <c r="D738" s="189"/>
      <c r="E738" s="523" t="s">
        <v>511</v>
      </c>
      <c r="F738" s="523"/>
      <c r="G738" s="523"/>
      <c r="H738" s="523"/>
      <c r="I738" s="523"/>
      <c r="J738" s="523"/>
      <c r="K738" s="523"/>
      <c r="L738" s="523"/>
      <c r="M738" s="523"/>
      <c r="N738" s="461" t="s">
        <v>393</v>
      </c>
      <c r="O738" s="461"/>
      <c r="P738" s="461"/>
      <c r="Q738" s="461"/>
      <c r="R738" s="523" t="s">
        <v>50</v>
      </c>
      <c r="S738" s="523"/>
      <c r="T738" s="523"/>
      <c r="U738" s="523"/>
      <c r="V738" s="523"/>
      <c r="W738" s="523"/>
      <c r="X738" s="523"/>
      <c r="Y738" s="523"/>
      <c r="Z738" s="523"/>
      <c r="AA738" s="461" t="s">
        <v>169</v>
      </c>
      <c r="AB738" s="461"/>
      <c r="AC738" s="461"/>
      <c r="AD738" s="461"/>
      <c r="AE738" s="523" t="s">
        <v>219</v>
      </c>
      <c r="AF738" s="523"/>
      <c r="AG738" s="523"/>
      <c r="AH738" s="523"/>
      <c r="AI738" s="523"/>
      <c r="AJ738" s="523"/>
      <c r="AK738" s="523"/>
      <c r="AL738" s="523"/>
      <c r="AM738" s="523"/>
      <c r="AN738" s="461" t="s">
        <v>156</v>
      </c>
      <c r="AO738" s="461"/>
      <c r="AP738" s="461"/>
      <c r="AQ738" s="461"/>
      <c r="AR738" s="524" t="s">
        <v>219</v>
      </c>
      <c r="AS738" s="525"/>
      <c r="AT738" s="525"/>
      <c r="AU738" s="525"/>
      <c r="AV738" s="525"/>
      <c r="AW738" s="525"/>
      <c r="AX738" s="526"/>
    </row>
    <row r="739" spans="1:52" ht="24.75" customHeight="1">
      <c r="A739" s="522" t="s">
        <v>382</v>
      </c>
      <c r="B739" s="188"/>
      <c r="C739" s="188"/>
      <c r="D739" s="189"/>
      <c r="E739" s="523" t="s">
        <v>219</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c r="A740" s="532" t="s">
        <v>327</v>
      </c>
      <c r="B740" s="533"/>
      <c r="C740" s="533"/>
      <c r="D740" s="534"/>
      <c r="E740" s="535" t="s">
        <v>243</v>
      </c>
      <c r="F740" s="536"/>
      <c r="G740" s="536"/>
      <c r="H740" s="19" t="str">
        <f>IF(E740="","","(")</f>
        <v>(</v>
      </c>
      <c r="I740" s="536" t="s">
        <v>248</v>
      </c>
      <c r="J740" s="536"/>
      <c r="K740" s="19" t="str">
        <f>IF(OR(I740="　",I740=""),"","-")</f>
        <v/>
      </c>
      <c r="L740" s="537">
        <v>7</v>
      </c>
      <c r="M740" s="537"/>
      <c r="N740" s="27" t="str">
        <f>IF(O740="","","-")</f>
        <v/>
      </c>
      <c r="O740" s="28"/>
      <c r="P740" s="27" t="str">
        <f>IF(E740="","",")")</f>
        <v>)</v>
      </c>
      <c r="Q740" s="535"/>
      <c r="R740" s="536"/>
      <c r="S740" s="536"/>
      <c r="T740" s="19" t="str">
        <f>IF(Q740="","","(")</f>
        <v/>
      </c>
      <c r="U740" s="536"/>
      <c r="V740" s="536"/>
      <c r="W740" s="19" t="str">
        <f>IF(OR(U740="　",U740=""),"","-")</f>
        <v/>
      </c>
      <c r="X740" s="537"/>
      <c r="Y740" s="537"/>
      <c r="Z740" s="27" t="str">
        <f>IF(AA740="","","-")</f>
        <v/>
      </c>
      <c r="AA740" s="28"/>
      <c r="AB740" s="27" t="str">
        <f>IF(Q740="","",")")</f>
        <v/>
      </c>
      <c r="AC740" s="535"/>
      <c r="AD740" s="536"/>
      <c r="AE740" s="536"/>
      <c r="AF740" s="19" t="str">
        <f>IF(AC740="","","(")</f>
        <v/>
      </c>
      <c r="AG740" s="536"/>
      <c r="AH740" s="536"/>
      <c r="AI740" s="19" t="str">
        <f>IF(OR(AG740="　",AG740=""),"","-")</f>
        <v/>
      </c>
      <c r="AJ740" s="537"/>
      <c r="AK740" s="537"/>
      <c r="AL740" s="27" t="str">
        <f>IF(AM740="","","-")</f>
        <v/>
      </c>
      <c r="AM740" s="28"/>
      <c r="AN740" s="27" t="str">
        <f>IF(AC740="","",")")</f>
        <v/>
      </c>
      <c r="AO740" s="538"/>
      <c r="AP740" s="539"/>
      <c r="AQ740" s="539"/>
      <c r="AR740" s="539"/>
      <c r="AS740" s="539"/>
      <c r="AT740" s="539"/>
      <c r="AU740" s="539"/>
      <c r="AV740" s="539"/>
      <c r="AW740" s="539"/>
      <c r="AX740" s="540"/>
    </row>
    <row r="741" spans="1:52" ht="28.35" customHeight="1">
      <c r="A741" s="76" t="s">
        <v>388</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c r="A780" s="82" t="s">
        <v>155</v>
      </c>
      <c r="B780" s="83"/>
      <c r="C780" s="83"/>
      <c r="D780" s="83"/>
      <c r="E780" s="83"/>
      <c r="F780" s="84"/>
      <c r="G780" s="501" t="s">
        <v>512</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316</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c r="A781" s="85"/>
      <c r="B781" s="86"/>
      <c r="C781" s="86"/>
      <c r="D781" s="86"/>
      <c r="E781" s="86"/>
      <c r="F781" s="87"/>
      <c r="G781" s="505" t="s">
        <v>52</v>
      </c>
      <c r="H781" s="286"/>
      <c r="I781" s="286"/>
      <c r="J781" s="286"/>
      <c r="K781" s="286"/>
      <c r="L781" s="506" t="s">
        <v>53</v>
      </c>
      <c r="M781" s="286"/>
      <c r="N781" s="286"/>
      <c r="O781" s="286"/>
      <c r="P781" s="286"/>
      <c r="Q781" s="286"/>
      <c r="R781" s="286"/>
      <c r="S781" s="286"/>
      <c r="T781" s="286"/>
      <c r="U781" s="286"/>
      <c r="V781" s="286"/>
      <c r="W781" s="286"/>
      <c r="X781" s="507"/>
      <c r="Y781" s="508" t="s">
        <v>57</v>
      </c>
      <c r="Z781" s="509"/>
      <c r="AA781" s="509"/>
      <c r="AB781" s="510"/>
      <c r="AC781" s="505" t="s">
        <v>52</v>
      </c>
      <c r="AD781" s="286"/>
      <c r="AE781" s="286"/>
      <c r="AF781" s="286"/>
      <c r="AG781" s="286"/>
      <c r="AH781" s="506" t="s">
        <v>53</v>
      </c>
      <c r="AI781" s="286"/>
      <c r="AJ781" s="286"/>
      <c r="AK781" s="286"/>
      <c r="AL781" s="286"/>
      <c r="AM781" s="286"/>
      <c r="AN781" s="286"/>
      <c r="AO781" s="286"/>
      <c r="AP781" s="286"/>
      <c r="AQ781" s="286"/>
      <c r="AR781" s="286"/>
      <c r="AS781" s="286"/>
      <c r="AT781" s="507"/>
      <c r="AU781" s="508" t="s">
        <v>57</v>
      </c>
      <c r="AV781" s="509"/>
      <c r="AW781" s="509"/>
      <c r="AX781" s="511"/>
    </row>
    <row r="782" spans="1:50" ht="39.75" customHeight="1">
      <c r="A782" s="85"/>
      <c r="B782" s="86"/>
      <c r="C782" s="86"/>
      <c r="D782" s="86"/>
      <c r="E782" s="86"/>
      <c r="F782" s="87"/>
      <c r="G782" s="512" t="s">
        <v>513</v>
      </c>
      <c r="H782" s="513"/>
      <c r="I782" s="513"/>
      <c r="J782" s="513"/>
      <c r="K782" s="514"/>
      <c r="L782" s="515" t="s">
        <v>514</v>
      </c>
      <c r="M782" s="516"/>
      <c r="N782" s="516"/>
      <c r="O782" s="516"/>
      <c r="P782" s="516"/>
      <c r="Q782" s="516"/>
      <c r="R782" s="516"/>
      <c r="S782" s="516"/>
      <c r="T782" s="516"/>
      <c r="U782" s="516"/>
      <c r="V782" s="516"/>
      <c r="W782" s="516"/>
      <c r="X782" s="517"/>
      <c r="Y782" s="518">
        <v>35</v>
      </c>
      <c r="Z782" s="519"/>
      <c r="AA782" s="519"/>
      <c r="AB782" s="520"/>
      <c r="AC782" s="512" t="s">
        <v>545</v>
      </c>
      <c r="AD782" s="513"/>
      <c r="AE782" s="513"/>
      <c r="AF782" s="513"/>
      <c r="AG782" s="514"/>
      <c r="AH782" s="515" t="s">
        <v>548</v>
      </c>
      <c r="AI782" s="516"/>
      <c r="AJ782" s="516"/>
      <c r="AK782" s="516"/>
      <c r="AL782" s="516"/>
      <c r="AM782" s="516"/>
      <c r="AN782" s="516"/>
      <c r="AO782" s="516"/>
      <c r="AP782" s="516"/>
      <c r="AQ782" s="516"/>
      <c r="AR782" s="516"/>
      <c r="AS782" s="516"/>
      <c r="AT782" s="517"/>
      <c r="AU782" s="421">
        <v>2</v>
      </c>
      <c r="AV782" s="422"/>
      <c r="AW782" s="422"/>
      <c r="AX782" s="423"/>
    </row>
    <row r="783" spans="1:50" ht="24.75" customHeight="1">
      <c r="A783" s="85"/>
      <c r="B783" s="86"/>
      <c r="C783" s="86"/>
      <c r="D783" s="86"/>
      <c r="E783" s="86"/>
      <c r="F783" s="87"/>
      <c r="G783" s="484"/>
      <c r="H783" s="485"/>
      <c r="I783" s="485"/>
      <c r="J783" s="485"/>
      <c r="K783" s="486"/>
      <c r="L783" s="487"/>
      <c r="M783" s="488"/>
      <c r="N783" s="488"/>
      <c r="O783" s="488"/>
      <c r="P783" s="488"/>
      <c r="Q783" s="488"/>
      <c r="R783" s="488"/>
      <c r="S783" s="488"/>
      <c r="T783" s="488"/>
      <c r="U783" s="488"/>
      <c r="V783" s="488"/>
      <c r="W783" s="488"/>
      <c r="X783" s="489"/>
      <c r="Y783" s="490"/>
      <c r="Z783" s="491"/>
      <c r="AA783" s="491"/>
      <c r="AB783" s="492"/>
      <c r="AC783" s="484" t="s">
        <v>546</v>
      </c>
      <c r="AD783" s="485"/>
      <c r="AE783" s="485"/>
      <c r="AF783" s="485"/>
      <c r="AG783" s="486"/>
      <c r="AH783" s="487" t="s">
        <v>547</v>
      </c>
      <c r="AI783" s="488"/>
      <c r="AJ783" s="488"/>
      <c r="AK783" s="488"/>
      <c r="AL783" s="488"/>
      <c r="AM783" s="488"/>
      <c r="AN783" s="488"/>
      <c r="AO783" s="488"/>
      <c r="AP783" s="488"/>
      <c r="AQ783" s="488"/>
      <c r="AR783" s="488"/>
      <c r="AS783" s="488"/>
      <c r="AT783" s="489"/>
      <c r="AU783" s="490">
        <v>2</v>
      </c>
      <c r="AV783" s="491"/>
      <c r="AW783" s="491"/>
      <c r="AX783" s="493"/>
    </row>
    <row r="784" spans="1:50" ht="24.75" customHeight="1">
      <c r="A784" s="85"/>
      <c r="B784" s="86"/>
      <c r="C784" s="86"/>
      <c r="D784" s="86"/>
      <c r="E784" s="86"/>
      <c r="F784" s="87"/>
      <c r="G784" s="484"/>
      <c r="H784" s="485"/>
      <c r="I784" s="485"/>
      <c r="J784" s="485"/>
      <c r="K784" s="486"/>
      <c r="L784" s="487"/>
      <c r="M784" s="488"/>
      <c r="N784" s="488"/>
      <c r="O784" s="488"/>
      <c r="P784" s="488"/>
      <c r="Q784" s="488"/>
      <c r="R784" s="488"/>
      <c r="S784" s="488"/>
      <c r="T784" s="488"/>
      <c r="U784" s="488"/>
      <c r="V784" s="488"/>
      <c r="W784" s="488"/>
      <c r="X784" s="489"/>
      <c r="Y784" s="490"/>
      <c r="Z784" s="491"/>
      <c r="AA784" s="491"/>
      <c r="AB784" s="492"/>
      <c r="AC784" s="484"/>
      <c r="AD784" s="485"/>
      <c r="AE784" s="485"/>
      <c r="AF784" s="485"/>
      <c r="AG784" s="486"/>
      <c r="AH784" s="487"/>
      <c r="AI784" s="488"/>
      <c r="AJ784" s="488"/>
      <c r="AK784" s="488"/>
      <c r="AL784" s="488"/>
      <c r="AM784" s="488"/>
      <c r="AN784" s="488"/>
      <c r="AO784" s="488"/>
      <c r="AP784" s="488"/>
      <c r="AQ784" s="488"/>
      <c r="AR784" s="488"/>
      <c r="AS784" s="488"/>
      <c r="AT784" s="489"/>
      <c r="AU784" s="490"/>
      <c r="AV784" s="491"/>
      <c r="AW784" s="491"/>
      <c r="AX784" s="493"/>
    </row>
    <row r="785" spans="1:50" ht="24.75" hidden="1" customHeight="1">
      <c r="A785" s="85"/>
      <c r="B785" s="86"/>
      <c r="C785" s="86"/>
      <c r="D785" s="86"/>
      <c r="E785" s="86"/>
      <c r="F785" s="87"/>
      <c r="G785" s="484"/>
      <c r="H785" s="485"/>
      <c r="I785" s="485"/>
      <c r="J785" s="485"/>
      <c r="K785" s="486"/>
      <c r="L785" s="487"/>
      <c r="M785" s="488"/>
      <c r="N785" s="488"/>
      <c r="O785" s="488"/>
      <c r="P785" s="488"/>
      <c r="Q785" s="488"/>
      <c r="R785" s="488"/>
      <c r="S785" s="488"/>
      <c r="T785" s="488"/>
      <c r="U785" s="488"/>
      <c r="V785" s="488"/>
      <c r="W785" s="488"/>
      <c r="X785" s="489"/>
      <c r="Y785" s="490"/>
      <c r="Z785" s="491"/>
      <c r="AA785" s="491"/>
      <c r="AB785" s="492"/>
      <c r="AC785" s="484"/>
      <c r="AD785" s="485"/>
      <c r="AE785" s="485"/>
      <c r="AF785" s="485"/>
      <c r="AG785" s="486"/>
      <c r="AH785" s="487"/>
      <c r="AI785" s="488"/>
      <c r="AJ785" s="488"/>
      <c r="AK785" s="488"/>
      <c r="AL785" s="488"/>
      <c r="AM785" s="488"/>
      <c r="AN785" s="488"/>
      <c r="AO785" s="488"/>
      <c r="AP785" s="488"/>
      <c r="AQ785" s="488"/>
      <c r="AR785" s="488"/>
      <c r="AS785" s="488"/>
      <c r="AT785" s="489"/>
      <c r="AU785" s="490"/>
      <c r="AV785" s="491"/>
      <c r="AW785" s="491"/>
      <c r="AX785" s="493"/>
    </row>
    <row r="786" spans="1:50" ht="24.75" hidden="1" customHeight="1">
      <c r="A786" s="85"/>
      <c r="B786" s="86"/>
      <c r="C786" s="86"/>
      <c r="D786" s="86"/>
      <c r="E786" s="86"/>
      <c r="F786" s="87"/>
      <c r="G786" s="484"/>
      <c r="H786" s="485"/>
      <c r="I786" s="485"/>
      <c r="J786" s="485"/>
      <c r="K786" s="486"/>
      <c r="L786" s="487"/>
      <c r="M786" s="488"/>
      <c r="N786" s="488"/>
      <c r="O786" s="488"/>
      <c r="P786" s="488"/>
      <c r="Q786" s="488"/>
      <c r="R786" s="488"/>
      <c r="S786" s="488"/>
      <c r="T786" s="488"/>
      <c r="U786" s="488"/>
      <c r="V786" s="488"/>
      <c r="W786" s="488"/>
      <c r="X786" s="489"/>
      <c r="Y786" s="490"/>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hidden="1" customHeight="1">
      <c r="A787" s="85"/>
      <c r="B787" s="86"/>
      <c r="C787" s="86"/>
      <c r="D787" s="86"/>
      <c r="E787" s="86"/>
      <c r="F787" s="87"/>
      <c r="G787" s="484"/>
      <c r="H787" s="485"/>
      <c r="I787" s="485"/>
      <c r="J787" s="485"/>
      <c r="K787" s="486"/>
      <c r="L787" s="487"/>
      <c r="M787" s="488"/>
      <c r="N787" s="488"/>
      <c r="O787" s="488"/>
      <c r="P787" s="488"/>
      <c r="Q787" s="488"/>
      <c r="R787" s="488"/>
      <c r="S787" s="488"/>
      <c r="T787" s="488"/>
      <c r="U787" s="488"/>
      <c r="V787" s="488"/>
      <c r="W787" s="488"/>
      <c r="X787" s="489"/>
      <c r="Y787" s="490"/>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hidden="1" customHeight="1">
      <c r="A788" s="85"/>
      <c r="B788" s="86"/>
      <c r="C788" s="86"/>
      <c r="D788" s="86"/>
      <c r="E788" s="86"/>
      <c r="F788" s="87"/>
      <c r="G788" s="484"/>
      <c r="H788" s="485"/>
      <c r="I788" s="485"/>
      <c r="J788" s="485"/>
      <c r="K788" s="486"/>
      <c r="L788" s="487"/>
      <c r="M788" s="488"/>
      <c r="N788" s="488"/>
      <c r="O788" s="488"/>
      <c r="P788" s="488"/>
      <c r="Q788" s="488"/>
      <c r="R788" s="488"/>
      <c r="S788" s="488"/>
      <c r="T788" s="488"/>
      <c r="U788" s="488"/>
      <c r="V788" s="488"/>
      <c r="W788" s="488"/>
      <c r="X788" s="489"/>
      <c r="Y788" s="490"/>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hidden="1" customHeight="1">
      <c r="A789" s="85"/>
      <c r="B789" s="86"/>
      <c r="C789" s="86"/>
      <c r="D789" s="86"/>
      <c r="E789" s="86"/>
      <c r="F789" s="87"/>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hidden="1" customHeight="1">
      <c r="A790" s="85"/>
      <c r="B790" s="86"/>
      <c r="C790" s="86"/>
      <c r="D790" s="86"/>
      <c r="E790" s="86"/>
      <c r="F790" s="87"/>
      <c r="G790" s="484"/>
      <c r="H790" s="485"/>
      <c r="I790" s="485"/>
      <c r="J790" s="485"/>
      <c r="K790" s="486"/>
      <c r="L790" s="487"/>
      <c r="M790" s="488"/>
      <c r="N790" s="488"/>
      <c r="O790" s="488"/>
      <c r="P790" s="488"/>
      <c r="Q790" s="488"/>
      <c r="R790" s="488"/>
      <c r="S790" s="488"/>
      <c r="T790" s="488"/>
      <c r="U790" s="488"/>
      <c r="V790" s="488"/>
      <c r="W790" s="488"/>
      <c r="X790" s="489"/>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hidden="1" customHeight="1">
      <c r="A791" s="85"/>
      <c r="B791" s="86"/>
      <c r="C791" s="86"/>
      <c r="D791" s="86"/>
      <c r="E791" s="86"/>
      <c r="F791" s="87"/>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c r="A792" s="85"/>
      <c r="B792" s="86"/>
      <c r="C792" s="86"/>
      <c r="D792" s="86"/>
      <c r="E792" s="86"/>
      <c r="F792" s="87"/>
      <c r="G792" s="494" t="s">
        <v>58</v>
      </c>
      <c r="H792" s="495"/>
      <c r="I792" s="495"/>
      <c r="J792" s="495"/>
      <c r="K792" s="495"/>
      <c r="L792" s="496"/>
      <c r="M792" s="379"/>
      <c r="N792" s="379"/>
      <c r="O792" s="379"/>
      <c r="P792" s="379"/>
      <c r="Q792" s="379"/>
      <c r="R792" s="379"/>
      <c r="S792" s="379"/>
      <c r="T792" s="379"/>
      <c r="U792" s="379"/>
      <c r="V792" s="379"/>
      <c r="W792" s="379"/>
      <c r="X792" s="380"/>
      <c r="Y792" s="497">
        <f>SUM(Y782:AB791)</f>
        <v>35</v>
      </c>
      <c r="Z792" s="498"/>
      <c r="AA792" s="498"/>
      <c r="AB792" s="499"/>
      <c r="AC792" s="494" t="s">
        <v>58</v>
      </c>
      <c r="AD792" s="495"/>
      <c r="AE792" s="495"/>
      <c r="AF792" s="495"/>
      <c r="AG792" s="495"/>
      <c r="AH792" s="496"/>
      <c r="AI792" s="379"/>
      <c r="AJ792" s="379"/>
      <c r="AK792" s="379"/>
      <c r="AL792" s="379"/>
      <c r="AM792" s="379"/>
      <c r="AN792" s="379"/>
      <c r="AO792" s="379"/>
      <c r="AP792" s="379"/>
      <c r="AQ792" s="379"/>
      <c r="AR792" s="379"/>
      <c r="AS792" s="379"/>
      <c r="AT792" s="380"/>
      <c r="AU792" s="497">
        <f>SUM(AU782:AX791)</f>
        <v>4</v>
      </c>
      <c r="AV792" s="498"/>
      <c r="AW792" s="498"/>
      <c r="AX792" s="500"/>
    </row>
    <row r="793" spans="1:50" ht="24.75" hidden="1" customHeight="1">
      <c r="A793" s="85"/>
      <c r="B793" s="86"/>
      <c r="C793" s="86"/>
      <c r="D793" s="86"/>
      <c r="E793" s="86"/>
      <c r="F793" s="87"/>
      <c r="G793" s="501" t="s">
        <v>358</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357</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hidden="1" customHeight="1">
      <c r="A794" s="85"/>
      <c r="B794" s="86"/>
      <c r="C794" s="86"/>
      <c r="D794" s="86"/>
      <c r="E794" s="86"/>
      <c r="F794" s="87"/>
      <c r="G794" s="505" t="s">
        <v>52</v>
      </c>
      <c r="H794" s="286"/>
      <c r="I794" s="286"/>
      <c r="J794" s="286"/>
      <c r="K794" s="286"/>
      <c r="L794" s="506" t="s">
        <v>53</v>
      </c>
      <c r="M794" s="286"/>
      <c r="N794" s="286"/>
      <c r="O794" s="286"/>
      <c r="P794" s="286"/>
      <c r="Q794" s="286"/>
      <c r="R794" s="286"/>
      <c r="S794" s="286"/>
      <c r="T794" s="286"/>
      <c r="U794" s="286"/>
      <c r="V794" s="286"/>
      <c r="W794" s="286"/>
      <c r="X794" s="507"/>
      <c r="Y794" s="508" t="s">
        <v>57</v>
      </c>
      <c r="Z794" s="509"/>
      <c r="AA794" s="509"/>
      <c r="AB794" s="510"/>
      <c r="AC794" s="505" t="s">
        <v>52</v>
      </c>
      <c r="AD794" s="286"/>
      <c r="AE794" s="286"/>
      <c r="AF794" s="286"/>
      <c r="AG794" s="286"/>
      <c r="AH794" s="506" t="s">
        <v>53</v>
      </c>
      <c r="AI794" s="286"/>
      <c r="AJ794" s="286"/>
      <c r="AK794" s="286"/>
      <c r="AL794" s="286"/>
      <c r="AM794" s="286"/>
      <c r="AN794" s="286"/>
      <c r="AO794" s="286"/>
      <c r="AP794" s="286"/>
      <c r="AQ794" s="286"/>
      <c r="AR794" s="286"/>
      <c r="AS794" s="286"/>
      <c r="AT794" s="507"/>
      <c r="AU794" s="508" t="s">
        <v>57</v>
      </c>
      <c r="AV794" s="509"/>
      <c r="AW794" s="509"/>
      <c r="AX794" s="511"/>
    </row>
    <row r="795" spans="1:50" ht="24.75" hidden="1" customHeight="1">
      <c r="A795" s="85"/>
      <c r="B795" s="86"/>
      <c r="C795" s="86"/>
      <c r="D795" s="86"/>
      <c r="E795" s="86"/>
      <c r="F795" s="87"/>
      <c r="G795" s="512"/>
      <c r="H795" s="513"/>
      <c r="I795" s="513"/>
      <c r="J795" s="513"/>
      <c r="K795" s="514"/>
      <c r="L795" s="515"/>
      <c r="M795" s="516"/>
      <c r="N795" s="516"/>
      <c r="O795" s="516"/>
      <c r="P795" s="516"/>
      <c r="Q795" s="516"/>
      <c r="R795" s="516"/>
      <c r="S795" s="516"/>
      <c r="T795" s="516"/>
      <c r="U795" s="516"/>
      <c r="V795" s="516"/>
      <c r="W795" s="516"/>
      <c r="X795" s="517"/>
      <c r="Y795" s="518"/>
      <c r="Z795" s="519"/>
      <c r="AA795" s="519"/>
      <c r="AB795" s="520"/>
      <c r="AC795" s="512"/>
      <c r="AD795" s="513"/>
      <c r="AE795" s="513"/>
      <c r="AF795" s="513"/>
      <c r="AG795" s="514"/>
      <c r="AH795" s="515"/>
      <c r="AI795" s="516"/>
      <c r="AJ795" s="516"/>
      <c r="AK795" s="516"/>
      <c r="AL795" s="516"/>
      <c r="AM795" s="516"/>
      <c r="AN795" s="516"/>
      <c r="AO795" s="516"/>
      <c r="AP795" s="516"/>
      <c r="AQ795" s="516"/>
      <c r="AR795" s="516"/>
      <c r="AS795" s="516"/>
      <c r="AT795" s="517"/>
      <c r="AU795" s="518"/>
      <c r="AV795" s="519"/>
      <c r="AW795" s="519"/>
      <c r="AX795" s="521"/>
    </row>
    <row r="796" spans="1:50" ht="24.75" hidden="1" customHeight="1">
      <c r="A796" s="85"/>
      <c r="B796" s="86"/>
      <c r="C796" s="86"/>
      <c r="D796" s="86"/>
      <c r="E796" s="86"/>
      <c r="F796" s="87"/>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c r="AD796" s="485"/>
      <c r="AE796" s="485"/>
      <c r="AF796" s="485"/>
      <c r="AG796" s="486"/>
      <c r="AH796" s="487"/>
      <c r="AI796" s="488"/>
      <c r="AJ796" s="488"/>
      <c r="AK796" s="488"/>
      <c r="AL796" s="488"/>
      <c r="AM796" s="488"/>
      <c r="AN796" s="488"/>
      <c r="AO796" s="488"/>
      <c r="AP796" s="488"/>
      <c r="AQ796" s="488"/>
      <c r="AR796" s="488"/>
      <c r="AS796" s="488"/>
      <c r="AT796" s="489"/>
      <c r="AU796" s="490"/>
      <c r="AV796" s="491"/>
      <c r="AW796" s="491"/>
      <c r="AX796" s="493"/>
    </row>
    <row r="797" spans="1:50" ht="24.75" hidden="1" customHeight="1">
      <c r="A797" s="85"/>
      <c r="B797" s="86"/>
      <c r="C797" s="86"/>
      <c r="D797" s="86"/>
      <c r="E797" s="86"/>
      <c r="F797" s="87"/>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c r="AD797" s="485"/>
      <c r="AE797" s="485"/>
      <c r="AF797" s="485"/>
      <c r="AG797" s="486"/>
      <c r="AH797" s="487"/>
      <c r="AI797" s="488"/>
      <c r="AJ797" s="488"/>
      <c r="AK797" s="488"/>
      <c r="AL797" s="488"/>
      <c r="AM797" s="488"/>
      <c r="AN797" s="488"/>
      <c r="AO797" s="488"/>
      <c r="AP797" s="488"/>
      <c r="AQ797" s="488"/>
      <c r="AR797" s="488"/>
      <c r="AS797" s="488"/>
      <c r="AT797" s="489"/>
      <c r="AU797" s="490"/>
      <c r="AV797" s="491"/>
      <c r="AW797" s="491"/>
      <c r="AX797" s="493"/>
    </row>
    <row r="798" spans="1:50" ht="24.75" hidden="1" customHeight="1">
      <c r="A798" s="85"/>
      <c r="B798" s="86"/>
      <c r="C798" s="86"/>
      <c r="D798" s="86"/>
      <c r="E798" s="86"/>
      <c r="F798" s="87"/>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c r="A799" s="85"/>
      <c r="B799" s="86"/>
      <c r="C799" s="86"/>
      <c r="D799" s="86"/>
      <c r="E799" s="86"/>
      <c r="F799" s="87"/>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c r="A800" s="85"/>
      <c r="B800" s="86"/>
      <c r="C800" s="86"/>
      <c r="D800" s="86"/>
      <c r="E800" s="86"/>
      <c r="F800" s="87"/>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c r="A801" s="85"/>
      <c r="B801" s="86"/>
      <c r="C801" s="86"/>
      <c r="D801" s="86"/>
      <c r="E801" s="86"/>
      <c r="F801" s="87"/>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c r="A802" s="85"/>
      <c r="B802" s="86"/>
      <c r="C802" s="86"/>
      <c r="D802" s="86"/>
      <c r="E802" s="86"/>
      <c r="F802" s="87"/>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c r="A803" s="85"/>
      <c r="B803" s="86"/>
      <c r="C803" s="86"/>
      <c r="D803" s="86"/>
      <c r="E803" s="86"/>
      <c r="F803" s="87"/>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c r="A804" s="85"/>
      <c r="B804" s="86"/>
      <c r="C804" s="86"/>
      <c r="D804" s="86"/>
      <c r="E804" s="86"/>
      <c r="F804" s="87"/>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hidden="1" customHeight="1">
      <c r="A805" s="85"/>
      <c r="B805" s="86"/>
      <c r="C805" s="86"/>
      <c r="D805" s="86"/>
      <c r="E805" s="86"/>
      <c r="F805" s="87"/>
      <c r="G805" s="494" t="s">
        <v>58</v>
      </c>
      <c r="H805" s="495"/>
      <c r="I805" s="495"/>
      <c r="J805" s="495"/>
      <c r="K805" s="495"/>
      <c r="L805" s="496"/>
      <c r="M805" s="379"/>
      <c r="N805" s="379"/>
      <c r="O805" s="379"/>
      <c r="P805" s="379"/>
      <c r="Q805" s="379"/>
      <c r="R805" s="379"/>
      <c r="S805" s="379"/>
      <c r="T805" s="379"/>
      <c r="U805" s="379"/>
      <c r="V805" s="379"/>
      <c r="W805" s="379"/>
      <c r="X805" s="380"/>
      <c r="Y805" s="497">
        <f>SUM(Y795:AB804)</f>
        <v>0</v>
      </c>
      <c r="Z805" s="498"/>
      <c r="AA805" s="498"/>
      <c r="AB805" s="499"/>
      <c r="AC805" s="494" t="s">
        <v>58</v>
      </c>
      <c r="AD805" s="495"/>
      <c r="AE805" s="495"/>
      <c r="AF805" s="495"/>
      <c r="AG805" s="495"/>
      <c r="AH805" s="496"/>
      <c r="AI805" s="379"/>
      <c r="AJ805" s="379"/>
      <c r="AK805" s="379"/>
      <c r="AL805" s="379"/>
      <c r="AM805" s="379"/>
      <c r="AN805" s="379"/>
      <c r="AO805" s="379"/>
      <c r="AP805" s="379"/>
      <c r="AQ805" s="379"/>
      <c r="AR805" s="379"/>
      <c r="AS805" s="379"/>
      <c r="AT805" s="380"/>
      <c r="AU805" s="497">
        <f>SUM(AU795:AX804)</f>
        <v>0</v>
      </c>
      <c r="AV805" s="498"/>
      <c r="AW805" s="498"/>
      <c r="AX805" s="500"/>
    </row>
    <row r="806" spans="1:50" ht="24.75" hidden="1" customHeight="1">
      <c r="A806" s="85"/>
      <c r="B806" s="86"/>
      <c r="C806" s="86"/>
      <c r="D806" s="86"/>
      <c r="E806" s="86"/>
      <c r="F806" s="87"/>
      <c r="G806" s="501" t="s">
        <v>260</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231</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hidden="1" customHeight="1">
      <c r="A807" s="85"/>
      <c r="B807" s="86"/>
      <c r="C807" s="86"/>
      <c r="D807" s="86"/>
      <c r="E807" s="86"/>
      <c r="F807" s="87"/>
      <c r="G807" s="505" t="s">
        <v>52</v>
      </c>
      <c r="H807" s="286"/>
      <c r="I807" s="286"/>
      <c r="J807" s="286"/>
      <c r="K807" s="286"/>
      <c r="L807" s="506" t="s">
        <v>53</v>
      </c>
      <c r="M807" s="286"/>
      <c r="N807" s="286"/>
      <c r="O807" s="286"/>
      <c r="P807" s="286"/>
      <c r="Q807" s="286"/>
      <c r="R807" s="286"/>
      <c r="S807" s="286"/>
      <c r="T807" s="286"/>
      <c r="U807" s="286"/>
      <c r="V807" s="286"/>
      <c r="W807" s="286"/>
      <c r="X807" s="507"/>
      <c r="Y807" s="508" t="s">
        <v>57</v>
      </c>
      <c r="Z807" s="509"/>
      <c r="AA807" s="509"/>
      <c r="AB807" s="510"/>
      <c r="AC807" s="505" t="s">
        <v>52</v>
      </c>
      <c r="AD807" s="286"/>
      <c r="AE807" s="286"/>
      <c r="AF807" s="286"/>
      <c r="AG807" s="286"/>
      <c r="AH807" s="506" t="s">
        <v>53</v>
      </c>
      <c r="AI807" s="286"/>
      <c r="AJ807" s="286"/>
      <c r="AK807" s="286"/>
      <c r="AL807" s="286"/>
      <c r="AM807" s="286"/>
      <c r="AN807" s="286"/>
      <c r="AO807" s="286"/>
      <c r="AP807" s="286"/>
      <c r="AQ807" s="286"/>
      <c r="AR807" s="286"/>
      <c r="AS807" s="286"/>
      <c r="AT807" s="507"/>
      <c r="AU807" s="508" t="s">
        <v>57</v>
      </c>
      <c r="AV807" s="509"/>
      <c r="AW807" s="509"/>
      <c r="AX807" s="511"/>
    </row>
    <row r="808" spans="1:50" ht="24.75" hidden="1" customHeight="1">
      <c r="A808" s="85"/>
      <c r="B808" s="86"/>
      <c r="C808" s="86"/>
      <c r="D808" s="86"/>
      <c r="E808" s="86"/>
      <c r="F808" s="87"/>
      <c r="G808" s="512"/>
      <c r="H808" s="513"/>
      <c r="I808" s="513"/>
      <c r="J808" s="513"/>
      <c r="K808" s="514"/>
      <c r="L808" s="515"/>
      <c r="M808" s="516"/>
      <c r="N808" s="516"/>
      <c r="O808" s="516"/>
      <c r="P808" s="516"/>
      <c r="Q808" s="516"/>
      <c r="R808" s="516"/>
      <c r="S808" s="516"/>
      <c r="T808" s="516"/>
      <c r="U808" s="516"/>
      <c r="V808" s="516"/>
      <c r="W808" s="516"/>
      <c r="X808" s="517"/>
      <c r="Y808" s="518"/>
      <c r="Z808" s="519"/>
      <c r="AA808" s="519"/>
      <c r="AB808" s="520"/>
      <c r="AC808" s="512"/>
      <c r="AD808" s="513"/>
      <c r="AE808" s="513"/>
      <c r="AF808" s="513"/>
      <c r="AG808" s="514"/>
      <c r="AH808" s="515"/>
      <c r="AI808" s="516"/>
      <c r="AJ808" s="516"/>
      <c r="AK808" s="516"/>
      <c r="AL808" s="516"/>
      <c r="AM808" s="516"/>
      <c r="AN808" s="516"/>
      <c r="AO808" s="516"/>
      <c r="AP808" s="516"/>
      <c r="AQ808" s="516"/>
      <c r="AR808" s="516"/>
      <c r="AS808" s="516"/>
      <c r="AT808" s="517"/>
      <c r="AU808" s="518"/>
      <c r="AV808" s="519"/>
      <c r="AW808" s="519"/>
      <c r="AX808" s="521"/>
    </row>
    <row r="809" spans="1:50" ht="24.75" hidden="1" customHeight="1">
      <c r="A809" s="85"/>
      <c r="B809" s="86"/>
      <c r="C809" s="86"/>
      <c r="D809" s="86"/>
      <c r="E809" s="86"/>
      <c r="F809" s="87"/>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c r="A810" s="85"/>
      <c r="B810" s="86"/>
      <c r="C810" s="86"/>
      <c r="D810" s="86"/>
      <c r="E810" s="86"/>
      <c r="F810" s="87"/>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c r="A811" s="85"/>
      <c r="B811" s="86"/>
      <c r="C811" s="86"/>
      <c r="D811" s="86"/>
      <c r="E811" s="86"/>
      <c r="F811" s="87"/>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c r="A812" s="85"/>
      <c r="B812" s="86"/>
      <c r="C812" s="86"/>
      <c r="D812" s="86"/>
      <c r="E812" s="86"/>
      <c r="F812" s="87"/>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c r="A813" s="85"/>
      <c r="B813" s="86"/>
      <c r="C813" s="86"/>
      <c r="D813" s="86"/>
      <c r="E813" s="86"/>
      <c r="F813" s="87"/>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c r="A814" s="85"/>
      <c r="B814" s="86"/>
      <c r="C814" s="86"/>
      <c r="D814" s="86"/>
      <c r="E814" s="86"/>
      <c r="F814" s="87"/>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c r="A815" s="85"/>
      <c r="B815" s="86"/>
      <c r="C815" s="86"/>
      <c r="D815" s="86"/>
      <c r="E815" s="86"/>
      <c r="F815" s="87"/>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c r="A816" s="85"/>
      <c r="B816" s="86"/>
      <c r="C816" s="86"/>
      <c r="D816" s="86"/>
      <c r="E816" s="86"/>
      <c r="F816" s="87"/>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c r="A817" s="85"/>
      <c r="B817" s="86"/>
      <c r="C817" s="86"/>
      <c r="D817" s="86"/>
      <c r="E817" s="86"/>
      <c r="F817" s="87"/>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hidden="1" customHeight="1">
      <c r="A818" s="85"/>
      <c r="B818" s="86"/>
      <c r="C818" s="86"/>
      <c r="D818" s="86"/>
      <c r="E818" s="86"/>
      <c r="F818" s="87"/>
      <c r="G818" s="494" t="s">
        <v>58</v>
      </c>
      <c r="H818" s="495"/>
      <c r="I818" s="495"/>
      <c r="J818" s="495"/>
      <c r="K818" s="495"/>
      <c r="L818" s="496"/>
      <c r="M818" s="379"/>
      <c r="N818" s="379"/>
      <c r="O818" s="379"/>
      <c r="P818" s="379"/>
      <c r="Q818" s="379"/>
      <c r="R818" s="379"/>
      <c r="S818" s="379"/>
      <c r="T818" s="379"/>
      <c r="U818" s="379"/>
      <c r="V818" s="379"/>
      <c r="W818" s="379"/>
      <c r="X818" s="380"/>
      <c r="Y818" s="497">
        <f>SUM(Y808:AB817)</f>
        <v>0</v>
      </c>
      <c r="Z818" s="498"/>
      <c r="AA818" s="498"/>
      <c r="AB818" s="499"/>
      <c r="AC818" s="494" t="s">
        <v>58</v>
      </c>
      <c r="AD818" s="495"/>
      <c r="AE818" s="495"/>
      <c r="AF818" s="495"/>
      <c r="AG818" s="495"/>
      <c r="AH818" s="496"/>
      <c r="AI818" s="379"/>
      <c r="AJ818" s="379"/>
      <c r="AK818" s="379"/>
      <c r="AL818" s="379"/>
      <c r="AM818" s="379"/>
      <c r="AN818" s="379"/>
      <c r="AO818" s="379"/>
      <c r="AP818" s="379"/>
      <c r="AQ818" s="379"/>
      <c r="AR818" s="379"/>
      <c r="AS818" s="379"/>
      <c r="AT818" s="380"/>
      <c r="AU818" s="497">
        <f>SUM(AU808:AX817)</f>
        <v>0</v>
      </c>
      <c r="AV818" s="498"/>
      <c r="AW818" s="498"/>
      <c r="AX818" s="500"/>
    </row>
    <row r="819" spans="1:50" ht="24.75" hidden="1" customHeight="1">
      <c r="A819" s="85"/>
      <c r="B819" s="86"/>
      <c r="C819" s="86"/>
      <c r="D819" s="86"/>
      <c r="E819" s="86"/>
      <c r="F819" s="87"/>
      <c r="G819" s="501" t="s">
        <v>322</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258</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hidden="1" customHeight="1">
      <c r="A820" s="85"/>
      <c r="B820" s="86"/>
      <c r="C820" s="86"/>
      <c r="D820" s="86"/>
      <c r="E820" s="86"/>
      <c r="F820" s="87"/>
      <c r="G820" s="505" t="s">
        <v>52</v>
      </c>
      <c r="H820" s="286"/>
      <c r="I820" s="286"/>
      <c r="J820" s="286"/>
      <c r="K820" s="286"/>
      <c r="L820" s="506" t="s">
        <v>53</v>
      </c>
      <c r="M820" s="286"/>
      <c r="N820" s="286"/>
      <c r="O820" s="286"/>
      <c r="P820" s="286"/>
      <c r="Q820" s="286"/>
      <c r="R820" s="286"/>
      <c r="S820" s="286"/>
      <c r="T820" s="286"/>
      <c r="U820" s="286"/>
      <c r="V820" s="286"/>
      <c r="W820" s="286"/>
      <c r="X820" s="507"/>
      <c r="Y820" s="508" t="s">
        <v>57</v>
      </c>
      <c r="Z820" s="509"/>
      <c r="AA820" s="509"/>
      <c r="AB820" s="510"/>
      <c r="AC820" s="505" t="s">
        <v>52</v>
      </c>
      <c r="AD820" s="286"/>
      <c r="AE820" s="286"/>
      <c r="AF820" s="286"/>
      <c r="AG820" s="286"/>
      <c r="AH820" s="506" t="s">
        <v>53</v>
      </c>
      <c r="AI820" s="286"/>
      <c r="AJ820" s="286"/>
      <c r="AK820" s="286"/>
      <c r="AL820" s="286"/>
      <c r="AM820" s="286"/>
      <c r="AN820" s="286"/>
      <c r="AO820" s="286"/>
      <c r="AP820" s="286"/>
      <c r="AQ820" s="286"/>
      <c r="AR820" s="286"/>
      <c r="AS820" s="286"/>
      <c r="AT820" s="507"/>
      <c r="AU820" s="508" t="s">
        <v>57</v>
      </c>
      <c r="AV820" s="509"/>
      <c r="AW820" s="509"/>
      <c r="AX820" s="511"/>
    </row>
    <row r="821" spans="1:50" s="1" customFormat="1" ht="24.75" hidden="1" customHeight="1">
      <c r="A821" s="85"/>
      <c r="B821" s="86"/>
      <c r="C821" s="86"/>
      <c r="D821" s="86"/>
      <c r="E821" s="86"/>
      <c r="F821" s="87"/>
      <c r="G821" s="512"/>
      <c r="H821" s="513"/>
      <c r="I821" s="513"/>
      <c r="J821" s="513"/>
      <c r="K821" s="514"/>
      <c r="L821" s="515"/>
      <c r="M821" s="516"/>
      <c r="N821" s="516"/>
      <c r="O821" s="516"/>
      <c r="P821" s="516"/>
      <c r="Q821" s="516"/>
      <c r="R821" s="516"/>
      <c r="S821" s="516"/>
      <c r="T821" s="516"/>
      <c r="U821" s="516"/>
      <c r="V821" s="516"/>
      <c r="W821" s="516"/>
      <c r="X821" s="517"/>
      <c r="Y821" s="518"/>
      <c r="Z821" s="519"/>
      <c r="AA821" s="519"/>
      <c r="AB821" s="520"/>
      <c r="AC821" s="512"/>
      <c r="AD821" s="513"/>
      <c r="AE821" s="513"/>
      <c r="AF821" s="513"/>
      <c r="AG821" s="514"/>
      <c r="AH821" s="515"/>
      <c r="AI821" s="516"/>
      <c r="AJ821" s="516"/>
      <c r="AK821" s="516"/>
      <c r="AL821" s="516"/>
      <c r="AM821" s="516"/>
      <c r="AN821" s="516"/>
      <c r="AO821" s="516"/>
      <c r="AP821" s="516"/>
      <c r="AQ821" s="516"/>
      <c r="AR821" s="516"/>
      <c r="AS821" s="516"/>
      <c r="AT821" s="517"/>
      <c r="AU821" s="518"/>
      <c r="AV821" s="519"/>
      <c r="AW821" s="519"/>
      <c r="AX821" s="521"/>
    </row>
    <row r="822" spans="1:50" ht="24.75" hidden="1" customHeight="1">
      <c r="A822" s="85"/>
      <c r="B822" s="86"/>
      <c r="C822" s="86"/>
      <c r="D822" s="86"/>
      <c r="E822" s="86"/>
      <c r="F822" s="87"/>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c r="AD822" s="485"/>
      <c r="AE822" s="485"/>
      <c r="AF822" s="485"/>
      <c r="AG822" s="486"/>
      <c r="AH822" s="487"/>
      <c r="AI822" s="488"/>
      <c r="AJ822" s="488"/>
      <c r="AK822" s="488"/>
      <c r="AL822" s="488"/>
      <c r="AM822" s="488"/>
      <c r="AN822" s="488"/>
      <c r="AO822" s="488"/>
      <c r="AP822" s="488"/>
      <c r="AQ822" s="488"/>
      <c r="AR822" s="488"/>
      <c r="AS822" s="488"/>
      <c r="AT822" s="489"/>
      <c r="AU822" s="490"/>
      <c r="AV822" s="491"/>
      <c r="AW822" s="491"/>
      <c r="AX822" s="493"/>
    </row>
    <row r="823" spans="1:50" ht="24.75" hidden="1" customHeight="1">
      <c r="A823" s="85"/>
      <c r="B823" s="86"/>
      <c r="C823" s="86"/>
      <c r="D823" s="86"/>
      <c r="E823" s="86"/>
      <c r="F823" s="87"/>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c r="A824" s="85"/>
      <c r="B824" s="86"/>
      <c r="C824" s="86"/>
      <c r="D824" s="86"/>
      <c r="E824" s="86"/>
      <c r="F824" s="87"/>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c r="A825" s="85"/>
      <c r="B825" s="86"/>
      <c r="C825" s="86"/>
      <c r="D825" s="86"/>
      <c r="E825" s="86"/>
      <c r="F825" s="87"/>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c r="A826" s="85"/>
      <c r="B826" s="86"/>
      <c r="C826" s="86"/>
      <c r="D826" s="86"/>
      <c r="E826" s="86"/>
      <c r="F826" s="87"/>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c r="A827" s="85"/>
      <c r="B827" s="86"/>
      <c r="C827" s="86"/>
      <c r="D827" s="86"/>
      <c r="E827" s="86"/>
      <c r="F827" s="87"/>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c r="A828" s="85"/>
      <c r="B828" s="86"/>
      <c r="C828" s="86"/>
      <c r="D828" s="86"/>
      <c r="E828" s="86"/>
      <c r="F828" s="87"/>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c r="A829" s="85"/>
      <c r="B829" s="86"/>
      <c r="C829" s="86"/>
      <c r="D829" s="86"/>
      <c r="E829" s="86"/>
      <c r="F829" s="87"/>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c r="A830" s="85"/>
      <c r="B830" s="86"/>
      <c r="C830" s="86"/>
      <c r="D830" s="86"/>
      <c r="E830" s="86"/>
      <c r="F830" s="87"/>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hidden="1" customHeight="1">
      <c r="A831" s="85"/>
      <c r="B831" s="86"/>
      <c r="C831" s="86"/>
      <c r="D831" s="86"/>
      <c r="E831" s="86"/>
      <c r="F831" s="87"/>
      <c r="G831" s="494" t="s">
        <v>58</v>
      </c>
      <c r="H831" s="495"/>
      <c r="I831" s="495"/>
      <c r="J831" s="495"/>
      <c r="K831" s="495"/>
      <c r="L831" s="496"/>
      <c r="M831" s="379"/>
      <c r="N831" s="379"/>
      <c r="O831" s="379"/>
      <c r="P831" s="379"/>
      <c r="Q831" s="379"/>
      <c r="R831" s="379"/>
      <c r="S831" s="379"/>
      <c r="T831" s="379"/>
      <c r="U831" s="379"/>
      <c r="V831" s="379"/>
      <c r="W831" s="379"/>
      <c r="X831" s="380"/>
      <c r="Y831" s="497">
        <f>SUM(Y821:AB830)</f>
        <v>0</v>
      </c>
      <c r="Z831" s="498"/>
      <c r="AA831" s="498"/>
      <c r="AB831" s="499"/>
      <c r="AC831" s="494" t="s">
        <v>58</v>
      </c>
      <c r="AD831" s="495"/>
      <c r="AE831" s="495"/>
      <c r="AF831" s="495"/>
      <c r="AG831" s="495"/>
      <c r="AH831" s="496"/>
      <c r="AI831" s="379"/>
      <c r="AJ831" s="379"/>
      <c r="AK831" s="379"/>
      <c r="AL831" s="379"/>
      <c r="AM831" s="379"/>
      <c r="AN831" s="379"/>
      <c r="AO831" s="379"/>
      <c r="AP831" s="379"/>
      <c r="AQ831" s="379"/>
      <c r="AR831" s="379"/>
      <c r="AS831" s="379"/>
      <c r="AT831" s="380"/>
      <c r="AU831" s="497">
        <f>SUM(AU821:AX830)</f>
        <v>0</v>
      </c>
      <c r="AV831" s="498"/>
      <c r="AW831" s="498"/>
      <c r="AX831" s="500"/>
    </row>
    <row r="832" spans="1:50" ht="24.75" hidden="1" customHeight="1">
      <c r="A832" s="479" t="s">
        <v>218</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368</v>
      </c>
      <c r="AM832" s="483"/>
      <c r="AN832" s="483"/>
      <c r="AO832" s="38" t="s">
        <v>248</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332</v>
      </c>
      <c r="Z837" s="454"/>
      <c r="AA837" s="454"/>
      <c r="AB837" s="454"/>
      <c r="AC837" s="239" t="s">
        <v>283</v>
      </c>
      <c r="AD837" s="239"/>
      <c r="AE837" s="239"/>
      <c r="AF837" s="239"/>
      <c r="AG837" s="239"/>
      <c r="AH837" s="454" t="s">
        <v>380</v>
      </c>
      <c r="AI837" s="460"/>
      <c r="AJ837" s="460"/>
      <c r="AK837" s="460"/>
      <c r="AL837" s="460" t="s">
        <v>15</v>
      </c>
      <c r="AM837" s="460"/>
      <c r="AN837" s="460"/>
      <c r="AO837" s="415"/>
      <c r="AP837" s="239" t="s">
        <v>336</v>
      </c>
      <c r="AQ837" s="239"/>
      <c r="AR837" s="239"/>
      <c r="AS837" s="239"/>
      <c r="AT837" s="239"/>
      <c r="AU837" s="239"/>
      <c r="AV837" s="239"/>
      <c r="AW837" s="239"/>
      <c r="AX837" s="239"/>
    </row>
    <row r="838" spans="1:50" ht="88.5" customHeight="1">
      <c r="A838" s="417">
        <v>1</v>
      </c>
      <c r="B838" s="417">
        <v>1</v>
      </c>
      <c r="C838" s="456" t="s">
        <v>528</v>
      </c>
      <c r="D838" s="456"/>
      <c r="E838" s="456"/>
      <c r="F838" s="456"/>
      <c r="G838" s="456"/>
      <c r="H838" s="456"/>
      <c r="I838" s="456"/>
      <c r="J838" s="419" t="s">
        <v>403</v>
      </c>
      <c r="K838" s="419"/>
      <c r="L838" s="419"/>
      <c r="M838" s="419"/>
      <c r="N838" s="419"/>
      <c r="O838" s="419"/>
      <c r="P838" s="420" t="s">
        <v>514</v>
      </c>
      <c r="Q838" s="420"/>
      <c r="R838" s="420"/>
      <c r="S838" s="420"/>
      <c r="T838" s="420"/>
      <c r="U838" s="420"/>
      <c r="V838" s="420"/>
      <c r="W838" s="420"/>
      <c r="X838" s="420"/>
      <c r="Y838" s="421">
        <v>35</v>
      </c>
      <c r="Z838" s="422"/>
      <c r="AA838" s="422"/>
      <c r="AB838" s="423"/>
      <c r="AC838" s="457" t="s">
        <v>386</v>
      </c>
      <c r="AD838" s="458"/>
      <c r="AE838" s="458"/>
      <c r="AF838" s="458"/>
      <c r="AG838" s="458"/>
      <c r="AH838" s="459" t="s">
        <v>403</v>
      </c>
      <c r="AI838" s="459"/>
      <c r="AJ838" s="459"/>
      <c r="AK838" s="459"/>
      <c r="AL838" s="426" t="s">
        <v>403</v>
      </c>
      <c r="AM838" s="427"/>
      <c r="AN838" s="427"/>
      <c r="AO838" s="428"/>
      <c r="AP838" s="235" t="s">
        <v>554</v>
      </c>
      <c r="AQ838" s="235"/>
      <c r="AR838" s="235"/>
      <c r="AS838" s="235"/>
      <c r="AT838" s="235"/>
      <c r="AU838" s="235"/>
      <c r="AV838" s="235"/>
      <c r="AW838" s="235"/>
      <c r="AX838" s="235"/>
    </row>
    <row r="839" spans="1:50" ht="77.25" customHeight="1">
      <c r="A839" s="417">
        <v>2</v>
      </c>
      <c r="B839" s="417">
        <v>1</v>
      </c>
      <c r="C839" s="456" t="s">
        <v>84</v>
      </c>
      <c r="D839" s="456"/>
      <c r="E839" s="456"/>
      <c r="F839" s="456"/>
      <c r="G839" s="456"/>
      <c r="H839" s="456"/>
      <c r="I839" s="456"/>
      <c r="J839" s="419">
        <v>7013401000164</v>
      </c>
      <c r="K839" s="419"/>
      <c r="L839" s="419"/>
      <c r="M839" s="419"/>
      <c r="N839" s="419"/>
      <c r="O839" s="419"/>
      <c r="P839" s="420" t="s">
        <v>533</v>
      </c>
      <c r="Q839" s="420"/>
      <c r="R839" s="420"/>
      <c r="S839" s="420"/>
      <c r="T839" s="420"/>
      <c r="U839" s="420"/>
      <c r="V839" s="420"/>
      <c r="W839" s="420"/>
      <c r="X839" s="420"/>
      <c r="Y839" s="421">
        <v>14</v>
      </c>
      <c r="Z839" s="422"/>
      <c r="AA839" s="422"/>
      <c r="AB839" s="423"/>
      <c r="AC839" s="457" t="s">
        <v>385</v>
      </c>
      <c r="AD839" s="457"/>
      <c r="AE839" s="457"/>
      <c r="AF839" s="457"/>
      <c r="AG839" s="457"/>
      <c r="AH839" s="459">
        <v>2</v>
      </c>
      <c r="AI839" s="459"/>
      <c r="AJ839" s="459"/>
      <c r="AK839" s="459"/>
      <c r="AL839" s="426">
        <v>100</v>
      </c>
      <c r="AM839" s="427"/>
      <c r="AN839" s="427"/>
      <c r="AO839" s="428"/>
      <c r="AP839" s="235" t="s">
        <v>554</v>
      </c>
      <c r="AQ839" s="235"/>
      <c r="AR839" s="235"/>
      <c r="AS839" s="235"/>
      <c r="AT839" s="235"/>
      <c r="AU839" s="235"/>
      <c r="AV839" s="235"/>
      <c r="AW839" s="235"/>
      <c r="AX839" s="235"/>
    </row>
    <row r="840" spans="1:50" ht="79.5" customHeight="1">
      <c r="A840" s="417">
        <v>3</v>
      </c>
      <c r="B840" s="417">
        <v>1</v>
      </c>
      <c r="C840" s="456" t="s">
        <v>131</v>
      </c>
      <c r="D840" s="456"/>
      <c r="E840" s="456"/>
      <c r="F840" s="456"/>
      <c r="G840" s="456"/>
      <c r="H840" s="456"/>
      <c r="I840" s="456"/>
      <c r="J840" s="419">
        <v>5010405010349</v>
      </c>
      <c r="K840" s="419"/>
      <c r="L840" s="419"/>
      <c r="M840" s="419"/>
      <c r="N840" s="419"/>
      <c r="O840" s="419"/>
      <c r="P840" s="420" t="s">
        <v>537</v>
      </c>
      <c r="Q840" s="420"/>
      <c r="R840" s="420"/>
      <c r="S840" s="420"/>
      <c r="T840" s="420"/>
      <c r="U840" s="420"/>
      <c r="V840" s="420"/>
      <c r="W840" s="420"/>
      <c r="X840" s="420"/>
      <c r="Y840" s="421">
        <v>13</v>
      </c>
      <c r="Z840" s="422"/>
      <c r="AA840" s="422"/>
      <c r="AB840" s="423"/>
      <c r="AC840" s="457" t="s">
        <v>538</v>
      </c>
      <c r="AD840" s="457"/>
      <c r="AE840" s="457"/>
      <c r="AF840" s="457"/>
      <c r="AG840" s="457"/>
      <c r="AH840" s="425" t="s">
        <v>539</v>
      </c>
      <c r="AI840" s="425"/>
      <c r="AJ840" s="425"/>
      <c r="AK840" s="425"/>
      <c r="AL840" s="426">
        <v>98</v>
      </c>
      <c r="AM840" s="427"/>
      <c r="AN840" s="427"/>
      <c r="AO840" s="428"/>
      <c r="AP840" s="235" t="s">
        <v>554</v>
      </c>
      <c r="AQ840" s="235"/>
      <c r="AR840" s="235"/>
      <c r="AS840" s="235"/>
      <c r="AT840" s="235"/>
      <c r="AU840" s="235"/>
      <c r="AV840" s="235"/>
      <c r="AW840" s="235"/>
      <c r="AX840" s="235"/>
    </row>
    <row r="841" spans="1:50" ht="42" customHeight="1">
      <c r="A841" s="417">
        <v>4</v>
      </c>
      <c r="B841" s="417">
        <v>1</v>
      </c>
      <c r="C841" s="456" t="s">
        <v>529</v>
      </c>
      <c r="D841" s="456"/>
      <c r="E841" s="456"/>
      <c r="F841" s="456"/>
      <c r="G841" s="456"/>
      <c r="H841" s="456"/>
      <c r="I841" s="456"/>
      <c r="J841" s="419">
        <v>4010005018719</v>
      </c>
      <c r="K841" s="419"/>
      <c r="L841" s="419"/>
      <c r="M841" s="419"/>
      <c r="N841" s="419"/>
      <c r="O841" s="419"/>
      <c r="P841" s="420" t="s">
        <v>534</v>
      </c>
      <c r="Q841" s="420"/>
      <c r="R841" s="420"/>
      <c r="S841" s="420"/>
      <c r="T841" s="420"/>
      <c r="U841" s="420"/>
      <c r="V841" s="420"/>
      <c r="W841" s="420"/>
      <c r="X841" s="420"/>
      <c r="Y841" s="421">
        <v>11</v>
      </c>
      <c r="Z841" s="422"/>
      <c r="AA841" s="422"/>
      <c r="AB841" s="423"/>
      <c r="AC841" s="457" t="s">
        <v>385</v>
      </c>
      <c r="AD841" s="457"/>
      <c r="AE841" s="457"/>
      <c r="AF841" s="457"/>
      <c r="AG841" s="457"/>
      <c r="AH841" s="425">
        <v>1</v>
      </c>
      <c r="AI841" s="425"/>
      <c r="AJ841" s="425"/>
      <c r="AK841" s="425"/>
      <c r="AL841" s="426">
        <v>99.9</v>
      </c>
      <c r="AM841" s="427"/>
      <c r="AN841" s="427"/>
      <c r="AO841" s="428"/>
      <c r="AP841" s="235" t="s">
        <v>554</v>
      </c>
      <c r="AQ841" s="235"/>
      <c r="AR841" s="235"/>
      <c r="AS841" s="235"/>
      <c r="AT841" s="235"/>
      <c r="AU841" s="235"/>
      <c r="AV841" s="235"/>
      <c r="AW841" s="235"/>
      <c r="AX841" s="235"/>
    </row>
    <row r="842" spans="1:50" ht="51" customHeight="1">
      <c r="A842" s="417">
        <v>5</v>
      </c>
      <c r="B842" s="417">
        <v>1</v>
      </c>
      <c r="C842" s="462" t="s">
        <v>530</v>
      </c>
      <c r="D842" s="463"/>
      <c r="E842" s="463"/>
      <c r="F842" s="463"/>
      <c r="G842" s="463"/>
      <c r="H842" s="463"/>
      <c r="I842" s="464"/>
      <c r="J842" s="465">
        <v>4010001086959</v>
      </c>
      <c r="K842" s="466"/>
      <c r="L842" s="466"/>
      <c r="M842" s="466"/>
      <c r="N842" s="466"/>
      <c r="O842" s="467"/>
      <c r="P842" s="468" t="s">
        <v>333</v>
      </c>
      <c r="Q842" s="469"/>
      <c r="R842" s="469"/>
      <c r="S842" s="469"/>
      <c r="T842" s="469"/>
      <c r="U842" s="469"/>
      <c r="V842" s="469"/>
      <c r="W842" s="469"/>
      <c r="X842" s="470"/>
      <c r="Y842" s="421">
        <v>11</v>
      </c>
      <c r="Z842" s="422"/>
      <c r="AA842" s="422"/>
      <c r="AB842" s="423"/>
      <c r="AC842" s="238" t="s">
        <v>385</v>
      </c>
      <c r="AD842" s="477"/>
      <c r="AE842" s="477"/>
      <c r="AF842" s="477"/>
      <c r="AG842" s="478"/>
      <c r="AH842" s="474">
        <v>2</v>
      </c>
      <c r="AI842" s="475"/>
      <c r="AJ842" s="475"/>
      <c r="AK842" s="476"/>
      <c r="AL842" s="426">
        <v>95</v>
      </c>
      <c r="AM842" s="427"/>
      <c r="AN842" s="427"/>
      <c r="AO842" s="428"/>
      <c r="AP842" s="235" t="s">
        <v>554</v>
      </c>
      <c r="AQ842" s="235"/>
      <c r="AR842" s="235"/>
      <c r="AS842" s="235"/>
      <c r="AT842" s="235"/>
      <c r="AU842" s="235"/>
      <c r="AV842" s="235"/>
      <c r="AW842" s="235"/>
      <c r="AX842" s="235"/>
    </row>
    <row r="843" spans="1:50" ht="30" customHeight="1">
      <c r="A843" s="417">
        <v>6</v>
      </c>
      <c r="B843" s="417">
        <v>1</v>
      </c>
      <c r="C843" s="462" t="s">
        <v>531</v>
      </c>
      <c r="D843" s="463"/>
      <c r="E843" s="463"/>
      <c r="F843" s="463"/>
      <c r="G843" s="463"/>
      <c r="H843" s="463"/>
      <c r="I843" s="464"/>
      <c r="J843" s="465">
        <v>6010405013689</v>
      </c>
      <c r="K843" s="466"/>
      <c r="L843" s="466"/>
      <c r="M843" s="466"/>
      <c r="N843" s="466"/>
      <c r="O843" s="467"/>
      <c r="P843" s="468" t="s">
        <v>98</v>
      </c>
      <c r="Q843" s="469"/>
      <c r="R843" s="469"/>
      <c r="S843" s="469"/>
      <c r="T843" s="469"/>
      <c r="U843" s="469"/>
      <c r="V843" s="469"/>
      <c r="W843" s="469"/>
      <c r="X843" s="470"/>
      <c r="Y843" s="421">
        <v>10</v>
      </c>
      <c r="Z843" s="422"/>
      <c r="AA843" s="422"/>
      <c r="AB843" s="423"/>
      <c r="AC843" s="238" t="s">
        <v>385</v>
      </c>
      <c r="AD843" s="477"/>
      <c r="AE843" s="477"/>
      <c r="AF843" s="477"/>
      <c r="AG843" s="478"/>
      <c r="AH843" s="474">
        <v>1</v>
      </c>
      <c r="AI843" s="475"/>
      <c r="AJ843" s="475"/>
      <c r="AK843" s="476"/>
      <c r="AL843" s="426" t="s">
        <v>403</v>
      </c>
      <c r="AM843" s="427"/>
      <c r="AN843" s="427"/>
      <c r="AO843" s="428"/>
      <c r="AP843" s="235" t="s">
        <v>554</v>
      </c>
      <c r="AQ843" s="235"/>
      <c r="AR843" s="235"/>
      <c r="AS843" s="235"/>
      <c r="AT843" s="235"/>
      <c r="AU843" s="235"/>
      <c r="AV843" s="235"/>
      <c r="AW843" s="235"/>
      <c r="AX843" s="235"/>
    </row>
    <row r="844" spans="1:50" ht="53.25" customHeight="1">
      <c r="A844" s="417">
        <v>7</v>
      </c>
      <c r="B844" s="417">
        <v>1</v>
      </c>
      <c r="C844" s="462" t="s">
        <v>531</v>
      </c>
      <c r="D844" s="463"/>
      <c r="E844" s="463"/>
      <c r="F844" s="463"/>
      <c r="G844" s="463"/>
      <c r="H844" s="463"/>
      <c r="I844" s="464"/>
      <c r="J844" s="465">
        <v>6010405013689</v>
      </c>
      <c r="K844" s="466"/>
      <c r="L844" s="466"/>
      <c r="M844" s="466"/>
      <c r="N844" s="466"/>
      <c r="O844" s="467"/>
      <c r="P844" s="468" t="s">
        <v>535</v>
      </c>
      <c r="Q844" s="469"/>
      <c r="R844" s="469"/>
      <c r="S844" s="469"/>
      <c r="T844" s="469"/>
      <c r="U844" s="469"/>
      <c r="V844" s="469"/>
      <c r="W844" s="469"/>
      <c r="X844" s="470"/>
      <c r="Y844" s="421">
        <v>8</v>
      </c>
      <c r="Z844" s="422"/>
      <c r="AA844" s="422"/>
      <c r="AB844" s="423"/>
      <c r="AC844" s="238" t="s">
        <v>385</v>
      </c>
      <c r="AD844" s="477"/>
      <c r="AE844" s="477"/>
      <c r="AF844" s="477"/>
      <c r="AG844" s="478"/>
      <c r="AH844" s="474">
        <v>1</v>
      </c>
      <c r="AI844" s="475"/>
      <c r="AJ844" s="475"/>
      <c r="AK844" s="476"/>
      <c r="AL844" s="426" t="s">
        <v>403</v>
      </c>
      <c r="AM844" s="427"/>
      <c r="AN844" s="427"/>
      <c r="AO844" s="428"/>
      <c r="AP844" s="235" t="s">
        <v>554</v>
      </c>
      <c r="AQ844" s="235"/>
      <c r="AR844" s="235"/>
      <c r="AS844" s="235"/>
      <c r="AT844" s="235"/>
      <c r="AU844" s="235"/>
      <c r="AV844" s="235"/>
      <c r="AW844" s="235"/>
      <c r="AX844" s="235"/>
    </row>
    <row r="845" spans="1:50" ht="52.5" customHeight="1">
      <c r="A845" s="417">
        <v>8</v>
      </c>
      <c r="B845" s="417">
        <v>1</v>
      </c>
      <c r="C845" s="462" t="s">
        <v>532</v>
      </c>
      <c r="D845" s="463"/>
      <c r="E845" s="463"/>
      <c r="F845" s="463"/>
      <c r="G845" s="463"/>
      <c r="H845" s="463"/>
      <c r="I845" s="464"/>
      <c r="J845" s="465">
        <v>6010401053722</v>
      </c>
      <c r="K845" s="466"/>
      <c r="L845" s="466"/>
      <c r="M845" s="466"/>
      <c r="N845" s="466"/>
      <c r="O845" s="467"/>
      <c r="P845" s="468" t="s">
        <v>536</v>
      </c>
      <c r="Q845" s="469"/>
      <c r="R845" s="469"/>
      <c r="S845" s="469"/>
      <c r="T845" s="469"/>
      <c r="U845" s="469"/>
      <c r="V845" s="469"/>
      <c r="W845" s="469"/>
      <c r="X845" s="470"/>
      <c r="Y845" s="421">
        <v>5</v>
      </c>
      <c r="Z845" s="422"/>
      <c r="AA845" s="422"/>
      <c r="AB845" s="423"/>
      <c r="AC845" s="471" t="s">
        <v>19</v>
      </c>
      <c r="AD845" s="472"/>
      <c r="AE845" s="472"/>
      <c r="AF845" s="472"/>
      <c r="AG845" s="473"/>
      <c r="AH845" s="474">
        <v>2</v>
      </c>
      <c r="AI845" s="475"/>
      <c r="AJ845" s="475"/>
      <c r="AK845" s="476"/>
      <c r="AL845" s="426">
        <v>67</v>
      </c>
      <c r="AM845" s="427"/>
      <c r="AN845" s="427"/>
      <c r="AO845" s="428"/>
      <c r="AP845" s="235" t="s">
        <v>554</v>
      </c>
      <c r="AQ845" s="235"/>
      <c r="AR845" s="235"/>
      <c r="AS845" s="235"/>
      <c r="AT845" s="235"/>
      <c r="AU845" s="235"/>
      <c r="AV845" s="235"/>
      <c r="AW845" s="235"/>
      <c r="AX845" s="235"/>
    </row>
    <row r="846" spans="1:50" ht="30" hidden="1" customHeight="1">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332</v>
      </c>
      <c r="Z870" s="454"/>
      <c r="AA870" s="454"/>
      <c r="AB870" s="454"/>
      <c r="AC870" s="239" t="s">
        <v>283</v>
      </c>
      <c r="AD870" s="239"/>
      <c r="AE870" s="239"/>
      <c r="AF870" s="239"/>
      <c r="AG870" s="239"/>
      <c r="AH870" s="454" t="s">
        <v>380</v>
      </c>
      <c r="AI870" s="460"/>
      <c r="AJ870" s="460"/>
      <c r="AK870" s="460"/>
      <c r="AL870" s="460" t="s">
        <v>15</v>
      </c>
      <c r="AM870" s="460"/>
      <c r="AN870" s="460"/>
      <c r="AO870" s="415"/>
      <c r="AP870" s="239" t="s">
        <v>336</v>
      </c>
      <c r="AQ870" s="239"/>
      <c r="AR870" s="239"/>
      <c r="AS870" s="239"/>
      <c r="AT870" s="239"/>
      <c r="AU870" s="239"/>
      <c r="AV870" s="239"/>
      <c r="AW870" s="239"/>
      <c r="AX870" s="239"/>
    </row>
    <row r="871" spans="1:50" ht="72.75" customHeight="1">
      <c r="A871" s="417">
        <v>1</v>
      </c>
      <c r="B871" s="417">
        <v>1</v>
      </c>
      <c r="C871" s="462" t="s">
        <v>516</v>
      </c>
      <c r="D871" s="463"/>
      <c r="E871" s="463"/>
      <c r="F871" s="463"/>
      <c r="G871" s="463"/>
      <c r="H871" s="463"/>
      <c r="I871" s="464"/>
      <c r="J871" s="419">
        <v>1010005018597</v>
      </c>
      <c r="K871" s="419"/>
      <c r="L871" s="419"/>
      <c r="M871" s="419"/>
      <c r="N871" s="419"/>
      <c r="O871" s="419"/>
      <c r="P871" s="420" t="s">
        <v>527</v>
      </c>
      <c r="Q871" s="420"/>
      <c r="R871" s="420"/>
      <c r="S871" s="420"/>
      <c r="T871" s="420"/>
      <c r="U871" s="420"/>
      <c r="V871" s="420"/>
      <c r="W871" s="420"/>
      <c r="X871" s="420"/>
      <c r="Y871" s="421">
        <v>3.9992399999999999</v>
      </c>
      <c r="Z871" s="422"/>
      <c r="AA871" s="422"/>
      <c r="AB871" s="423"/>
      <c r="AC871" s="457" t="s">
        <v>19</v>
      </c>
      <c r="AD871" s="458"/>
      <c r="AE871" s="458"/>
      <c r="AF871" s="458"/>
      <c r="AG871" s="458"/>
      <c r="AH871" s="459">
        <v>1</v>
      </c>
      <c r="AI871" s="459"/>
      <c r="AJ871" s="459"/>
      <c r="AK871" s="459"/>
      <c r="AL871" s="426">
        <v>91.9</v>
      </c>
      <c r="AM871" s="427"/>
      <c r="AN871" s="427"/>
      <c r="AO871" s="428"/>
      <c r="AP871" s="235" t="s">
        <v>554</v>
      </c>
      <c r="AQ871" s="235"/>
      <c r="AR871" s="235"/>
      <c r="AS871" s="235"/>
      <c r="AT871" s="235"/>
      <c r="AU871" s="235"/>
      <c r="AV871" s="235"/>
      <c r="AW871" s="235"/>
      <c r="AX871" s="235"/>
    </row>
    <row r="872" spans="1:50" ht="61.5" customHeight="1">
      <c r="A872" s="417">
        <v>2</v>
      </c>
      <c r="B872" s="417">
        <v>1</v>
      </c>
      <c r="C872" s="462" t="s">
        <v>517</v>
      </c>
      <c r="D872" s="463"/>
      <c r="E872" s="463"/>
      <c r="F872" s="463"/>
      <c r="G872" s="463"/>
      <c r="H872" s="463"/>
      <c r="I872" s="464"/>
      <c r="J872" s="419">
        <v>8050002041377</v>
      </c>
      <c r="K872" s="419"/>
      <c r="L872" s="419"/>
      <c r="M872" s="419"/>
      <c r="N872" s="419"/>
      <c r="O872" s="419"/>
      <c r="P872" s="420" t="s">
        <v>522</v>
      </c>
      <c r="Q872" s="420"/>
      <c r="R872" s="420"/>
      <c r="S872" s="420"/>
      <c r="T872" s="420"/>
      <c r="U872" s="420"/>
      <c r="V872" s="420"/>
      <c r="W872" s="420"/>
      <c r="X872" s="420"/>
      <c r="Y872" s="421">
        <v>0.96799999999999997</v>
      </c>
      <c r="Z872" s="422"/>
      <c r="AA872" s="422"/>
      <c r="AB872" s="423"/>
      <c r="AC872" s="457" t="s">
        <v>229</v>
      </c>
      <c r="AD872" s="457"/>
      <c r="AE872" s="457"/>
      <c r="AF872" s="457"/>
      <c r="AG872" s="457"/>
      <c r="AH872" s="459">
        <v>2</v>
      </c>
      <c r="AI872" s="459"/>
      <c r="AJ872" s="459"/>
      <c r="AK872" s="459"/>
      <c r="AL872" s="426" t="s">
        <v>403</v>
      </c>
      <c r="AM872" s="427"/>
      <c r="AN872" s="427"/>
      <c r="AO872" s="428"/>
      <c r="AP872" s="235" t="s">
        <v>554</v>
      </c>
      <c r="AQ872" s="235"/>
      <c r="AR872" s="235"/>
      <c r="AS872" s="235"/>
      <c r="AT872" s="235"/>
      <c r="AU872" s="235"/>
      <c r="AV872" s="235"/>
      <c r="AW872" s="235"/>
      <c r="AX872" s="235"/>
    </row>
    <row r="873" spans="1:50" ht="43.5" customHeight="1">
      <c r="A873" s="417">
        <v>3</v>
      </c>
      <c r="B873" s="417">
        <v>1</v>
      </c>
      <c r="C873" s="462" t="s">
        <v>262</v>
      </c>
      <c r="D873" s="463"/>
      <c r="E873" s="463"/>
      <c r="F873" s="463"/>
      <c r="G873" s="463"/>
      <c r="H873" s="463"/>
      <c r="I873" s="464"/>
      <c r="J873" s="419">
        <v>1010405008867</v>
      </c>
      <c r="K873" s="419"/>
      <c r="L873" s="419"/>
      <c r="M873" s="419"/>
      <c r="N873" s="419"/>
      <c r="O873" s="419"/>
      <c r="P873" s="420" t="s">
        <v>482</v>
      </c>
      <c r="Q873" s="420"/>
      <c r="R873" s="420"/>
      <c r="S873" s="420"/>
      <c r="T873" s="420"/>
      <c r="U873" s="420"/>
      <c r="V873" s="420"/>
      <c r="W873" s="420"/>
      <c r="X873" s="420"/>
      <c r="Y873" s="421">
        <v>0.9647</v>
      </c>
      <c r="Z873" s="422"/>
      <c r="AA873" s="422"/>
      <c r="AB873" s="423"/>
      <c r="AC873" s="457" t="s">
        <v>229</v>
      </c>
      <c r="AD873" s="457"/>
      <c r="AE873" s="457"/>
      <c r="AF873" s="457"/>
      <c r="AG873" s="457"/>
      <c r="AH873" s="425">
        <v>2</v>
      </c>
      <c r="AI873" s="425"/>
      <c r="AJ873" s="425"/>
      <c r="AK873" s="425"/>
      <c r="AL873" s="426" t="s">
        <v>403</v>
      </c>
      <c r="AM873" s="427"/>
      <c r="AN873" s="427"/>
      <c r="AO873" s="428"/>
      <c r="AP873" s="235" t="s">
        <v>554</v>
      </c>
      <c r="AQ873" s="235"/>
      <c r="AR873" s="235"/>
      <c r="AS873" s="235"/>
      <c r="AT873" s="235"/>
      <c r="AU873" s="235"/>
      <c r="AV873" s="235"/>
      <c r="AW873" s="235"/>
      <c r="AX873" s="235"/>
    </row>
    <row r="874" spans="1:50" ht="43.5" customHeight="1">
      <c r="A874" s="417">
        <v>4</v>
      </c>
      <c r="B874" s="417">
        <v>1</v>
      </c>
      <c r="C874" s="462" t="s">
        <v>517</v>
      </c>
      <c r="D874" s="463"/>
      <c r="E874" s="463"/>
      <c r="F874" s="463"/>
      <c r="G874" s="463"/>
      <c r="H874" s="463"/>
      <c r="I874" s="464"/>
      <c r="J874" s="419">
        <v>8050002041377</v>
      </c>
      <c r="K874" s="419"/>
      <c r="L874" s="419"/>
      <c r="M874" s="419"/>
      <c r="N874" s="419"/>
      <c r="O874" s="419"/>
      <c r="P874" s="420" t="s">
        <v>523</v>
      </c>
      <c r="Q874" s="420"/>
      <c r="R874" s="420"/>
      <c r="S874" s="420"/>
      <c r="T874" s="420"/>
      <c r="U874" s="420"/>
      <c r="V874" s="420"/>
      <c r="W874" s="420"/>
      <c r="X874" s="420"/>
      <c r="Y874" s="421">
        <v>0.93500000000000005</v>
      </c>
      <c r="Z874" s="422"/>
      <c r="AA874" s="422"/>
      <c r="AB874" s="423"/>
      <c r="AC874" s="457" t="s">
        <v>229</v>
      </c>
      <c r="AD874" s="457"/>
      <c r="AE874" s="457"/>
      <c r="AF874" s="457"/>
      <c r="AG874" s="457"/>
      <c r="AH874" s="425">
        <v>2</v>
      </c>
      <c r="AI874" s="425"/>
      <c r="AJ874" s="425"/>
      <c r="AK874" s="425"/>
      <c r="AL874" s="426" t="s">
        <v>403</v>
      </c>
      <c r="AM874" s="427"/>
      <c r="AN874" s="427"/>
      <c r="AO874" s="428"/>
      <c r="AP874" s="235" t="s">
        <v>554</v>
      </c>
      <c r="AQ874" s="235"/>
      <c r="AR874" s="235"/>
      <c r="AS874" s="235"/>
      <c r="AT874" s="235"/>
      <c r="AU874" s="235"/>
      <c r="AV874" s="235"/>
      <c r="AW874" s="235"/>
      <c r="AX874" s="235"/>
    </row>
    <row r="875" spans="1:50" ht="43.5" customHeight="1">
      <c r="A875" s="417">
        <v>5</v>
      </c>
      <c r="B875" s="417">
        <v>1</v>
      </c>
      <c r="C875" s="462" t="s">
        <v>307</v>
      </c>
      <c r="D875" s="463"/>
      <c r="E875" s="463"/>
      <c r="F875" s="463"/>
      <c r="G875" s="463"/>
      <c r="H875" s="463"/>
      <c r="I875" s="464"/>
      <c r="J875" s="419">
        <v>1010401092576</v>
      </c>
      <c r="K875" s="419"/>
      <c r="L875" s="419"/>
      <c r="M875" s="419"/>
      <c r="N875" s="419"/>
      <c r="O875" s="419"/>
      <c r="P875" s="420" t="s">
        <v>524</v>
      </c>
      <c r="Q875" s="420"/>
      <c r="R875" s="420"/>
      <c r="S875" s="420"/>
      <c r="T875" s="420"/>
      <c r="U875" s="420"/>
      <c r="V875" s="420"/>
      <c r="W875" s="420"/>
      <c r="X875" s="420"/>
      <c r="Y875" s="421">
        <v>0.92879999999999996</v>
      </c>
      <c r="Z875" s="422"/>
      <c r="AA875" s="422"/>
      <c r="AB875" s="423"/>
      <c r="AC875" s="457" t="s">
        <v>229</v>
      </c>
      <c r="AD875" s="457"/>
      <c r="AE875" s="457"/>
      <c r="AF875" s="457"/>
      <c r="AG875" s="457"/>
      <c r="AH875" s="425">
        <v>2</v>
      </c>
      <c r="AI875" s="425"/>
      <c r="AJ875" s="425"/>
      <c r="AK875" s="425"/>
      <c r="AL875" s="426" t="s">
        <v>403</v>
      </c>
      <c r="AM875" s="427"/>
      <c r="AN875" s="427"/>
      <c r="AO875" s="428"/>
      <c r="AP875" s="235" t="s">
        <v>554</v>
      </c>
      <c r="AQ875" s="235"/>
      <c r="AR875" s="235"/>
      <c r="AS875" s="235"/>
      <c r="AT875" s="235"/>
      <c r="AU875" s="235"/>
      <c r="AV875" s="235"/>
      <c r="AW875" s="235"/>
      <c r="AX875" s="235"/>
    </row>
    <row r="876" spans="1:50" ht="43.5" customHeight="1">
      <c r="A876" s="417">
        <v>6</v>
      </c>
      <c r="B876" s="417">
        <v>1</v>
      </c>
      <c r="C876" s="462" t="s">
        <v>518</v>
      </c>
      <c r="D876" s="463"/>
      <c r="E876" s="463"/>
      <c r="F876" s="463"/>
      <c r="G876" s="463"/>
      <c r="H876" s="463"/>
      <c r="I876" s="464"/>
      <c r="J876" s="419">
        <v>6010005017933</v>
      </c>
      <c r="K876" s="419"/>
      <c r="L876" s="419"/>
      <c r="M876" s="419"/>
      <c r="N876" s="419"/>
      <c r="O876" s="419"/>
      <c r="P876" s="420" t="s">
        <v>239</v>
      </c>
      <c r="Q876" s="420"/>
      <c r="R876" s="420"/>
      <c r="S876" s="420"/>
      <c r="T876" s="420"/>
      <c r="U876" s="420"/>
      <c r="V876" s="420"/>
      <c r="W876" s="420"/>
      <c r="X876" s="420"/>
      <c r="Y876" s="421">
        <v>0.88</v>
      </c>
      <c r="Z876" s="422"/>
      <c r="AA876" s="422"/>
      <c r="AB876" s="423"/>
      <c r="AC876" s="457" t="s">
        <v>229</v>
      </c>
      <c r="AD876" s="457"/>
      <c r="AE876" s="457"/>
      <c r="AF876" s="457"/>
      <c r="AG876" s="457"/>
      <c r="AH876" s="425">
        <v>2</v>
      </c>
      <c r="AI876" s="425"/>
      <c r="AJ876" s="425"/>
      <c r="AK876" s="425"/>
      <c r="AL876" s="426" t="s">
        <v>403</v>
      </c>
      <c r="AM876" s="427"/>
      <c r="AN876" s="427"/>
      <c r="AO876" s="428"/>
      <c r="AP876" s="235" t="s">
        <v>554</v>
      </c>
      <c r="AQ876" s="235"/>
      <c r="AR876" s="235"/>
      <c r="AS876" s="235"/>
      <c r="AT876" s="235"/>
      <c r="AU876" s="235"/>
      <c r="AV876" s="235"/>
      <c r="AW876" s="235"/>
      <c r="AX876" s="235"/>
    </row>
    <row r="877" spans="1:50" ht="43.5" customHeight="1">
      <c r="A877" s="417">
        <v>7</v>
      </c>
      <c r="B877" s="417">
        <v>1</v>
      </c>
      <c r="C877" s="462" t="s">
        <v>519</v>
      </c>
      <c r="D877" s="463"/>
      <c r="E877" s="463"/>
      <c r="F877" s="463"/>
      <c r="G877" s="463"/>
      <c r="H877" s="463"/>
      <c r="I877" s="464"/>
      <c r="J877" s="419">
        <v>3020001107756</v>
      </c>
      <c r="K877" s="419"/>
      <c r="L877" s="419"/>
      <c r="M877" s="419"/>
      <c r="N877" s="419"/>
      <c r="O877" s="419"/>
      <c r="P877" s="420" t="s">
        <v>120</v>
      </c>
      <c r="Q877" s="420"/>
      <c r="R877" s="420"/>
      <c r="S877" s="420"/>
      <c r="T877" s="420"/>
      <c r="U877" s="420"/>
      <c r="V877" s="420"/>
      <c r="W877" s="420"/>
      <c r="X877" s="420"/>
      <c r="Y877" s="421">
        <v>0.495</v>
      </c>
      <c r="Z877" s="422"/>
      <c r="AA877" s="422"/>
      <c r="AB877" s="423"/>
      <c r="AC877" s="457" t="s">
        <v>229</v>
      </c>
      <c r="AD877" s="457"/>
      <c r="AE877" s="457"/>
      <c r="AF877" s="457"/>
      <c r="AG877" s="457"/>
      <c r="AH877" s="425">
        <v>2</v>
      </c>
      <c r="AI877" s="425"/>
      <c r="AJ877" s="425"/>
      <c r="AK877" s="425"/>
      <c r="AL877" s="426" t="s">
        <v>403</v>
      </c>
      <c r="AM877" s="427"/>
      <c r="AN877" s="427"/>
      <c r="AO877" s="428"/>
      <c r="AP877" s="235" t="s">
        <v>554</v>
      </c>
      <c r="AQ877" s="235"/>
      <c r="AR877" s="235"/>
      <c r="AS877" s="235"/>
      <c r="AT877" s="235"/>
      <c r="AU877" s="235"/>
      <c r="AV877" s="235"/>
      <c r="AW877" s="235"/>
      <c r="AX877" s="235"/>
    </row>
    <row r="878" spans="1:50" ht="43.5" customHeight="1">
      <c r="A878" s="417">
        <v>8</v>
      </c>
      <c r="B878" s="417">
        <v>1</v>
      </c>
      <c r="C878" s="462" t="s">
        <v>307</v>
      </c>
      <c r="D878" s="463"/>
      <c r="E878" s="463"/>
      <c r="F878" s="463"/>
      <c r="G878" s="463"/>
      <c r="H878" s="463"/>
      <c r="I878" s="464"/>
      <c r="J878" s="419">
        <v>1010401092576</v>
      </c>
      <c r="K878" s="419"/>
      <c r="L878" s="419"/>
      <c r="M878" s="419"/>
      <c r="N878" s="419"/>
      <c r="O878" s="419"/>
      <c r="P878" s="420" t="s">
        <v>525</v>
      </c>
      <c r="Q878" s="420"/>
      <c r="R878" s="420"/>
      <c r="S878" s="420"/>
      <c r="T878" s="420"/>
      <c r="U878" s="420"/>
      <c r="V878" s="420"/>
      <c r="W878" s="420"/>
      <c r="X878" s="420"/>
      <c r="Y878" s="421">
        <v>0.41249999999999998</v>
      </c>
      <c r="Z878" s="422"/>
      <c r="AA878" s="422"/>
      <c r="AB878" s="423"/>
      <c r="AC878" s="457" t="s">
        <v>229</v>
      </c>
      <c r="AD878" s="457"/>
      <c r="AE878" s="457"/>
      <c r="AF878" s="457"/>
      <c r="AG878" s="457"/>
      <c r="AH878" s="425">
        <v>2</v>
      </c>
      <c r="AI878" s="425"/>
      <c r="AJ878" s="425"/>
      <c r="AK878" s="425"/>
      <c r="AL878" s="426" t="s">
        <v>403</v>
      </c>
      <c r="AM878" s="427"/>
      <c r="AN878" s="427"/>
      <c r="AO878" s="428"/>
      <c r="AP878" s="235" t="s">
        <v>554</v>
      </c>
      <c r="AQ878" s="235"/>
      <c r="AR878" s="235"/>
      <c r="AS878" s="235"/>
      <c r="AT878" s="235"/>
      <c r="AU878" s="235"/>
      <c r="AV878" s="235"/>
      <c r="AW878" s="235"/>
      <c r="AX878" s="235"/>
    </row>
    <row r="879" spans="1:50" ht="53.25" customHeight="1">
      <c r="A879" s="417">
        <v>9</v>
      </c>
      <c r="B879" s="417">
        <v>1</v>
      </c>
      <c r="C879" s="462" t="s">
        <v>520</v>
      </c>
      <c r="D879" s="463"/>
      <c r="E879" s="463"/>
      <c r="F879" s="463"/>
      <c r="G879" s="463"/>
      <c r="H879" s="463"/>
      <c r="I879" s="464"/>
      <c r="J879" s="419">
        <v>7013302010403</v>
      </c>
      <c r="K879" s="419"/>
      <c r="L879" s="419"/>
      <c r="M879" s="419"/>
      <c r="N879" s="419"/>
      <c r="O879" s="419"/>
      <c r="P879" s="420" t="s">
        <v>526</v>
      </c>
      <c r="Q879" s="420"/>
      <c r="R879" s="420"/>
      <c r="S879" s="420"/>
      <c r="T879" s="420"/>
      <c r="U879" s="420"/>
      <c r="V879" s="420"/>
      <c r="W879" s="420"/>
      <c r="X879" s="420"/>
      <c r="Y879" s="421">
        <v>0.39600000000000002</v>
      </c>
      <c r="Z879" s="422"/>
      <c r="AA879" s="422"/>
      <c r="AB879" s="423"/>
      <c r="AC879" s="457" t="s">
        <v>229</v>
      </c>
      <c r="AD879" s="457"/>
      <c r="AE879" s="457"/>
      <c r="AF879" s="457"/>
      <c r="AG879" s="457"/>
      <c r="AH879" s="425">
        <v>2</v>
      </c>
      <c r="AI879" s="425"/>
      <c r="AJ879" s="425"/>
      <c r="AK879" s="425"/>
      <c r="AL879" s="426" t="s">
        <v>403</v>
      </c>
      <c r="AM879" s="427"/>
      <c r="AN879" s="427"/>
      <c r="AO879" s="428"/>
      <c r="AP879" s="235" t="s">
        <v>554</v>
      </c>
      <c r="AQ879" s="235"/>
      <c r="AR879" s="235"/>
      <c r="AS879" s="235"/>
      <c r="AT879" s="235"/>
      <c r="AU879" s="235"/>
      <c r="AV879" s="235"/>
      <c r="AW879" s="235"/>
      <c r="AX879" s="235"/>
    </row>
    <row r="880" spans="1:50" ht="50.25" customHeight="1">
      <c r="A880" s="417">
        <v>10</v>
      </c>
      <c r="B880" s="417">
        <v>1</v>
      </c>
      <c r="C880" s="462" t="s">
        <v>521</v>
      </c>
      <c r="D880" s="463"/>
      <c r="E880" s="463"/>
      <c r="F880" s="463"/>
      <c r="G880" s="463"/>
      <c r="H880" s="463"/>
      <c r="I880" s="464"/>
      <c r="J880" s="419">
        <v>7010401018815</v>
      </c>
      <c r="K880" s="419"/>
      <c r="L880" s="419"/>
      <c r="M880" s="419"/>
      <c r="N880" s="419"/>
      <c r="O880" s="419"/>
      <c r="P880" s="420" t="s">
        <v>398</v>
      </c>
      <c r="Q880" s="420"/>
      <c r="R880" s="420"/>
      <c r="S880" s="420"/>
      <c r="T880" s="420"/>
      <c r="U880" s="420"/>
      <c r="V880" s="420"/>
      <c r="W880" s="420"/>
      <c r="X880" s="420"/>
      <c r="Y880" s="421">
        <v>0.29699999999999999</v>
      </c>
      <c r="Z880" s="422"/>
      <c r="AA880" s="422"/>
      <c r="AB880" s="423"/>
      <c r="AC880" s="457" t="s">
        <v>229</v>
      </c>
      <c r="AD880" s="457"/>
      <c r="AE880" s="457"/>
      <c r="AF880" s="457"/>
      <c r="AG880" s="457"/>
      <c r="AH880" s="425">
        <v>2</v>
      </c>
      <c r="AI880" s="425"/>
      <c r="AJ880" s="425"/>
      <c r="AK880" s="425"/>
      <c r="AL880" s="426" t="s">
        <v>403</v>
      </c>
      <c r="AM880" s="427"/>
      <c r="AN880" s="427"/>
      <c r="AO880" s="428"/>
      <c r="AP880" s="235" t="s">
        <v>554</v>
      </c>
      <c r="AQ880" s="235"/>
      <c r="AR880" s="235"/>
      <c r="AS880" s="235"/>
      <c r="AT880" s="235"/>
      <c r="AU880" s="235"/>
      <c r="AV880" s="235"/>
      <c r="AW880" s="235"/>
      <c r="AX880" s="235"/>
    </row>
    <row r="881" spans="1:50" ht="30" hidden="1" customHeight="1">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t="s">
        <v>403</v>
      </c>
      <c r="AM886" s="427"/>
      <c r="AN886" s="427"/>
      <c r="AO886" s="428"/>
      <c r="AP886" s="235"/>
      <c r="AQ886" s="235"/>
      <c r="AR886" s="235"/>
      <c r="AS886" s="235"/>
      <c r="AT886" s="235"/>
      <c r="AU886" s="235"/>
      <c r="AV886" s="235"/>
      <c r="AW886" s="235"/>
      <c r="AX886" s="235"/>
    </row>
    <row r="887" spans="1:50" s="1" customFormat="1" ht="30" hidden="1" customHeight="1">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360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332</v>
      </c>
      <c r="Z903" s="454"/>
      <c r="AA903" s="454"/>
      <c r="AB903" s="454"/>
      <c r="AC903" s="239" t="s">
        <v>283</v>
      </c>
      <c r="AD903" s="239"/>
      <c r="AE903" s="239"/>
      <c r="AF903" s="239"/>
      <c r="AG903" s="239"/>
      <c r="AH903" s="454" t="s">
        <v>380</v>
      </c>
      <c r="AI903" s="460"/>
      <c r="AJ903" s="460"/>
      <c r="AK903" s="460"/>
      <c r="AL903" s="460" t="s">
        <v>15</v>
      </c>
      <c r="AM903" s="460"/>
      <c r="AN903" s="460"/>
      <c r="AO903" s="415"/>
      <c r="AP903" s="239" t="s">
        <v>336</v>
      </c>
      <c r="AQ903" s="239"/>
      <c r="AR903" s="239"/>
      <c r="AS903" s="239"/>
      <c r="AT903" s="239"/>
      <c r="AU903" s="239"/>
      <c r="AV903" s="239"/>
      <c r="AW903" s="239"/>
      <c r="AX903" s="239"/>
    </row>
    <row r="904" spans="1:50" ht="30" hidden="1" customHeight="1">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332</v>
      </c>
      <c r="Z936" s="454"/>
      <c r="AA936" s="454"/>
      <c r="AB936" s="454"/>
      <c r="AC936" s="239" t="s">
        <v>283</v>
      </c>
      <c r="AD936" s="239"/>
      <c r="AE936" s="239"/>
      <c r="AF936" s="239"/>
      <c r="AG936" s="239"/>
      <c r="AH936" s="454" t="s">
        <v>380</v>
      </c>
      <c r="AI936" s="460"/>
      <c r="AJ936" s="460"/>
      <c r="AK936" s="460"/>
      <c r="AL936" s="460" t="s">
        <v>15</v>
      </c>
      <c r="AM936" s="460"/>
      <c r="AN936" s="460"/>
      <c r="AO936" s="415"/>
      <c r="AP936" s="239" t="s">
        <v>336</v>
      </c>
      <c r="AQ936" s="239"/>
      <c r="AR936" s="239"/>
      <c r="AS936" s="239"/>
      <c r="AT936" s="239"/>
      <c r="AU936" s="239"/>
      <c r="AV936" s="239"/>
      <c r="AW936" s="239"/>
      <c r="AX936" s="239"/>
    </row>
    <row r="937" spans="1:50" ht="30" hidden="1" customHeight="1">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332</v>
      </c>
      <c r="Z969" s="454"/>
      <c r="AA969" s="454"/>
      <c r="AB969" s="454"/>
      <c r="AC969" s="239" t="s">
        <v>283</v>
      </c>
      <c r="AD969" s="239"/>
      <c r="AE969" s="239"/>
      <c r="AF969" s="239"/>
      <c r="AG969" s="239"/>
      <c r="AH969" s="454" t="s">
        <v>380</v>
      </c>
      <c r="AI969" s="460"/>
      <c r="AJ969" s="460"/>
      <c r="AK969" s="460"/>
      <c r="AL969" s="460" t="s">
        <v>15</v>
      </c>
      <c r="AM969" s="460"/>
      <c r="AN969" s="460"/>
      <c r="AO969" s="415"/>
      <c r="AP969" s="239" t="s">
        <v>336</v>
      </c>
      <c r="AQ969" s="239"/>
      <c r="AR969" s="239"/>
      <c r="AS969" s="239"/>
      <c r="AT969" s="239"/>
      <c r="AU969" s="239"/>
      <c r="AV969" s="239"/>
      <c r="AW969" s="239"/>
      <c r="AX969" s="239"/>
    </row>
    <row r="970" spans="1:50" ht="30" hidden="1" customHeight="1">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332</v>
      </c>
      <c r="Z1002" s="454"/>
      <c r="AA1002" s="454"/>
      <c r="AB1002" s="454"/>
      <c r="AC1002" s="239" t="s">
        <v>283</v>
      </c>
      <c r="AD1002" s="239"/>
      <c r="AE1002" s="239"/>
      <c r="AF1002" s="239"/>
      <c r="AG1002" s="239"/>
      <c r="AH1002" s="454" t="s">
        <v>380</v>
      </c>
      <c r="AI1002" s="460"/>
      <c r="AJ1002" s="460"/>
      <c r="AK1002" s="460"/>
      <c r="AL1002" s="460" t="s">
        <v>15</v>
      </c>
      <c r="AM1002" s="460"/>
      <c r="AN1002" s="460"/>
      <c r="AO1002" s="415"/>
      <c r="AP1002" s="239" t="s">
        <v>336</v>
      </c>
      <c r="AQ1002" s="239"/>
      <c r="AR1002" s="239"/>
      <c r="AS1002" s="239"/>
      <c r="AT1002" s="239"/>
      <c r="AU1002" s="239"/>
      <c r="AV1002" s="239"/>
      <c r="AW1002" s="239"/>
      <c r="AX1002" s="239"/>
    </row>
    <row r="1003" spans="1:50" ht="30" hidden="1" customHeight="1">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332</v>
      </c>
      <c r="Z1035" s="454"/>
      <c r="AA1035" s="454"/>
      <c r="AB1035" s="454"/>
      <c r="AC1035" s="239" t="s">
        <v>283</v>
      </c>
      <c r="AD1035" s="239"/>
      <c r="AE1035" s="239"/>
      <c r="AF1035" s="239"/>
      <c r="AG1035" s="239"/>
      <c r="AH1035" s="454" t="s">
        <v>380</v>
      </c>
      <c r="AI1035" s="460"/>
      <c r="AJ1035" s="460"/>
      <c r="AK1035" s="460"/>
      <c r="AL1035" s="460" t="s">
        <v>15</v>
      </c>
      <c r="AM1035" s="460"/>
      <c r="AN1035" s="460"/>
      <c r="AO1035" s="415"/>
      <c r="AP1035" s="239" t="s">
        <v>336</v>
      </c>
      <c r="AQ1035" s="239"/>
      <c r="AR1035" s="239"/>
      <c r="AS1035" s="239"/>
      <c r="AT1035" s="239"/>
      <c r="AU1035" s="239"/>
      <c r="AV1035" s="239"/>
      <c r="AW1035" s="239"/>
      <c r="AX1035" s="239"/>
    </row>
    <row r="1036" spans="1:50" ht="30" hidden="1" customHeight="1">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332</v>
      </c>
      <c r="Z1068" s="454"/>
      <c r="AA1068" s="454"/>
      <c r="AB1068" s="454"/>
      <c r="AC1068" s="239" t="s">
        <v>283</v>
      </c>
      <c r="AD1068" s="239"/>
      <c r="AE1068" s="239"/>
      <c r="AF1068" s="239"/>
      <c r="AG1068" s="239"/>
      <c r="AH1068" s="454" t="s">
        <v>380</v>
      </c>
      <c r="AI1068" s="460"/>
      <c r="AJ1068" s="460"/>
      <c r="AK1068" s="460"/>
      <c r="AL1068" s="460" t="s">
        <v>15</v>
      </c>
      <c r="AM1068" s="460"/>
      <c r="AN1068" s="460"/>
      <c r="AO1068" s="415"/>
      <c r="AP1068" s="239" t="s">
        <v>336</v>
      </c>
      <c r="AQ1068" s="239"/>
      <c r="AR1068" s="239"/>
      <c r="AS1068" s="239"/>
      <c r="AT1068" s="239"/>
      <c r="AU1068" s="239"/>
      <c r="AV1068" s="239"/>
      <c r="AW1068" s="239"/>
      <c r="AX1068" s="239"/>
    </row>
    <row r="1069" spans="1:50" ht="30" hidden="1" customHeight="1">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368</v>
      </c>
      <c r="AM1099" s="453"/>
      <c r="AN1099" s="45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417"/>
      <c r="B1102" s="417"/>
      <c r="C1102" s="239" t="s">
        <v>5</v>
      </c>
      <c r="D1102" s="239"/>
      <c r="E1102" s="239" t="s">
        <v>294</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293</v>
      </c>
      <c r="AD1102" s="239"/>
      <c r="AE1102" s="239"/>
      <c r="AF1102" s="239"/>
      <c r="AG1102" s="239"/>
      <c r="AH1102" s="454" t="s">
        <v>313</v>
      </c>
      <c r="AI1102" s="454"/>
      <c r="AJ1102" s="454"/>
      <c r="AK1102" s="454"/>
      <c r="AL1102" s="454" t="s">
        <v>15</v>
      </c>
      <c r="AM1102" s="454"/>
      <c r="AN1102" s="454"/>
      <c r="AO1102" s="455"/>
      <c r="AP1102" s="239" t="s">
        <v>363</v>
      </c>
      <c r="AQ1102" s="239"/>
      <c r="AR1102" s="239"/>
      <c r="AS1102" s="239"/>
      <c r="AT1102" s="239"/>
      <c r="AU1102" s="239"/>
      <c r="AV1102" s="239"/>
      <c r="AW1102" s="239"/>
      <c r="AX1102" s="239"/>
    </row>
    <row r="1103" spans="1:50" ht="30" hidden="1" customHeight="1">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Y840 Y845">
    <cfRule type="expression" dxfId="2125" priority="14031">
      <formula>IF(RIGHT(TEXT(P14,"0.#"),1)=".",FALSE,TRUE)</formula>
    </cfRule>
    <cfRule type="expression" dxfId="2124" priority="14032">
      <formula>IF(RIGHT(TEXT(P14,"0.#"),1)=".",TRUE,FALSE)</formula>
    </cfRule>
  </conditionalFormatting>
  <conditionalFormatting sqref="AE32">
    <cfRule type="expression" dxfId="2123" priority="14021">
      <formula>IF(RIGHT(TEXT(AE32,"0.#"),1)=".",FALSE,TRUE)</formula>
    </cfRule>
    <cfRule type="expression" dxfId="2122" priority="14022">
      <formula>IF(RIGHT(TEXT(AE32,"0.#"),1)=".",TRUE,FALSE)</formula>
    </cfRule>
  </conditionalFormatting>
  <conditionalFormatting sqref="P18:AX18">
    <cfRule type="expression" dxfId="2121" priority="13907">
      <formula>IF(RIGHT(TEXT(P18,"0.#"),1)=".",FALSE,TRUE)</formula>
    </cfRule>
    <cfRule type="expression" dxfId="2120" priority="13908">
      <formula>IF(RIGHT(TEXT(P18,"0.#"),1)=".",TRUE,FALSE)</formula>
    </cfRule>
  </conditionalFormatting>
  <conditionalFormatting sqref="Y783">
    <cfRule type="expression" dxfId="2119" priority="13903">
      <formula>IF(RIGHT(TEXT(Y783,"0.#"),1)=".",FALSE,TRUE)</formula>
    </cfRule>
    <cfRule type="expression" dxfId="2118" priority="13904">
      <formula>IF(RIGHT(TEXT(Y783,"0.#"),1)=".",TRUE,FALSE)</formula>
    </cfRule>
  </conditionalFormatting>
  <conditionalFormatting sqref="Y792">
    <cfRule type="expression" dxfId="2117" priority="13899">
      <formula>IF(RIGHT(TEXT(Y792,"0.#"),1)=".",FALSE,TRUE)</formula>
    </cfRule>
    <cfRule type="expression" dxfId="2116" priority="13900">
      <formula>IF(RIGHT(TEXT(Y792,"0.#"),1)=".",TRUE,FALSE)</formula>
    </cfRule>
  </conditionalFormatting>
  <conditionalFormatting sqref="Y823:Y830 Y821 Y810:Y817 Y808 Y797:Y804 Y795">
    <cfRule type="expression" dxfId="2115" priority="13681">
      <formula>IF(RIGHT(TEXT(Y795,"0.#"),1)=".",FALSE,TRUE)</formula>
    </cfRule>
    <cfRule type="expression" dxfId="2114" priority="13682">
      <formula>IF(RIGHT(TEXT(Y795,"0.#"),1)=".",TRUE,FALSE)</formula>
    </cfRule>
  </conditionalFormatting>
  <conditionalFormatting sqref="P16:AQ17 P15:AX15 P13:AX13">
    <cfRule type="expression" dxfId="2113" priority="13729">
      <formula>IF(RIGHT(TEXT(P13,"0.#"),1)=".",FALSE,TRUE)</formula>
    </cfRule>
    <cfRule type="expression" dxfId="2112" priority="13730">
      <formula>IF(RIGHT(TEXT(P13,"0.#"),1)=".",TRUE,FALSE)</formula>
    </cfRule>
  </conditionalFormatting>
  <conditionalFormatting sqref="P19:AJ19">
    <cfRule type="expression" dxfId="2111" priority="13727">
      <formula>IF(RIGHT(TEXT(P19,"0.#"),1)=".",FALSE,TRUE)</formula>
    </cfRule>
    <cfRule type="expression" dxfId="2110" priority="13728">
      <formula>IF(RIGHT(TEXT(P19,"0.#"),1)=".",TRUE,FALSE)</formula>
    </cfRule>
  </conditionalFormatting>
  <conditionalFormatting sqref="AE101 AQ101">
    <cfRule type="expression" dxfId="2109" priority="13719">
      <formula>IF(RIGHT(TEXT(AE101,"0.#"),1)=".",FALSE,TRUE)</formula>
    </cfRule>
    <cfRule type="expression" dxfId="2108" priority="13720">
      <formula>IF(RIGHT(TEXT(AE101,"0.#"),1)=".",TRUE,FALSE)</formula>
    </cfRule>
  </conditionalFormatting>
  <conditionalFormatting sqref="Y784:Y791 Y782">
    <cfRule type="expression" dxfId="2107" priority="13705">
      <formula>IF(RIGHT(TEXT(Y782,"0.#"),1)=".",FALSE,TRUE)</formula>
    </cfRule>
    <cfRule type="expression" dxfId="2106" priority="13706">
      <formula>IF(RIGHT(TEXT(Y782,"0.#"),1)=".",TRUE,FALSE)</formula>
    </cfRule>
  </conditionalFormatting>
  <conditionalFormatting sqref="AU783">
    <cfRule type="expression" dxfId="2105" priority="13703">
      <formula>IF(RIGHT(TEXT(AU783,"0.#"),1)=".",FALSE,TRUE)</formula>
    </cfRule>
    <cfRule type="expression" dxfId="2104" priority="13704">
      <formula>IF(RIGHT(TEXT(AU783,"0.#"),1)=".",TRUE,FALSE)</formula>
    </cfRule>
  </conditionalFormatting>
  <conditionalFormatting sqref="AU792">
    <cfRule type="expression" dxfId="2103" priority="13701">
      <formula>IF(RIGHT(TEXT(AU792,"0.#"),1)=".",FALSE,TRUE)</formula>
    </cfRule>
    <cfRule type="expression" dxfId="2102" priority="13702">
      <formula>IF(RIGHT(TEXT(AU792,"0.#"),1)=".",TRUE,FALSE)</formula>
    </cfRule>
  </conditionalFormatting>
  <conditionalFormatting sqref="AU784:AU791">
    <cfRule type="expression" dxfId="2101" priority="13699">
      <formula>IF(RIGHT(TEXT(AU784,"0.#"),1)=".",FALSE,TRUE)</formula>
    </cfRule>
    <cfRule type="expression" dxfId="2100" priority="13700">
      <formula>IF(RIGHT(TEXT(AU784,"0.#"),1)=".",TRUE,FALSE)</formula>
    </cfRule>
  </conditionalFormatting>
  <conditionalFormatting sqref="Y822 Y809 Y796">
    <cfRule type="expression" dxfId="2099" priority="13685">
      <formula>IF(RIGHT(TEXT(Y796,"0.#"),1)=".",FALSE,TRUE)</formula>
    </cfRule>
    <cfRule type="expression" dxfId="2098" priority="13686">
      <formula>IF(RIGHT(TEXT(Y796,"0.#"),1)=".",TRUE,FALSE)</formula>
    </cfRule>
  </conditionalFormatting>
  <conditionalFormatting sqref="Y831 Y818 Y805">
    <cfRule type="expression" dxfId="2097" priority="13683">
      <formula>IF(RIGHT(TEXT(Y805,"0.#"),1)=".",FALSE,TRUE)</formula>
    </cfRule>
    <cfRule type="expression" dxfId="2096" priority="13684">
      <formula>IF(RIGHT(TEXT(Y805,"0.#"),1)=".",TRUE,FALSE)</formula>
    </cfRule>
  </conditionalFormatting>
  <conditionalFormatting sqref="AU822 AU809 AU796">
    <cfRule type="expression" dxfId="2095" priority="13679">
      <formula>IF(RIGHT(TEXT(AU796,"0.#"),1)=".",FALSE,TRUE)</formula>
    </cfRule>
    <cfRule type="expression" dxfId="2094" priority="13680">
      <formula>IF(RIGHT(TEXT(AU796,"0.#"),1)=".",TRUE,FALSE)</formula>
    </cfRule>
  </conditionalFormatting>
  <conditionalFormatting sqref="AU831 AU818 AU805">
    <cfRule type="expression" dxfId="2093" priority="13677">
      <formula>IF(RIGHT(TEXT(AU805,"0.#"),1)=".",FALSE,TRUE)</formula>
    </cfRule>
    <cfRule type="expression" dxfId="2092" priority="13678">
      <formula>IF(RIGHT(TEXT(AU805,"0.#"),1)=".",TRUE,FALSE)</formula>
    </cfRule>
  </conditionalFormatting>
  <conditionalFormatting sqref="AU823:AU830 AU821 AU810:AU817 AU808 AU797:AU804 AU795">
    <cfRule type="expression" dxfId="2091" priority="13675">
      <formula>IF(RIGHT(TEXT(AU795,"0.#"),1)=".",FALSE,TRUE)</formula>
    </cfRule>
    <cfRule type="expression" dxfId="2090" priority="13676">
      <formula>IF(RIGHT(TEXT(AU795,"0.#"),1)=".",TRUE,FALSE)</formula>
    </cfRule>
  </conditionalFormatting>
  <conditionalFormatting sqref="AM87">
    <cfRule type="expression" dxfId="2089" priority="13329">
      <formula>IF(RIGHT(TEXT(AM87,"0.#"),1)=".",FALSE,TRUE)</formula>
    </cfRule>
    <cfRule type="expression" dxfId="2088" priority="13330">
      <formula>IF(RIGHT(TEXT(AM87,"0.#"),1)=".",TRUE,FALSE)</formula>
    </cfRule>
  </conditionalFormatting>
  <conditionalFormatting sqref="AE55">
    <cfRule type="expression" dxfId="2087" priority="13397">
      <formula>IF(RIGHT(TEXT(AE55,"0.#"),1)=".",FALSE,TRUE)</formula>
    </cfRule>
    <cfRule type="expression" dxfId="2086" priority="13398">
      <formula>IF(RIGHT(TEXT(AE55,"0.#"),1)=".",TRUE,FALSE)</formula>
    </cfRule>
  </conditionalFormatting>
  <conditionalFormatting sqref="AI55">
    <cfRule type="expression" dxfId="2085" priority="13395">
      <formula>IF(RIGHT(TEXT(AI55,"0.#"),1)=".",FALSE,TRUE)</formula>
    </cfRule>
    <cfRule type="expression" dxfId="2084" priority="13396">
      <formula>IF(RIGHT(TEXT(AI55,"0.#"),1)=".",TRUE,FALSE)</formula>
    </cfRule>
  </conditionalFormatting>
  <conditionalFormatting sqref="AM34">
    <cfRule type="expression" dxfId="2083" priority="13475">
      <formula>IF(RIGHT(TEXT(AM34,"0.#"),1)=".",FALSE,TRUE)</formula>
    </cfRule>
    <cfRule type="expression" dxfId="2082" priority="13476">
      <formula>IF(RIGHT(TEXT(AM34,"0.#"),1)=".",TRUE,FALSE)</formula>
    </cfRule>
  </conditionalFormatting>
  <conditionalFormatting sqref="AE33">
    <cfRule type="expression" dxfId="2081" priority="13489">
      <formula>IF(RIGHT(TEXT(AE33,"0.#"),1)=".",FALSE,TRUE)</formula>
    </cfRule>
    <cfRule type="expression" dxfId="2080" priority="13490">
      <formula>IF(RIGHT(TEXT(AE33,"0.#"),1)=".",TRUE,FALSE)</formula>
    </cfRule>
  </conditionalFormatting>
  <conditionalFormatting sqref="AE34">
    <cfRule type="expression" dxfId="2079" priority="13487">
      <formula>IF(RIGHT(TEXT(AE34,"0.#"),1)=".",FALSE,TRUE)</formula>
    </cfRule>
    <cfRule type="expression" dxfId="2078" priority="13488">
      <formula>IF(RIGHT(TEXT(AE34,"0.#"),1)=".",TRUE,FALSE)</formula>
    </cfRule>
  </conditionalFormatting>
  <conditionalFormatting sqref="AI34">
    <cfRule type="expression" dxfId="2077" priority="13485">
      <formula>IF(RIGHT(TEXT(AI34,"0.#"),1)=".",FALSE,TRUE)</formula>
    </cfRule>
    <cfRule type="expression" dxfId="2076" priority="13486">
      <formula>IF(RIGHT(TEXT(AI34,"0.#"),1)=".",TRUE,FALSE)</formula>
    </cfRule>
  </conditionalFormatting>
  <conditionalFormatting sqref="AI33">
    <cfRule type="expression" dxfId="2075" priority="13483">
      <formula>IF(RIGHT(TEXT(AI33,"0.#"),1)=".",FALSE,TRUE)</formula>
    </cfRule>
    <cfRule type="expression" dxfId="2074" priority="13484">
      <formula>IF(RIGHT(TEXT(AI33,"0.#"),1)=".",TRUE,FALSE)</formula>
    </cfRule>
  </conditionalFormatting>
  <conditionalFormatting sqref="AI32">
    <cfRule type="expression" dxfId="2073" priority="13481">
      <formula>IF(RIGHT(TEXT(AI32,"0.#"),1)=".",FALSE,TRUE)</formula>
    </cfRule>
    <cfRule type="expression" dxfId="2072" priority="13482">
      <formula>IF(RIGHT(TEXT(AI32,"0.#"),1)=".",TRUE,FALSE)</formula>
    </cfRule>
  </conditionalFormatting>
  <conditionalFormatting sqref="AM32">
    <cfRule type="expression" dxfId="2071" priority="13479">
      <formula>IF(RIGHT(TEXT(AM32,"0.#"),1)=".",FALSE,TRUE)</formula>
    </cfRule>
    <cfRule type="expression" dxfId="2070" priority="13480">
      <formula>IF(RIGHT(TEXT(AM32,"0.#"),1)=".",TRUE,FALSE)</formula>
    </cfRule>
  </conditionalFormatting>
  <conditionalFormatting sqref="AM33">
    <cfRule type="expression" dxfId="2069" priority="13477">
      <formula>IF(RIGHT(TEXT(AM33,"0.#"),1)=".",FALSE,TRUE)</formula>
    </cfRule>
    <cfRule type="expression" dxfId="2068" priority="13478">
      <formula>IF(RIGHT(TEXT(AM33,"0.#"),1)=".",TRUE,FALSE)</formula>
    </cfRule>
  </conditionalFormatting>
  <conditionalFormatting sqref="AQ32:AQ34">
    <cfRule type="expression" dxfId="2067" priority="13469">
      <formula>IF(RIGHT(TEXT(AQ32,"0.#"),1)=".",FALSE,TRUE)</formula>
    </cfRule>
    <cfRule type="expression" dxfId="2066" priority="13470">
      <formula>IF(RIGHT(TEXT(AQ32,"0.#"),1)=".",TRUE,FALSE)</formula>
    </cfRule>
  </conditionalFormatting>
  <conditionalFormatting sqref="AU32:AU34">
    <cfRule type="expression" dxfId="2065" priority="13467">
      <formula>IF(RIGHT(TEXT(AU32,"0.#"),1)=".",FALSE,TRUE)</formula>
    </cfRule>
    <cfRule type="expression" dxfId="2064" priority="13468">
      <formula>IF(RIGHT(TEXT(AU32,"0.#"),1)=".",TRUE,FALSE)</formula>
    </cfRule>
  </conditionalFormatting>
  <conditionalFormatting sqref="AE53">
    <cfRule type="expression" dxfId="2063" priority="13401">
      <formula>IF(RIGHT(TEXT(AE53,"0.#"),1)=".",FALSE,TRUE)</formula>
    </cfRule>
    <cfRule type="expression" dxfId="2062" priority="13402">
      <formula>IF(RIGHT(TEXT(AE53,"0.#"),1)=".",TRUE,FALSE)</formula>
    </cfRule>
  </conditionalFormatting>
  <conditionalFormatting sqref="AE54">
    <cfRule type="expression" dxfId="2061" priority="13399">
      <formula>IF(RIGHT(TEXT(AE54,"0.#"),1)=".",FALSE,TRUE)</formula>
    </cfRule>
    <cfRule type="expression" dxfId="2060" priority="13400">
      <formula>IF(RIGHT(TEXT(AE54,"0.#"),1)=".",TRUE,FALSE)</formula>
    </cfRule>
  </conditionalFormatting>
  <conditionalFormatting sqref="AI54">
    <cfRule type="expression" dxfId="2059" priority="13393">
      <formula>IF(RIGHT(TEXT(AI54,"0.#"),1)=".",FALSE,TRUE)</formula>
    </cfRule>
    <cfRule type="expression" dxfId="2058" priority="13394">
      <formula>IF(RIGHT(TEXT(AI54,"0.#"),1)=".",TRUE,FALSE)</formula>
    </cfRule>
  </conditionalFormatting>
  <conditionalFormatting sqref="AI53">
    <cfRule type="expression" dxfId="2057" priority="13391">
      <formula>IF(RIGHT(TEXT(AI53,"0.#"),1)=".",FALSE,TRUE)</formula>
    </cfRule>
    <cfRule type="expression" dxfId="2056" priority="13392">
      <formula>IF(RIGHT(TEXT(AI53,"0.#"),1)=".",TRUE,FALSE)</formula>
    </cfRule>
  </conditionalFormatting>
  <conditionalFormatting sqref="AM53">
    <cfRule type="expression" dxfId="2055" priority="13389">
      <formula>IF(RIGHT(TEXT(AM53,"0.#"),1)=".",FALSE,TRUE)</formula>
    </cfRule>
    <cfRule type="expression" dxfId="2054" priority="13390">
      <formula>IF(RIGHT(TEXT(AM53,"0.#"),1)=".",TRUE,FALSE)</formula>
    </cfRule>
  </conditionalFormatting>
  <conditionalFormatting sqref="AM54">
    <cfRule type="expression" dxfId="2053" priority="13387">
      <formula>IF(RIGHT(TEXT(AM54,"0.#"),1)=".",FALSE,TRUE)</formula>
    </cfRule>
    <cfRule type="expression" dxfId="2052" priority="13388">
      <formula>IF(RIGHT(TEXT(AM54,"0.#"),1)=".",TRUE,FALSE)</formula>
    </cfRule>
  </conditionalFormatting>
  <conditionalFormatting sqref="AM55">
    <cfRule type="expression" dxfId="2051" priority="13385">
      <formula>IF(RIGHT(TEXT(AM55,"0.#"),1)=".",FALSE,TRUE)</formula>
    </cfRule>
    <cfRule type="expression" dxfId="2050" priority="13386">
      <formula>IF(RIGHT(TEXT(AM55,"0.#"),1)=".",TRUE,FALSE)</formula>
    </cfRule>
  </conditionalFormatting>
  <conditionalFormatting sqref="AE60">
    <cfRule type="expression" dxfId="2049" priority="13371">
      <formula>IF(RIGHT(TEXT(AE60,"0.#"),1)=".",FALSE,TRUE)</formula>
    </cfRule>
    <cfRule type="expression" dxfId="2048" priority="13372">
      <formula>IF(RIGHT(TEXT(AE60,"0.#"),1)=".",TRUE,FALSE)</formula>
    </cfRule>
  </conditionalFormatting>
  <conditionalFormatting sqref="AE61">
    <cfRule type="expression" dxfId="2047" priority="13369">
      <formula>IF(RIGHT(TEXT(AE61,"0.#"),1)=".",FALSE,TRUE)</formula>
    </cfRule>
    <cfRule type="expression" dxfId="2046" priority="13370">
      <formula>IF(RIGHT(TEXT(AE61,"0.#"),1)=".",TRUE,FALSE)</formula>
    </cfRule>
  </conditionalFormatting>
  <conditionalFormatting sqref="AE62">
    <cfRule type="expression" dxfId="2045" priority="13367">
      <formula>IF(RIGHT(TEXT(AE62,"0.#"),1)=".",FALSE,TRUE)</formula>
    </cfRule>
    <cfRule type="expression" dxfId="2044" priority="13368">
      <formula>IF(RIGHT(TEXT(AE62,"0.#"),1)=".",TRUE,FALSE)</formula>
    </cfRule>
  </conditionalFormatting>
  <conditionalFormatting sqref="AI62">
    <cfRule type="expression" dxfId="2043" priority="13365">
      <formula>IF(RIGHT(TEXT(AI62,"0.#"),1)=".",FALSE,TRUE)</formula>
    </cfRule>
    <cfRule type="expression" dxfId="2042" priority="13366">
      <formula>IF(RIGHT(TEXT(AI62,"0.#"),1)=".",TRUE,FALSE)</formula>
    </cfRule>
  </conditionalFormatting>
  <conditionalFormatting sqref="AI61">
    <cfRule type="expression" dxfId="2041" priority="13363">
      <formula>IF(RIGHT(TEXT(AI61,"0.#"),1)=".",FALSE,TRUE)</formula>
    </cfRule>
    <cfRule type="expression" dxfId="2040" priority="13364">
      <formula>IF(RIGHT(TEXT(AI61,"0.#"),1)=".",TRUE,FALSE)</formula>
    </cfRule>
  </conditionalFormatting>
  <conditionalFormatting sqref="AI60">
    <cfRule type="expression" dxfId="2039" priority="13361">
      <formula>IF(RIGHT(TEXT(AI60,"0.#"),1)=".",FALSE,TRUE)</formula>
    </cfRule>
    <cfRule type="expression" dxfId="2038" priority="13362">
      <formula>IF(RIGHT(TEXT(AI60,"0.#"),1)=".",TRUE,FALSE)</formula>
    </cfRule>
  </conditionalFormatting>
  <conditionalFormatting sqref="AM60">
    <cfRule type="expression" dxfId="2037" priority="13359">
      <formula>IF(RIGHT(TEXT(AM60,"0.#"),1)=".",FALSE,TRUE)</formula>
    </cfRule>
    <cfRule type="expression" dxfId="2036" priority="13360">
      <formula>IF(RIGHT(TEXT(AM60,"0.#"),1)=".",TRUE,FALSE)</formula>
    </cfRule>
  </conditionalFormatting>
  <conditionalFormatting sqref="AM61">
    <cfRule type="expression" dxfId="2035" priority="13357">
      <formula>IF(RIGHT(TEXT(AM61,"0.#"),1)=".",FALSE,TRUE)</formula>
    </cfRule>
    <cfRule type="expression" dxfId="2034" priority="13358">
      <formula>IF(RIGHT(TEXT(AM61,"0.#"),1)=".",TRUE,FALSE)</formula>
    </cfRule>
  </conditionalFormatting>
  <conditionalFormatting sqref="AM62">
    <cfRule type="expression" dxfId="2033" priority="13355">
      <formula>IF(RIGHT(TEXT(AM62,"0.#"),1)=".",FALSE,TRUE)</formula>
    </cfRule>
    <cfRule type="expression" dxfId="2032" priority="13356">
      <formula>IF(RIGHT(TEXT(AM62,"0.#"),1)=".",TRUE,FALSE)</formula>
    </cfRule>
  </conditionalFormatting>
  <conditionalFormatting sqref="AE87">
    <cfRule type="expression" dxfId="2031" priority="13341">
      <formula>IF(RIGHT(TEXT(AE87,"0.#"),1)=".",FALSE,TRUE)</formula>
    </cfRule>
    <cfRule type="expression" dxfId="2030" priority="13342">
      <formula>IF(RIGHT(TEXT(AE87,"0.#"),1)=".",TRUE,FALSE)</formula>
    </cfRule>
  </conditionalFormatting>
  <conditionalFormatting sqref="AE88">
    <cfRule type="expression" dxfId="2029" priority="13339">
      <formula>IF(RIGHT(TEXT(AE88,"0.#"),1)=".",FALSE,TRUE)</formula>
    </cfRule>
    <cfRule type="expression" dxfId="2028" priority="13340">
      <formula>IF(RIGHT(TEXT(AE88,"0.#"),1)=".",TRUE,FALSE)</formula>
    </cfRule>
  </conditionalFormatting>
  <conditionalFormatting sqref="AE89">
    <cfRule type="expression" dxfId="2027" priority="13337">
      <formula>IF(RIGHT(TEXT(AE89,"0.#"),1)=".",FALSE,TRUE)</formula>
    </cfRule>
    <cfRule type="expression" dxfId="2026" priority="13338">
      <formula>IF(RIGHT(TEXT(AE89,"0.#"),1)=".",TRUE,FALSE)</formula>
    </cfRule>
  </conditionalFormatting>
  <conditionalFormatting sqref="AI89">
    <cfRule type="expression" dxfId="2025" priority="13335">
      <formula>IF(RIGHT(TEXT(AI89,"0.#"),1)=".",FALSE,TRUE)</formula>
    </cfRule>
    <cfRule type="expression" dxfId="2024" priority="13336">
      <formula>IF(RIGHT(TEXT(AI89,"0.#"),1)=".",TRUE,FALSE)</formula>
    </cfRule>
  </conditionalFormatting>
  <conditionalFormatting sqref="AI88">
    <cfRule type="expression" dxfId="2023" priority="13333">
      <formula>IF(RIGHT(TEXT(AI88,"0.#"),1)=".",FALSE,TRUE)</formula>
    </cfRule>
    <cfRule type="expression" dxfId="2022" priority="13334">
      <formula>IF(RIGHT(TEXT(AI88,"0.#"),1)=".",TRUE,FALSE)</formula>
    </cfRule>
  </conditionalFormatting>
  <conditionalFormatting sqref="AI87">
    <cfRule type="expression" dxfId="2021" priority="13331">
      <formula>IF(RIGHT(TEXT(AI87,"0.#"),1)=".",FALSE,TRUE)</formula>
    </cfRule>
    <cfRule type="expression" dxfId="2020" priority="13332">
      <formula>IF(RIGHT(TEXT(AI87,"0.#"),1)=".",TRUE,FALSE)</formula>
    </cfRule>
  </conditionalFormatting>
  <conditionalFormatting sqref="AM88">
    <cfRule type="expression" dxfId="2019" priority="13327">
      <formula>IF(RIGHT(TEXT(AM88,"0.#"),1)=".",FALSE,TRUE)</formula>
    </cfRule>
    <cfRule type="expression" dxfId="2018" priority="13328">
      <formula>IF(RIGHT(TEXT(AM88,"0.#"),1)=".",TRUE,FALSE)</formula>
    </cfRule>
  </conditionalFormatting>
  <conditionalFormatting sqref="AM89">
    <cfRule type="expression" dxfId="2017" priority="13325">
      <formula>IF(RIGHT(TEXT(AM89,"0.#"),1)=".",FALSE,TRUE)</formula>
    </cfRule>
    <cfRule type="expression" dxfId="2016" priority="13326">
      <formula>IF(RIGHT(TEXT(AM89,"0.#"),1)=".",TRUE,FALSE)</formula>
    </cfRule>
  </conditionalFormatting>
  <conditionalFormatting sqref="AE92">
    <cfRule type="expression" dxfId="2015" priority="13311">
      <formula>IF(RIGHT(TEXT(AE92,"0.#"),1)=".",FALSE,TRUE)</formula>
    </cfRule>
    <cfRule type="expression" dxfId="2014" priority="13312">
      <formula>IF(RIGHT(TEXT(AE92,"0.#"),1)=".",TRUE,FALSE)</formula>
    </cfRule>
  </conditionalFormatting>
  <conditionalFormatting sqref="AE93">
    <cfRule type="expression" dxfId="2013" priority="13309">
      <formula>IF(RIGHT(TEXT(AE93,"0.#"),1)=".",FALSE,TRUE)</formula>
    </cfRule>
    <cfRule type="expression" dxfId="2012" priority="13310">
      <formula>IF(RIGHT(TEXT(AE93,"0.#"),1)=".",TRUE,FALSE)</formula>
    </cfRule>
  </conditionalFormatting>
  <conditionalFormatting sqref="AE94">
    <cfRule type="expression" dxfId="2011" priority="13307">
      <formula>IF(RIGHT(TEXT(AE94,"0.#"),1)=".",FALSE,TRUE)</formula>
    </cfRule>
    <cfRule type="expression" dxfId="2010" priority="13308">
      <formula>IF(RIGHT(TEXT(AE94,"0.#"),1)=".",TRUE,FALSE)</formula>
    </cfRule>
  </conditionalFormatting>
  <conditionalFormatting sqref="AI94">
    <cfRule type="expression" dxfId="2009" priority="13305">
      <formula>IF(RIGHT(TEXT(AI94,"0.#"),1)=".",FALSE,TRUE)</formula>
    </cfRule>
    <cfRule type="expression" dxfId="2008" priority="13306">
      <formula>IF(RIGHT(TEXT(AI94,"0.#"),1)=".",TRUE,FALSE)</formula>
    </cfRule>
  </conditionalFormatting>
  <conditionalFormatting sqref="AI93">
    <cfRule type="expression" dxfId="2007" priority="13303">
      <formula>IF(RIGHT(TEXT(AI93,"0.#"),1)=".",FALSE,TRUE)</formula>
    </cfRule>
    <cfRule type="expression" dxfId="2006" priority="13304">
      <formula>IF(RIGHT(TEXT(AI93,"0.#"),1)=".",TRUE,FALSE)</formula>
    </cfRule>
  </conditionalFormatting>
  <conditionalFormatting sqref="AI92">
    <cfRule type="expression" dxfId="2005" priority="13301">
      <formula>IF(RIGHT(TEXT(AI92,"0.#"),1)=".",FALSE,TRUE)</formula>
    </cfRule>
    <cfRule type="expression" dxfId="2004" priority="13302">
      <formula>IF(RIGHT(TEXT(AI92,"0.#"),1)=".",TRUE,FALSE)</formula>
    </cfRule>
  </conditionalFormatting>
  <conditionalFormatting sqref="AM92">
    <cfRule type="expression" dxfId="2003" priority="13299">
      <formula>IF(RIGHT(TEXT(AM92,"0.#"),1)=".",FALSE,TRUE)</formula>
    </cfRule>
    <cfRule type="expression" dxfId="2002" priority="13300">
      <formula>IF(RIGHT(TEXT(AM92,"0.#"),1)=".",TRUE,FALSE)</formula>
    </cfRule>
  </conditionalFormatting>
  <conditionalFormatting sqref="AM93">
    <cfRule type="expression" dxfId="2001" priority="13297">
      <formula>IF(RIGHT(TEXT(AM93,"0.#"),1)=".",FALSE,TRUE)</formula>
    </cfRule>
    <cfRule type="expression" dxfId="2000" priority="13298">
      <formula>IF(RIGHT(TEXT(AM93,"0.#"),1)=".",TRUE,FALSE)</formula>
    </cfRule>
  </conditionalFormatting>
  <conditionalFormatting sqref="AM94">
    <cfRule type="expression" dxfId="1999" priority="13295">
      <formula>IF(RIGHT(TEXT(AM94,"0.#"),1)=".",FALSE,TRUE)</formula>
    </cfRule>
    <cfRule type="expression" dxfId="1998" priority="13296">
      <formula>IF(RIGHT(TEXT(AM94,"0.#"),1)=".",TRUE,FALSE)</formula>
    </cfRule>
  </conditionalFormatting>
  <conditionalFormatting sqref="AE97">
    <cfRule type="expression" dxfId="1997" priority="13281">
      <formula>IF(RIGHT(TEXT(AE97,"0.#"),1)=".",FALSE,TRUE)</formula>
    </cfRule>
    <cfRule type="expression" dxfId="1996" priority="13282">
      <formula>IF(RIGHT(TEXT(AE97,"0.#"),1)=".",TRUE,FALSE)</formula>
    </cfRule>
  </conditionalFormatting>
  <conditionalFormatting sqref="AE98">
    <cfRule type="expression" dxfId="1995" priority="13279">
      <formula>IF(RIGHT(TEXT(AE98,"0.#"),1)=".",FALSE,TRUE)</formula>
    </cfRule>
    <cfRule type="expression" dxfId="1994" priority="13280">
      <formula>IF(RIGHT(TEXT(AE98,"0.#"),1)=".",TRUE,FALSE)</formula>
    </cfRule>
  </conditionalFormatting>
  <conditionalFormatting sqref="AE99">
    <cfRule type="expression" dxfId="1993" priority="13277">
      <formula>IF(RIGHT(TEXT(AE99,"0.#"),1)=".",FALSE,TRUE)</formula>
    </cfRule>
    <cfRule type="expression" dxfId="1992" priority="13278">
      <formula>IF(RIGHT(TEXT(AE99,"0.#"),1)=".",TRUE,FALSE)</formula>
    </cfRule>
  </conditionalFormatting>
  <conditionalFormatting sqref="AI99">
    <cfRule type="expression" dxfId="1991" priority="13275">
      <formula>IF(RIGHT(TEXT(AI99,"0.#"),1)=".",FALSE,TRUE)</formula>
    </cfRule>
    <cfRule type="expression" dxfId="1990" priority="13276">
      <formula>IF(RIGHT(TEXT(AI99,"0.#"),1)=".",TRUE,FALSE)</formula>
    </cfRule>
  </conditionalFormatting>
  <conditionalFormatting sqref="AI98">
    <cfRule type="expression" dxfId="1989" priority="13273">
      <formula>IF(RIGHT(TEXT(AI98,"0.#"),1)=".",FALSE,TRUE)</formula>
    </cfRule>
    <cfRule type="expression" dxfId="1988" priority="13274">
      <formula>IF(RIGHT(TEXT(AI98,"0.#"),1)=".",TRUE,FALSE)</formula>
    </cfRule>
  </conditionalFormatting>
  <conditionalFormatting sqref="AI97">
    <cfRule type="expression" dxfId="1987" priority="13271">
      <formula>IF(RIGHT(TEXT(AI97,"0.#"),1)=".",FALSE,TRUE)</formula>
    </cfRule>
    <cfRule type="expression" dxfId="1986" priority="13272">
      <formula>IF(RIGHT(TEXT(AI97,"0.#"),1)=".",TRUE,FALSE)</formula>
    </cfRule>
  </conditionalFormatting>
  <conditionalFormatting sqref="AM97">
    <cfRule type="expression" dxfId="1985" priority="13269">
      <formula>IF(RIGHT(TEXT(AM97,"0.#"),1)=".",FALSE,TRUE)</formula>
    </cfRule>
    <cfRule type="expression" dxfId="1984" priority="13270">
      <formula>IF(RIGHT(TEXT(AM97,"0.#"),1)=".",TRUE,FALSE)</formula>
    </cfRule>
  </conditionalFormatting>
  <conditionalFormatting sqref="AM98">
    <cfRule type="expression" dxfId="1983" priority="13267">
      <formula>IF(RIGHT(TEXT(AM98,"0.#"),1)=".",FALSE,TRUE)</formula>
    </cfRule>
    <cfRule type="expression" dxfId="1982" priority="13268">
      <formula>IF(RIGHT(TEXT(AM98,"0.#"),1)=".",TRUE,FALSE)</formula>
    </cfRule>
  </conditionalFormatting>
  <conditionalFormatting sqref="AM99">
    <cfRule type="expression" dxfId="1981" priority="13265">
      <formula>IF(RIGHT(TEXT(AM99,"0.#"),1)=".",FALSE,TRUE)</formula>
    </cfRule>
    <cfRule type="expression" dxfId="1980" priority="13266">
      <formula>IF(RIGHT(TEXT(AM99,"0.#"),1)=".",TRUE,FALSE)</formula>
    </cfRule>
  </conditionalFormatting>
  <conditionalFormatting sqref="AI101">
    <cfRule type="expression" dxfId="1979" priority="13251">
      <formula>IF(RIGHT(TEXT(AI101,"0.#"),1)=".",FALSE,TRUE)</formula>
    </cfRule>
    <cfRule type="expression" dxfId="1978" priority="13252">
      <formula>IF(RIGHT(TEXT(AI101,"0.#"),1)=".",TRUE,FALSE)</formula>
    </cfRule>
  </conditionalFormatting>
  <conditionalFormatting sqref="AM101">
    <cfRule type="expression" dxfId="1977" priority="13249">
      <formula>IF(RIGHT(TEXT(AM101,"0.#"),1)=".",FALSE,TRUE)</formula>
    </cfRule>
    <cfRule type="expression" dxfId="1976" priority="13250">
      <formula>IF(RIGHT(TEXT(AM101,"0.#"),1)=".",TRUE,FALSE)</formula>
    </cfRule>
  </conditionalFormatting>
  <conditionalFormatting sqref="AE102">
    <cfRule type="expression" dxfId="1975" priority="13247">
      <formula>IF(RIGHT(TEXT(AE102,"0.#"),1)=".",FALSE,TRUE)</formula>
    </cfRule>
    <cfRule type="expression" dxfId="1974" priority="13248">
      <formula>IF(RIGHT(TEXT(AE102,"0.#"),1)=".",TRUE,FALSE)</formula>
    </cfRule>
  </conditionalFormatting>
  <conditionalFormatting sqref="AI102">
    <cfRule type="expression" dxfId="1973" priority="13245">
      <formula>IF(RIGHT(TEXT(AI102,"0.#"),1)=".",FALSE,TRUE)</formula>
    </cfRule>
    <cfRule type="expression" dxfId="1972" priority="13246">
      <formula>IF(RIGHT(TEXT(AI102,"0.#"),1)=".",TRUE,FALSE)</formula>
    </cfRule>
  </conditionalFormatting>
  <conditionalFormatting sqref="AM102">
    <cfRule type="expression" dxfId="1971" priority="13243">
      <formula>IF(RIGHT(TEXT(AM102,"0.#"),1)=".",FALSE,TRUE)</formula>
    </cfRule>
    <cfRule type="expression" dxfId="1970" priority="13244">
      <formula>IF(RIGHT(TEXT(AM102,"0.#"),1)=".",TRUE,FALSE)</formula>
    </cfRule>
  </conditionalFormatting>
  <conditionalFormatting sqref="AQ102">
    <cfRule type="expression" dxfId="1969" priority="13241">
      <formula>IF(RIGHT(TEXT(AQ102,"0.#"),1)=".",FALSE,TRUE)</formula>
    </cfRule>
    <cfRule type="expression" dxfId="1968" priority="13242">
      <formula>IF(RIGHT(TEXT(AQ102,"0.#"),1)=".",TRUE,FALSE)</formula>
    </cfRule>
  </conditionalFormatting>
  <conditionalFormatting sqref="AE104">
    <cfRule type="expression" dxfId="1967" priority="13239">
      <formula>IF(RIGHT(TEXT(AE104,"0.#"),1)=".",FALSE,TRUE)</formula>
    </cfRule>
    <cfRule type="expression" dxfId="1966" priority="13240">
      <formula>IF(RIGHT(TEXT(AE104,"0.#"),1)=".",TRUE,FALSE)</formula>
    </cfRule>
  </conditionalFormatting>
  <conditionalFormatting sqref="AI104">
    <cfRule type="expression" dxfId="1965" priority="13237">
      <formula>IF(RIGHT(TEXT(AI104,"0.#"),1)=".",FALSE,TRUE)</formula>
    </cfRule>
    <cfRule type="expression" dxfId="1964" priority="13238">
      <formula>IF(RIGHT(TEXT(AI104,"0.#"),1)=".",TRUE,FALSE)</formula>
    </cfRule>
  </conditionalFormatting>
  <conditionalFormatting sqref="AM104">
    <cfRule type="expression" dxfId="1963" priority="13235">
      <formula>IF(RIGHT(TEXT(AM104,"0.#"),1)=".",FALSE,TRUE)</formula>
    </cfRule>
    <cfRule type="expression" dxfId="1962" priority="13236">
      <formula>IF(RIGHT(TEXT(AM104,"0.#"),1)=".",TRUE,FALSE)</formula>
    </cfRule>
  </conditionalFormatting>
  <conditionalFormatting sqref="AE105">
    <cfRule type="expression" dxfId="1961" priority="13233">
      <formula>IF(RIGHT(TEXT(AE105,"0.#"),1)=".",FALSE,TRUE)</formula>
    </cfRule>
    <cfRule type="expression" dxfId="1960" priority="13234">
      <formula>IF(RIGHT(TEXT(AE105,"0.#"),1)=".",TRUE,FALSE)</formula>
    </cfRule>
  </conditionalFormatting>
  <conditionalFormatting sqref="AI105">
    <cfRule type="expression" dxfId="1959" priority="13231">
      <formula>IF(RIGHT(TEXT(AI105,"0.#"),1)=".",FALSE,TRUE)</formula>
    </cfRule>
    <cfRule type="expression" dxfId="1958" priority="13232">
      <formula>IF(RIGHT(TEXT(AI105,"0.#"),1)=".",TRUE,FALSE)</formula>
    </cfRule>
  </conditionalFormatting>
  <conditionalFormatting sqref="AM105">
    <cfRule type="expression" dxfId="1957" priority="13229">
      <formula>IF(RIGHT(TEXT(AM105,"0.#"),1)=".",FALSE,TRUE)</formula>
    </cfRule>
    <cfRule type="expression" dxfId="1956" priority="13230">
      <formula>IF(RIGHT(TEXT(AM105,"0.#"),1)=".",TRUE,FALSE)</formula>
    </cfRule>
  </conditionalFormatting>
  <conditionalFormatting sqref="AE107">
    <cfRule type="expression" dxfId="1955" priority="13225">
      <formula>IF(RIGHT(TEXT(AE107,"0.#"),1)=".",FALSE,TRUE)</formula>
    </cfRule>
    <cfRule type="expression" dxfId="1954" priority="13226">
      <formula>IF(RIGHT(TEXT(AE107,"0.#"),1)=".",TRUE,FALSE)</formula>
    </cfRule>
  </conditionalFormatting>
  <conditionalFormatting sqref="AI107">
    <cfRule type="expression" dxfId="1953" priority="13223">
      <formula>IF(RIGHT(TEXT(AI107,"0.#"),1)=".",FALSE,TRUE)</formula>
    </cfRule>
    <cfRule type="expression" dxfId="1952" priority="13224">
      <formula>IF(RIGHT(TEXT(AI107,"0.#"),1)=".",TRUE,FALSE)</formula>
    </cfRule>
  </conditionalFormatting>
  <conditionalFormatting sqref="AM107">
    <cfRule type="expression" dxfId="1951" priority="13221">
      <formula>IF(RIGHT(TEXT(AM107,"0.#"),1)=".",FALSE,TRUE)</formula>
    </cfRule>
    <cfRule type="expression" dxfId="1950" priority="13222">
      <formula>IF(RIGHT(TEXT(AM107,"0.#"),1)=".",TRUE,FALSE)</formula>
    </cfRule>
  </conditionalFormatting>
  <conditionalFormatting sqref="AE108">
    <cfRule type="expression" dxfId="1949" priority="13219">
      <formula>IF(RIGHT(TEXT(AE108,"0.#"),1)=".",FALSE,TRUE)</formula>
    </cfRule>
    <cfRule type="expression" dxfId="1948" priority="13220">
      <formula>IF(RIGHT(TEXT(AE108,"0.#"),1)=".",TRUE,FALSE)</formula>
    </cfRule>
  </conditionalFormatting>
  <conditionalFormatting sqref="AI108">
    <cfRule type="expression" dxfId="1947" priority="13217">
      <formula>IF(RIGHT(TEXT(AI108,"0.#"),1)=".",FALSE,TRUE)</formula>
    </cfRule>
    <cfRule type="expression" dxfId="1946" priority="13218">
      <formula>IF(RIGHT(TEXT(AI108,"0.#"),1)=".",TRUE,FALSE)</formula>
    </cfRule>
  </conditionalFormatting>
  <conditionalFormatting sqref="AM108">
    <cfRule type="expression" dxfId="1945" priority="13215">
      <formula>IF(RIGHT(TEXT(AM108,"0.#"),1)=".",FALSE,TRUE)</formula>
    </cfRule>
    <cfRule type="expression" dxfId="1944" priority="13216">
      <formula>IF(RIGHT(TEXT(AM108,"0.#"),1)=".",TRUE,FALSE)</formula>
    </cfRule>
  </conditionalFormatting>
  <conditionalFormatting sqref="AE110">
    <cfRule type="expression" dxfId="1943" priority="13211">
      <formula>IF(RIGHT(TEXT(AE110,"0.#"),1)=".",FALSE,TRUE)</formula>
    </cfRule>
    <cfRule type="expression" dxfId="1942" priority="13212">
      <formula>IF(RIGHT(TEXT(AE110,"0.#"),1)=".",TRUE,FALSE)</formula>
    </cfRule>
  </conditionalFormatting>
  <conditionalFormatting sqref="AI110">
    <cfRule type="expression" dxfId="1941" priority="13209">
      <formula>IF(RIGHT(TEXT(AI110,"0.#"),1)=".",FALSE,TRUE)</formula>
    </cfRule>
    <cfRule type="expression" dxfId="1940" priority="13210">
      <formula>IF(RIGHT(TEXT(AI110,"0.#"),1)=".",TRUE,FALSE)</formula>
    </cfRule>
  </conditionalFormatting>
  <conditionalFormatting sqref="AM110">
    <cfRule type="expression" dxfId="1939" priority="13207">
      <formula>IF(RIGHT(TEXT(AM110,"0.#"),1)=".",FALSE,TRUE)</formula>
    </cfRule>
    <cfRule type="expression" dxfId="1938" priority="13208">
      <formula>IF(RIGHT(TEXT(AM110,"0.#"),1)=".",TRUE,FALSE)</formula>
    </cfRule>
  </conditionalFormatting>
  <conditionalFormatting sqref="AE111">
    <cfRule type="expression" dxfId="1937" priority="13205">
      <formula>IF(RIGHT(TEXT(AE111,"0.#"),1)=".",FALSE,TRUE)</formula>
    </cfRule>
    <cfRule type="expression" dxfId="1936" priority="13206">
      <formula>IF(RIGHT(TEXT(AE111,"0.#"),1)=".",TRUE,FALSE)</formula>
    </cfRule>
  </conditionalFormatting>
  <conditionalFormatting sqref="AI111">
    <cfRule type="expression" dxfId="1935" priority="13203">
      <formula>IF(RIGHT(TEXT(AI111,"0.#"),1)=".",FALSE,TRUE)</formula>
    </cfRule>
    <cfRule type="expression" dxfId="1934" priority="13204">
      <formula>IF(RIGHT(TEXT(AI111,"0.#"),1)=".",TRUE,FALSE)</formula>
    </cfRule>
  </conditionalFormatting>
  <conditionalFormatting sqref="AM111">
    <cfRule type="expression" dxfId="1933" priority="13201">
      <formula>IF(RIGHT(TEXT(AM111,"0.#"),1)=".",FALSE,TRUE)</formula>
    </cfRule>
    <cfRule type="expression" dxfId="1932" priority="13202">
      <formula>IF(RIGHT(TEXT(AM111,"0.#"),1)=".",TRUE,FALSE)</formula>
    </cfRule>
  </conditionalFormatting>
  <conditionalFormatting sqref="AE113">
    <cfRule type="expression" dxfId="1931" priority="13197">
      <formula>IF(RIGHT(TEXT(AE113,"0.#"),1)=".",FALSE,TRUE)</formula>
    </cfRule>
    <cfRule type="expression" dxfId="1930" priority="13198">
      <formula>IF(RIGHT(TEXT(AE113,"0.#"),1)=".",TRUE,FALSE)</formula>
    </cfRule>
  </conditionalFormatting>
  <conditionalFormatting sqref="AI113">
    <cfRule type="expression" dxfId="1929" priority="13195">
      <formula>IF(RIGHT(TEXT(AI113,"0.#"),1)=".",FALSE,TRUE)</formula>
    </cfRule>
    <cfRule type="expression" dxfId="1928" priority="13196">
      <formula>IF(RIGHT(TEXT(AI113,"0.#"),1)=".",TRUE,FALSE)</formula>
    </cfRule>
  </conditionalFormatting>
  <conditionalFormatting sqref="AM113">
    <cfRule type="expression" dxfId="1927" priority="13193">
      <formula>IF(RIGHT(TEXT(AM113,"0.#"),1)=".",FALSE,TRUE)</formula>
    </cfRule>
    <cfRule type="expression" dxfId="1926" priority="13194">
      <formula>IF(RIGHT(TEXT(AM113,"0.#"),1)=".",TRUE,FALSE)</formula>
    </cfRule>
  </conditionalFormatting>
  <conditionalFormatting sqref="AE114">
    <cfRule type="expression" dxfId="1925" priority="13191">
      <formula>IF(RIGHT(TEXT(AE114,"0.#"),1)=".",FALSE,TRUE)</formula>
    </cfRule>
    <cfRule type="expression" dxfId="1924" priority="13192">
      <formula>IF(RIGHT(TEXT(AE114,"0.#"),1)=".",TRUE,FALSE)</formula>
    </cfRule>
  </conditionalFormatting>
  <conditionalFormatting sqref="AI114">
    <cfRule type="expression" dxfId="1923" priority="13189">
      <formula>IF(RIGHT(TEXT(AI114,"0.#"),1)=".",FALSE,TRUE)</formula>
    </cfRule>
    <cfRule type="expression" dxfId="1922" priority="13190">
      <formula>IF(RIGHT(TEXT(AI114,"0.#"),1)=".",TRUE,FALSE)</formula>
    </cfRule>
  </conditionalFormatting>
  <conditionalFormatting sqref="AM114">
    <cfRule type="expression" dxfId="1921" priority="13187">
      <formula>IF(RIGHT(TEXT(AM114,"0.#"),1)=".",FALSE,TRUE)</formula>
    </cfRule>
    <cfRule type="expression" dxfId="1920" priority="13188">
      <formula>IF(RIGHT(TEXT(AM114,"0.#"),1)=".",TRUE,FALSE)</formula>
    </cfRule>
  </conditionalFormatting>
  <conditionalFormatting sqref="AE116 AQ116">
    <cfRule type="expression" dxfId="1919" priority="13183">
      <formula>IF(RIGHT(TEXT(AE116,"0.#"),1)=".",FALSE,TRUE)</formula>
    </cfRule>
    <cfRule type="expression" dxfId="1918" priority="13184">
      <formula>IF(RIGHT(TEXT(AE116,"0.#"),1)=".",TRUE,FALSE)</formula>
    </cfRule>
  </conditionalFormatting>
  <conditionalFormatting sqref="AI116">
    <cfRule type="expression" dxfId="1917" priority="13181">
      <formula>IF(RIGHT(TEXT(AI116,"0.#"),1)=".",FALSE,TRUE)</formula>
    </cfRule>
    <cfRule type="expression" dxfId="1916" priority="13182">
      <formula>IF(RIGHT(TEXT(AI116,"0.#"),1)=".",TRUE,FALSE)</formula>
    </cfRule>
  </conditionalFormatting>
  <conditionalFormatting sqref="AM116">
    <cfRule type="expression" dxfId="1915" priority="13179">
      <formula>IF(RIGHT(TEXT(AM116,"0.#"),1)=".",FALSE,TRUE)</formula>
    </cfRule>
    <cfRule type="expression" dxfId="1914" priority="13180">
      <formula>IF(RIGHT(TEXT(AM116,"0.#"),1)=".",TRUE,FALSE)</formula>
    </cfRule>
  </conditionalFormatting>
  <conditionalFormatting sqref="AE117 AM117">
    <cfRule type="expression" dxfId="1913" priority="13177">
      <formula>IF(RIGHT(TEXT(AE117,"0.#"),1)=".",FALSE,TRUE)</formula>
    </cfRule>
    <cfRule type="expression" dxfId="1912" priority="13178">
      <formula>IF(RIGHT(TEXT(AE117,"0.#"),1)=".",TRUE,FALSE)</formula>
    </cfRule>
  </conditionalFormatting>
  <conditionalFormatting sqref="AI117">
    <cfRule type="expression" dxfId="1911" priority="13175">
      <formula>IF(RIGHT(TEXT(AI117,"0.#"),1)=".",FALSE,TRUE)</formula>
    </cfRule>
    <cfRule type="expression" dxfId="1910" priority="13176">
      <formula>IF(RIGHT(TEXT(AI117,"0.#"),1)=".",TRUE,FALSE)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0:AO840 AL845:AO867">
    <cfRule type="expression" dxfId="1825" priority="6653">
      <formula>IF(AND(AL840&gt;=0,RIGHT(TEXT(AL840,"0.#"),1)&lt;&gt;"."),TRUE,FALSE)</formula>
    </cfRule>
    <cfRule type="expression" dxfId="1824" priority="6654">
      <formula>IF(AND(AL840&gt;=0,RIGHT(TEXT(AL840,"0.#"),1)="."),TRUE,FALSE)</formula>
    </cfRule>
    <cfRule type="expression" dxfId="1823" priority="6655">
      <formula>IF(AND(AL840&lt;0,RIGHT(TEXT(AL840,"0.#"),1)&lt;&gt;"."),TRUE,FALSE)</formula>
    </cfRule>
    <cfRule type="expression" dxfId="1822" priority="6656">
      <formula>IF(AND(AL840&lt;0,RIGHT(TEXT(AL840,"0.#"),1)="."),TRUE,FALSE)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6:Y867">
    <cfRule type="expression" dxfId="1751" priority="2981">
      <formula>IF(RIGHT(TEXT(Y846,"0.#"),1)=".",FALSE,TRUE)</formula>
    </cfRule>
    <cfRule type="expression" dxfId="1750" priority="2982">
      <formula>IF(RIGHT(TEXT(Y846,"0.#"),1)=".",TRUE,FALSE)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03:AO1132">
    <cfRule type="expression" dxfId="1721" priority="2887">
      <formula>IF(AND(AL1103&gt;=0,RIGHT(TEXT(AL1103,"0.#"),1)&lt;&gt;"."),TRUE,FALSE)</formula>
    </cfRule>
    <cfRule type="expression" dxfId="1720" priority="2888">
      <formula>IF(AND(AL1103&gt;=0,RIGHT(TEXT(AL1103,"0.#"),1)="."),TRUE,FALSE)</formula>
    </cfRule>
    <cfRule type="expression" dxfId="1719" priority="2889">
      <formula>IF(AND(AL1103&lt;0,RIGHT(TEXT(AL1103,"0.#"),1)&lt;&gt;"."),TRUE,FALSE)</formula>
    </cfRule>
    <cfRule type="expression" dxfId="1718" priority="2890">
      <formula>IF(AND(AL1103&lt;0,RIGHT(TEXT(AL1103,"0.#"),1)="."),TRUE,FALSE)</formula>
    </cfRule>
  </conditionalFormatting>
  <conditionalFormatting sqref="Y1103:Y1132">
    <cfRule type="expression" dxfId="1717" priority="2885">
      <formula>IF(RIGHT(TEXT(Y1103,"0.#"),1)=".",FALSE,TRUE)</formula>
    </cfRule>
    <cfRule type="expression" dxfId="1716" priority="2886">
      <formula>IF(RIGHT(TEXT(Y1103,"0.#"),1)=".",TRUE,FALSE)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38:AO839">
    <cfRule type="expression" dxfId="1707" priority="2839">
      <formula>IF(AND(AL838&gt;=0,RIGHT(TEXT(AL838,"0.#"),1)&lt;&gt;"."),TRUE,FALSE)</formula>
    </cfRule>
    <cfRule type="expression" dxfId="1706" priority="2840">
      <formula>IF(AND(AL838&gt;=0,RIGHT(TEXT(AL838,"0.#"),1)="."),TRUE,FALSE)</formula>
    </cfRule>
    <cfRule type="expression" dxfId="1705" priority="2841">
      <formula>IF(AND(AL838&lt;0,RIGHT(TEXT(AL838,"0.#"),1)&lt;&gt;"."),TRUE,FALSE)</formula>
    </cfRule>
    <cfRule type="expression" dxfId="1704" priority="2842">
      <formula>IF(AND(AL838&lt;0,RIGHT(TEXT(AL838,"0.#"),1)="."),TRUE,FALSE)</formula>
    </cfRule>
  </conditionalFormatting>
  <conditionalFormatting sqref="Y838:Y839">
    <cfRule type="expression" dxfId="1703" priority="2837">
      <formula>IF(RIGHT(TEXT(Y838,"0.#"),1)=".",FALSE,TRUE)</formula>
    </cfRule>
    <cfRule type="expression" dxfId="1702" priority="2838">
      <formula>IF(RIGHT(TEXT(Y838,"0.#"),1)=".",TRUE,FALSE)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73:Y900">
    <cfRule type="expression" dxfId="1385" priority="2097">
      <formula>IF(RIGHT(TEXT(Y873,"0.#"),1)=".",FALSE,TRUE)</formula>
    </cfRule>
    <cfRule type="expression" dxfId="1384" priority="2098">
      <formula>IF(RIGHT(TEXT(Y873,"0.#"),1)=".",TRUE,FALSE)</formula>
    </cfRule>
  </conditionalFormatting>
  <conditionalFormatting sqref="Y871:Y872">
    <cfRule type="expression" dxfId="1383" priority="2091">
      <formula>IF(RIGHT(TEXT(Y871,"0.#"),1)=".",FALSE,TRUE)</formula>
    </cfRule>
    <cfRule type="expression" dxfId="1382" priority="2092">
      <formula>IF(RIGHT(TEXT(Y871,"0.#"),1)=".",TRUE,FALSE)</formula>
    </cfRule>
  </conditionalFormatting>
  <conditionalFormatting sqref="Y906:Y933">
    <cfRule type="expression" dxfId="1381" priority="2085">
      <formula>IF(RIGHT(TEXT(Y906,"0.#"),1)=".",FALSE,TRUE)</formula>
    </cfRule>
    <cfRule type="expression" dxfId="1380" priority="2086">
      <formula>IF(RIGHT(TEXT(Y906,"0.#"),1)=".",TRUE,FALSE)</formula>
    </cfRule>
  </conditionalFormatting>
  <conditionalFormatting sqref="Y904:Y905">
    <cfRule type="expression" dxfId="1379" priority="2079">
      <formula>IF(RIGHT(TEXT(Y904,"0.#"),1)=".",FALSE,TRUE)</formula>
    </cfRule>
    <cfRule type="expression" dxfId="1378" priority="2080">
      <formula>IF(RIGHT(TEXT(Y904,"0.#"),1)=".",TRUE,FALSE)</formula>
    </cfRule>
  </conditionalFormatting>
  <conditionalFormatting sqref="Y939:Y966">
    <cfRule type="expression" dxfId="1377" priority="2073">
      <formula>IF(RIGHT(TEXT(Y939,"0.#"),1)=".",FALSE,TRUE)</formula>
    </cfRule>
    <cfRule type="expression" dxfId="1376" priority="2074">
      <formula>IF(RIGHT(TEXT(Y939,"0.#"),1)=".",TRUE,FALSE)</formula>
    </cfRule>
  </conditionalFormatting>
  <conditionalFormatting sqref="Y937:Y938">
    <cfRule type="expression" dxfId="1375" priority="2067">
      <formula>IF(RIGHT(TEXT(Y937,"0.#"),1)=".",FALSE,TRUE)</formula>
    </cfRule>
    <cfRule type="expression" dxfId="1374" priority="2068">
      <formula>IF(RIGHT(TEXT(Y937,"0.#"),1)=".",TRUE,FALSE)</formula>
    </cfRule>
  </conditionalFormatting>
  <conditionalFormatting sqref="Y972:Y999">
    <cfRule type="expression" dxfId="1373" priority="2061">
      <formula>IF(RIGHT(TEXT(Y972,"0.#"),1)=".",FALSE,TRUE)</formula>
    </cfRule>
    <cfRule type="expression" dxfId="1372" priority="2062">
      <formula>IF(RIGHT(TEXT(Y972,"0.#"),1)=".",TRUE,FALSE)</formula>
    </cfRule>
  </conditionalFormatting>
  <conditionalFormatting sqref="Y970:Y971">
    <cfRule type="expression" dxfId="1371" priority="2055">
      <formula>IF(RIGHT(TEXT(Y970,"0.#"),1)=".",FALSE,TRUE)</formula>
    </cfRule>
    <cfRule type="expression" dxfId="1370" priority="2056">
      <formula>IF(RIGHT(TEXT(Y970,"0.#"),1)=".",TRUE,FALSE)</formula>
    </cfRule>
  </conditionalFormatting>
  <conditionalFormatting sqref="Y1005:Y1032">
    <cfRule type="expression" dxfId="1369" priority="2049">
      <formula>IF(RIGHT(TEXT(Y1005,"0.#"),1)=".",FALSE,TRUE)</formula>
    </cfRule>
    <cfRule type="expression" dxfId="1368" priority="2050">
      <formula>IF(RIGHT(TEXT(Y1005,"0.#"),1)=".",TRUE,FALSE)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5 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73:AO900">
    <cfRule type="expression" dxfId="1287" priority="2099">
      <formula>IF(AND(AL873&gt;=0,RIGHT(TEXT(AL873,"0.#"),1)&lt;&gt;"."),TRUE,FALSE)</formula>
    </cfRule>
    <cfRule type="expression" dxfId="1286" priority="2100">
      <formula>IF(AND(AL873&gt;=0,RIGHT(TEXT(AL873,"0.#"),1)="."),TRUE,FALSE)</formula>
    </cfRule>
    <cfRule type="expression" dxfId="1285" priority="2101">
      <formula>IF(AND(AL873&lt;0,RIGHT(TEXT(AL873,"0.#"),1)&lt;&gt;"."),TRUE,FALSE)</formula>
    </cfRule>
    <cfRule type="expression" dxfId="1284" priority="2102">
      <formula>IF(AND(AL873&lt;0,RIGHT(TEXT(AL873,"0.#"),1)="."),TRUE,FALSE)</formula>
    </cfRule>
  </conditionalFormatting>
  <conditionalFormatting sqref="AL871:AO872">
    <cfRule type="expression" dxfId="1283" priority="2093">
      <formula>IF(AND(AL871&gt;=0,RIGHT(TEXT(AL871,"0.#"),1)&lt;&gt;"."),TRUE,FALSE)</formula>
    </cfRule>
    <cfRule type="expression" dxfId="1282" priority="2094">
      <formula>IF(AND(AL871&gt;=0,RIGHT(TEXT(AL871,"0.#"),1)="."),TRUE,FALSE)</formula>
    </cfRule>
    <cfRule type="expression" dxfId="1281" priority="2095">
      <formula>IF(AND(AL871&lt;0,RIGHT(TEXT(AL871,"0.#"),1)&lt;&gt;"."),TRUE,FALSE)</formula>
    </cfRule>
    <cfRule type="expression" dxfId="1280" priority="2096">
      <formula>IF(AND(AL871&lt;0,RIGHT(TEXT(AL871,"0.#"),1)="."),TRUE,FALSE)</formula>
    </cfRule>
  </conditionalFormatting>
  <conditionalFormatting sqref="AL906:AO933">
    <cfRule type="expression" dxfId="1279" priority="2087">
      <formula>IF(AND(AL906&gt;=0,RIGHT(TEXT(AL906,"0.#"),1)&lt;&gt;"."),TRUE,FALSE)</formula>
    </cfRule>
    <cfRule type="expression" dxfId="1278" priority="2088">
      <formula>IF(AND(AL906&gt;=0,RIGHT(TEXT(AL906,"0.#"),1)="."),TRUE,FALSE)</formula>
    </cfRule>
    <cfRule type="expression" dxfId="1277" priority="2089">
      <formula>IF(AND(AL906&lt;0,RIGHT(TEXT(AL906,"0.#"),1)&lt;&gt;"."),TRUE,FALSE)</formula>
    </cfRule>
    <cfRule type="expression" dxfId="1276" priority="2090">
      <formula>IF(AND(AL906&lt;0,RIGHT(TEXT(AL906,"0.#"),1)="."),TRUE,FALSE)</formula>
    </cfRule>
  </conditionalFormatting>
  <conditionalFormatting sqref="AL904:AO905">
    <cfRule type="expression" dxfId="1275" priority="2081">
      <formula>IF(AND(AL904&gt;=0,RIGHT(TEXT(AL904,"0.#"),1)&lt;&gt;"."),TRUE,FALSE)</formula>
    </cfRule>
    <cfRule type="expression" dxfId="1274" priority="2082">
      <formula>IF(AND(AL904&gt;=0,RIGHT(TEXT(AL904,"0.#"),1)="."),TRUE,FALSE)</formula>
    </cfRule>
    <cfRule type="expression" dxfId="1273" priority="2083">
      <formula>IF(AND(AL904&lt;0,RIGHT(TEXT(AL904,"0.#"),1)&lt;&gt;"."),TRUE,FALSE)</formula>
    </cfRule>
    <cfRule type="expression" dxfId="1272" priority="2084">
      <formula>IF(AND(AL904&lt;0,RIGHT(TEXT(AL904,"0.#"),1)="."),TRUE,FALSE)</formula>
    </cfRule>
  </conditionalFormatting>
  <conditionalFormatting sqref="AL939:AO966">
    <cfRule type="expression" dxfId="1271" priority="2075">
      <formula>IF(AND(AL939&gt;=0,RIGHT(TEXT(AL939,"0.#"),1)&lt;&gt;"."),TRUE,FALSE)</formula>
    </cfRule>
    <cfRule type="expression" dxfId="1270" priority="2076">
      <formula>IF(AND(AL939&gt;=0,RIGHT(TEXT(AL939,"0.#"),1)="."),TRUE,FALSE)</formula>
    </cfRule>
    <cfRule type="expression" dxfId="1269" priority="2077">
      <formula>IF(AND(AL939&lt;0,RIGHT(TEXT(AL939,"0.#"),1)&lt;&gt;"."),TRUE,FALSE)</formula>
    </cfRule>
    <cfRule type="expression" dxfId="1268" priority="2078">
      <formula>IF(AND(AL939&lt;0,RIGHT(TEXT(AL939,"0.#"),1)="."),TRUE,FALSE)</formula>
    </cfRule>
  </conditionalFormatting>
  <conditionalFormatting sqref="AL937:AO938">
    <cfRule type="expression" dxfId="1267" priority="2069">
      <formula>IF(AND(AL937&gt;=0,RIGHT(TEXT(AL937,"0.#"),1)&lt;&gt;"."),TRUE,FALSE)</formula>
    </cfRule>
    <cfRule type="expression" dxfId="1266" priority="2070">
      <formula>IF(AND(AL937&gt;=0,RIGHT(TEXT(AL937,"0.#"),1)="."),TRUE,FALSE)</formula>
    </cfRule>
    <cfRule type="expression" dxfId="1265" priority="2071">
      <formula>IF(AND(AL937&lt;0,RIGHT(TEXT(AL937,"0.#"),1)&lt;&gt;"."),TRUE,FALSE)</formula>
    </cfRule>
    <cfRule type="expression" dxfId="1264" priority="2072">
      <formula>IF(AND(AL937&lt;0,RIGHT(TEXT(AL937,"0.#"),1)="."),TRUE,FALSE)</formula>
    </cfRule>
  </conditionalFormatting>
  <conditionalFormatting sqref="AL972:AO999">
    <cfRule type="expression" dxfId="1263" priority="2063">
      <formula>IF(AND(AL972&gt;=0,RIGHT(TEXT(AL972,"0.#"),1)&lt;&gt;"."),TRUE,FALSE)</formula>
    </cfRule>
    <cfRule type="expression" dxfId="1262" priority="2064">
      <formula>IF(AND(AL972&gt;=0,RIGHT(TEXT(AL972,"0.#"),1)="."),TRUE,FALSE)</formula>
    </cfRule>
    <cfRule type="expression" dxfId="1261" priority="2065">
      <formula>IF(AND(AL972&lt;0,RIGHT(TEXT(AL972,"0.#"),1)&lt;&gt;"."),TRUE,FALSE)</formula>
    </cfRule>
    <cfRule type="expression" dxfId="1260" priority="2066">
      <formula>IF(AND(AL972&lt;0,RIGHT(TEXT(AL972,"0.#"),1)="."),TRUE,FALSE)</formula>
    </cfRule>
  </conditionalFormatting>
  <conditionalFormatting sqref="AL970:AO971">
    <cfRule type="expression" dxfId="1259" priority="2057">
      <formula>IF(AND(AL970&gt;=0,RIGHT(TEXT(AL970,"0.#"),1)&lt;&gt;"."),TRUE,FALSE)</formula>
    </cfRule>
    <cfRule type="expression" dxfId="1258" priority="2058">
      <formula>IF(AND(AL970&gt;=0,RIGHT(TEXT(AL970,"0.#"),1)="."),TRUE,FALSE)</formula>
    </cfRule>
    <cfRule type="expression" dxfId="1257" priority="2059">
      <formula>IF(AND(AL970&lt;0,RIGHT(TEXT(AL970,"0.#"),1)&lt;&gt;"."),TRUE,FALSE)</formula>
    </cfRule>
    <cfRule type="expression" dxfId="1256" priority="2060">
      <formula>IF(AND(AL970&lt;0,RIGHT(TEXT(AL970,"0.#"),1)="."),TRUE,FALSE)</formula>
    </cfRule>
  </conditionalFormatting>
  <conditionalFormatting sqref="AL1005:AO1032">
    <cfRule type="expression" dxfId="1255" priority="2051">
      <formula>IF(AND(AL1005&gt;=0,RIGHT(TEXT(AL1005,"0.#"),1)&lt;&gt;"."),TRUE,FALSE)</formula>
    </cfRule>
    <cfRule type="expression" dxfId="1254" priority="2052">
      <formula>IF(AND(AL1005&gt;=0,RIGHT(TEXT(AL1005,"0.#"),1)="."),TRUE,FALSE)</formula>
    </cfRule>
    <cfRule type="expression" dxfId="1253" priority="2053">
      <formula>IF(AND(AL1005&lt;0,RIGHT(TEXT(AL1005,"0.#"),1)&lt;&gt;"."),TRUE,FALSE)</formula>
    </cfRule>
    <cfRule type="expression" dxfId="1252" priority="2054">
      <formula>IF(AND(AL1005&lt;0,RIGHT(TEXT(AL1005,"0.#"),1)="."),TRUE,FALSE)</formula>
    </cfRule>
  </conditionalFormatting>
  <conditionalFormatting sqref="AL1003:AO1004">
    <cfRule type="expression" dxfId="1251" priority="2045">
      <formula>IF(AND(AL1003&gt;=0,RIGHT(TEXT(AL1003,"0.#"),1)&lt;&gt;"."),TRUE,FALSE)</formula>
    </cfRule>
    <cfRule type="expression" dxfId="1250" priority="2046">
      <formula>IF(AND(AL1003&gt;=0,RIGHT(TEXT(AL1003,"0.#"),1)="."),TRUE,FALSE)</formula>
    </cfRule>
    <cfRule type="expression" dxfId="1249" priority="2047">
      <formula>IF(AND(AL1003&lt;0,RIGHT(TEXT(AL1003,"0.#"),1)&lt;&gt;"."),TRUE,FALSE)</formula>
    </cfRule>
    <cfRule type="expression" dxfId="1248" priority="2048">
      <formula>IF(AND(AL1003&lt;0,RIGHT(TEXT(AL1003,"0.#"),1)="."),TRUE,FALSE)</formula>
    </cfRule>
  </conditionalFormatting>
  <conditionalFormatting sqref="Y1003:Y1004">
    <cfRule type="expression" dxfId="1247" priority="2043">
      <formula>IF(RIGHT(TEXT(Y1003,"0.#"),1)=".",FALSE,TRUE)</formula>
    </cfRule>
    <cfRule type="expression" dxfId="1246" priority="2044">
      <formula>IF(RIGHT(TEXT(Y1003,"0.#"),1)=".",TRUE,FALSE)</formula>
    </cfRule>
  </conditionalFormatting>
  <conditionalFormatting sqref="AL1038:AO1065">
    <cfRule type="expression" dxfId="1245" priority="2039">
      <formula>IF(AND(AL1038&gt;=0,RIGHT(TEXT(AL1038,"0.#"),1)&lt;&gt;"."),TRUE,FALSE)</formula>
    </cfRule>
    <cfRule type="expression" dxfId="1244" priority="2040">
      <formula>IF(AND(AL1038&gt;=0,RIGHT(TEXT(AL1038,"0.#"),1)="."),TRUE,FALSE)</formula>
    </cfRule>
    <cfRule type="expression" dxfId="1243" priority="2041">
      <formula>IF(AND(AL1038&lt;0,RIGHT(TEXT(AL1038,"0.#"),1)&lt;&gt;"."),TRUE,FALSE)</formula>
    </cfRule>
    <cfRule type="expression" dxfId="1242" priority="2042">
      <formula>IF(AND(AL1038&lt;0,RIGHT(TEXT(AL1038,"0.#"),1)="."),TRUE,FALSE)</formula>
    </cfRule>
  </conditionalFormatting>
  <conditionalFormatting sqref="Y1038:Y1065">
    <cfRule type="expression" dxfId="1241" priority="2037">
      <formula>IF(RIGHT(TEXT(Y1038,"0.#"),1)=".",FALSE,TRUE)</formula>
    </cfRule>
    <cfRule type="expression" dxfId="1240" priority="2038">
      <formula>IF(RIGHT(TEXT(Y1038,"0.#"),1)=".",TRUE,FALSE)</formula>
    </cfRule>
  </conditionalFormatting>
  <conditionalFormatting sqref="AL1036:AO1037">
    <cfRule type="expression" dxfId="1239" priority="2033">
      <formula>IF(AND(AL1036&gt;=0,RIGHT(TEXT(AL1036,"0.#"),1)&lt;&gt;"."),TRUE,FALSE)</formula>
    </cfRule>
    <cfRule type="expression" dxfId="1238" priority="2034">
      <formula>IF(AND(AL1036&gt;=0,RIGHT(TEXT(AL1036,"0.#"),1)="."),TRUE,FALSE)</formula>
    </cfRule>
    <cfRule type="expression" dxfId="1237" priority="2035">
      <formula>IF(AND(AL1036&lt;0,RIGHT(TEXT(AL1036,"0.#"),1)&lt;&gt;"."),TRUE,FALSE)</formula>
    </cfRule>
    <cfRule type="expression" dxfId="1236" priority="2036">
      <formula>IF(AND(AL1036&lt;0,RIGHT(TEXT(AL1036,"0.#"),1)="."),TRUE,FALSE)</formula>
    </cfRule>
  </conditionalFormatting>
  <conditionalFormatting sqref="Y1036:Y1037">
    <cfRule type="expression" dxfId="1235" priority="2031">
      <formula>IF(RIGHT(TEXT(Y1036,"0.#"),1)=".",FALSE,TRUE)</formula>
    </cfRule>
    <cfRule type="expression" dxfId="1234" priority="2032">
      <formula>IF(RIGHT(TEXT(Y1036,"0.#"),1)=".",TRUE,FALSE)</formula>
    </cfRule>
  </conditionalFormatting>
  <conditionalFormatting sqref="AL1071:AO1098">
    <cfRule type="expression" dxfId="1233" priority="2027">
      <formula>IF(AND(AL1071&gt;=0,RIGHT(TEXT(AL1071,"0.#"),1)&lt;&gt;"."),TRUE,FALSE)</formula>
    </cfRule>
    <cfRule type="expression" dxfId="1232" priority="2028">
      <formula>IF(AND(AL1071&gt;=0,RIGHT(TEXT(AL1071,"0.#"),1)="."),TRUE,FALSE)</formula>
    </cfRule>
    <cfRule type="expression" dxfId="1231" priority="2029">
      <formula>IF(AND(AL1071&lt;0,RIGHT(TEXT(AL1071,"0.#"),1)&lt;&gt;"."),TRUE,FALSE)</formula>
    </cfRule>
    <cfRule type="expression" dxfId="1230" priority="2030">
      <formula>IF(AND(AL1071&lt;0,RIGHT(TEXT(AL1071,"0.#"),1)="."),TRUE,FALSE)</formula>
    </cfRule>
  </conditionalFormatting>
  <conditionalFormatting sqref="Y1071:Y1098">
    <cfRule type="expression" dxfId="1229" priority="2025">
      <formula>IF(RIGHT(TEXT(Y1071,"0.#"),1)=".",FALSE,TRUE)</formula>
    </cfRule>
    <cfRule type="expression" dxfId="1228" priority="2026">
      <formula>IF(RIGHT(TEXT(Y1071,"0.#"),1)=".",TRUE,FALSE)</formula>
    </cfRule>
  </conditionalFormatting>
  <conditionalFormatting sqref="AL1069:AO1070">
    <cfRule type="expression" dxfId="1227" priority="2021">
      <formula>IF(AND(AL1069&gt;=0,RIGHT(TEXT(AL1069,"0.#"),1)&lt;&gt;"."),TRUE,FALSE)</formula>
    </cfRule>
    <cfRule type="expression" dxfId="1226" priority="2022">
      <formula>IF(AND(AL1069&gt;=0,RIGHT(TEXT(AL1069,"0.#"),1)="."),TRUE,FALSE)</formula>
    </cfRule>
    <cfRule type="expression" dxfId="1225" priority="2023">
      <formula>IF(AND(AL1069&lt;0,RIGHT(TEXT(AL1069,"0.#"),1)&lt;&gt;"."),TRUE,FALSE)</formula>
    </cfRule>
    <cfRule type="expression" dxfId="1224" priority="2024">
      <formula>IF(AND(AL1069&lt;0,RIGHT(TEXT(AL1069,"0.#"),1)="."),TRUE,FALSE)</formula>
    </cfRule>
  </conditionalFormatting>
  <conditionalFormatting sqref="Y1069:Y1070">
    <cfRule type="expression" dxfId="1223" priority="2019">
      <formula>IF(RIGHT(TEXT(Y1069,"0.#"),1)=".",FALSE,TRUE)</formula>
    </cfRule>
    <cfRule type="expression" dxfId="1222" priority="2020">
      <formula>IF(RIGHT(TEXT(Y1069,"0.#"),1)=".",TRUE,FALSE)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P26">
    <cfRule type="expression" dxfId="27" priority="27">
      <formula>IF(RIGHT(TEXT(P26,"0.#"),1)=".",FALSE,TRUE)</formula>
    </cfRule>
    <cfRule type="expression" dxfId="26" priority="28">
      <formula>IF(RIGHT(TEXT(P26,"0.#"),1)=".",TRUE,FALSE)</formula>
    </cfRule>
  </conditionalFormatting>
  <conditionalFormatting sqref="AU782">
    <cfRule type="expression" dxfId="25" priority="25">
      <formula>IF(RIGHT(TEXT(AU782,"0.#"),1)=".",FALSE,TRUE)</formula>
    </cfRule>
    <cfRule type="expression" dxfId="24" priority="26">
      <formula>IF(RIGHT(TEXT(AU782,"0.#"),1)=".",TRUE,FALSE)</formula>
    </cfRule>
  </conditionalFormatting>
  <conditionalFormatting sqref="Y844">
    <cfRule type="expression" dxfId="23" priority="23">
      <formula>IF(RIGHT(TEXT(Y844,"0.#"),1)=".",FALSE,TRUE)</formula>
    </cfRule>
    <cfRule type="expression" dxfId="22" priority="24">
      <formula>IF(RIGHT(TEXT(Y844,"0.#"),1)=".",TRUE,FALSE)</formula>
    </cfRule>
  </conditionalFormatting>
  <conditionalFormatting sqref="AL844:AO844">
    <cfRule type="expression" dxfId="21" priority="19">
      <formula>IF(AND(AL844&gt;=0,RIGHT(TEXT(AL844,"0.#"),1)&lt;&gt;"."),TRUE,FALSE)</formula>
    </cfRule>
    <cfRule type="expression" dxfId="20" priority="20">
      <formula>IF(AND(AL844&gt;=0,RIGHT(TEXT(AL844,"0.#"),1)="."),TRUE,FALSE)</formula>
    </cfRule>
    <cfRule type="expression" dxfId="19" priority="21">
      <formula>IF(AND(AL844&lt;0,RIGHT(TEXT(AL844,"0.#"),1)&lt;&gt;"."),TRUE,FALSE)</formula>
    </cfRule>
    <cfRule type="expression" dxfId="18" priority="22">
      <formula>IF(AND(AL844&lt;0,RIGHT(TEXT(AL844,"0.#"),1)="."),TRUE,FALSE)</formula>
    </cfRule>
  </conditionalFormatting>
  <conditionalFormatting sqref="Y843">
    <cfRule type="expression" dxfId="17" priority="17">
      <formula>IF(RIGHT(TEXT(Y843,"0.#"),1)=".",FALSE,TRUE)</formula>
    </cfRule>
    <cfRule type="expression" dxfId="16" priority="18">
      <formula>IF(RIGHT(TEXT(Y843,"0.#"),1)=".",TRUE,FALSE)</formula>
    </cfRule>
  </conditionalFormatting>
  <conditionalFormatting sqref="AL843:AO843">
    <cfRule type="expression" dxfId="15" priority="13">
      <formula>IF(AND(AL843&gt;=0,RIGHT(TEXT(AL843,"0.#"),1)&lt;&gt;"."),TRUE,FALSE)</formula>
    </cfRule>
    <cfRule type="expression" dxfId="14" priority="14">
      <formula>IF(AND(AL843&gt;=0,RIGHT(TEXT(AL843,"0.#"),1)="."),TRUE,FALSE)</formula>
    </cfRule>
    <cfRule type="expression" dxfId="13" priority="15">
      <formula>IF(AND(AL843&lt;0,RIGHT(TEXT(AL843,"0.#"),1)&lt;&gt;"."),TRUE,FALSE)</formula>
    </cfRule>
    <cfRule type="expression" dxfId="12" priority="16">
      <formula>IF(AND(AL843&lt;0,RIGHT(TEXT(AL843,"0.#"),1)="."),TRUE,FALSE)</formula>
    </cfRule>
  </conditionalFormatting>
  <conditionalFormatting sqref="Y842">
    <cfRule type="expression" dxfId="11" priority="11">
      <formula>IF(RIGHT(TEXT(Y842,"0.#"),1)=".",FALSE,TRUE)</formula>
    </cfRule>
    <cfRule type="expression" dxfId="10" priority="12">
      <formula>IF(RIGHT(TEXT(Y842,"0.#"),1)=".",TRUE,FALSE)</formula>
    </cfRule>
  </conditionalFormatting>
  <conditionalFormatting sqref="AL842:AO842">
    <cfRule type="expression" dxfId="9" priority="7">
      <formula>IF(AND(AL842&gt;=0,RIGHT(TEXT(AL842,"0.#"),1)&lt;&gt;"."),TRUE,FALSE)</formula>
    </cfRule>
    <cfRule type="expression" dxfId="8" priority="8">
      <formula>IF(AND(AL842&gt;=0,RIGHT(TEXT(AL842,"0.#"),1)="."),TRUE,FALSE)</formula>
    </cfRule>
    <cfRule type="expression" dxfId="7" priority="9">
      <formula>IF(AND(AL842&lt;0,RIGHT(TEXT(AL842,"0.#"),1)&lt;&gt;"."),TRUE,FALSE)</formula>
    </cfRule>
    <cfRule type="expression" dxfId="6" priority="10">
      <formula>IF(AND(AL842&lt;0,RIGHT(TEXT(AL842,"0.#"),1)="."),TRUE,FALSE)</formula>
    </cfRule>
  </conditionalFormatting>
  <conditionalFormatting sqref="Y841">
    <cfRule type="expression" dxfId="5" priority="5">
      <formula>IF(RIGHT(TEXT(Y841,"0.#"),1)=".",FALSE,TRUE)</formula>
    </cfRule>
    <cfRule type="expression" dxfId="4" priority="6">
      <formula>IF(RIGHT(TEXT(Y841,"0.#"),1)=".",TRUE,FALSE)</formula>
    </cfRule>
  </conditionalFormatting>
  <conditionalFormatting sqref="AL841:AO841">
    <cfRule type="expression" dxfId="3" priority="1">
      <formula>IF(AND(AL841&gt;=0,RIGHT(TEXT(AL841,"0.#"),1)&lt;&gt;"."),TRUE,FALSE)</formula>
    </cfRule>
    <cfRule type="expression" dxfId="2" priority="2">
      <formula>IF(AND(AL841&gt;=0,RIGHT(TEXT(AL841,"0.#"),1)="."),TRUE,FALSE)</formula>
    </cfRule>
    <cfRule type="expression" dxfId="1" priority="3">
      <formula>IF(AND(AL841&lt;0,RIGHT(TEXT(AL841,"0.#"),1)&lt;&gt;"."),TRUE,FALSE)</formula>
    </cfRule>
    <cfRule type="expression" dxfId="0" priority="4">
      <formula>IF(AND(AL841&lt;0,RIGHT(TEXT(AL841,"0.#"),1)="."),TRUE,FALSE)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5:AB867 Y838:AB843 AL845:AL867 AL838:AL843">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45:O867 J838:O843">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71:AK900 AH904:AK933 AH937:AK966 AH970:AK999 AH1003:AK1032 AH1036:AK1065 AH1069:AK1098 AH845:AK867 AH838:AK843">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AC845:AG867 AC838:AG843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G7" sqref="AG7"/>
    </sheetView>
  </sheetViews>
  <sheetFormatPr defaultColWidth="9" defaultRowHeight="12.75"/>
  <cols>
    <col min="1" max="1" width="21.73046875" customWidth="1"/>
    <col min="2" max="2" width="8.73046875" customWidth="1"/>
    <col min="3" max="3" width="17" style="49" hidden="1" customWidth="1"/>
    <col min="4" max="4" width="4" style="49" hidden="1" customWidth="1"/>
    <col min="5" max="5" width="4" style="49" customWidth="1"/>
    <col min="6" max="6" width="32.46484375" customWidth="1"/>
    <col min="7" max="7" width="10.1328125" style="1" customWidth="1"/>
    <col min="8" max="8" width="17" style="49" hidden="1" customWidth="1"/>
    <col min="9" max="9" width="4" style="49" hidden="1" customWidth="1"/>
    <col min="10" max="10" width="4" style="49" customWidth="1"/>
    <col min="11" max="11" width="15.3984375" customWidth="1"/>
    <col min="12" max="12" width="8.73046875" customWidth="1"/>
    <col min="13" max="13" width="12" style="49" hidden="1" customWidth="1"/>
    <col min="14" max="14" width="4" style="49" hidden="1" customWidth="1"/>
    <col min="15" max="15" width="3.59765625" customWidth="1"/>
    <col min="16" max="16" width="8.3984375" customWidth="1"/>
    <col min="17" max="17" width="8.73046875" style="1" customWidth="1"/>
    <col min="18" max="18" width="9.46484375" style="49" hidden="1" customWidth="1"/>
    <col min="19" max="19" width="4" style="49" hidden="1" customWidth="1"/>
    <col min="20" max="20" width="8.73046875" customWidth="1"/>
    <col min="21" max="21" width="9" style="50"/>
    <col min="22" max="22" width="3.3984375" style="50" customWidth="1"/>
    <col min="23" max="23" width="12.46484375" style="50" bestFit="1" customWidth="1"/>
    <col min="24" max="24" width="3.59765625" style="50" customWidth="1"/>
    <col min="25" max="25" width="12.46484375" style="51" bestFit="1" customWidth="1"/>
    <col min="26" max="26" width="3.59765625" style="50" customWidth="1"/>
    <col min="27" max="27" width="11.3984375" style="51" bestFit="1" customWidth="1"/>
    <col min="28" max="28" width="3.46484375" style="51" customWidth="1"/>
    <col min="29" max="29" width="24.1328125" style="51" bestFit="1" customWidth="1"/>
    <col min="30" max="30" width="3.73046875" style="51" customWidth="1"/>
    <col min="31" max="31" width="33.73046875" style="51" bestFit="1" customWidth="1"/>
    <col min="32" max="32" width="3" style="50" customWidth="1"/>
    <col min="33" max="33" width="30.59765625" style="50" customWidth="1"/>
    <col min="34" max="34" width="9" style="50"/>
    <col min="35" max="35" width="14.59765625" style="50" customWidth="1"/>
    <col min="36" max="41" width="9" style="50"/>
    <col min="42" max="42" width="13" style="50" customWidth="1"/>
    <col min="43" max="16384" width="9" style="50"/>
  </cols>
  <sheetData>
    <row r="1" spans="1:42">
      <c r="A1" s="52" t="s">
        <v>140</v>
      </c>
      <c r="B1" s="52" t="s">
        <v>125</v>
      </c>
      <c r="F1" s="59" t="s">
        <v>22</v>
      </c>
      <c r="G1" s="59" t="s">
        <v>125</v>
      </c>
      <c r="K1" s="64" t="s">
        <v>161</v>
      </c>
      <c r="L1" s="52" t="s">
        <v>125</v>
      </c>
      <c r="O1" s="49"/>
      <c r="P1" s="59" t="s">
        <v>14</v>
      </c>
      <c r="Q1" s="59" t="s">
        <v>125</v>
      </c>
      <c r="T1" s="49"/>
      <c r="U1" s="65" t="s">
        <v>253</v>
      </c>
      <c r="W1" s="65" t="s">
        <v>252</v>
      </c>
      <c r="Y1" s="65" t="s">
        <v>28</v>
      </c>
      <c r="Z1" s="67"/>
      <c r="AA1" s="65" t="s">
        <v>138</v>
      </c>
      <c r="AB1" s="69"/>
      <c r="AC1" s="65" t="s">
        <v>61</v>
      </c>
      <c r="AD1" s="50"/>
      <c r="AE1" s="65" t="s">
        <v>100</v>
      </c>
      <c r="AF1" s="67"/>
      <c r="AG1" s="71" t="s">
        <v>293</v>
      </c>
      <c r="AI1" s="71" t="s">
        <v>305</v>
      </c>
      <c r="AK1" s="71" t="s">
        <v>314</v>
      </c>
      <c r="AM1" s="74"/>
      <c r="AN1" s="74"/>
      <c r="AP1" s="50" t="s">
        <v>375</v>
      </c>
    </row>
    <row r="2" spans="1:42" ht="13.5" customHeight="1">
      <c r="A2" s="53" t="s">
        <v>141</v>
      </c>
      <c r="B2" s="56"/>
      <c r="C2" s="49" t="str">
        <f t="shared" ref="C2:C24" si="0">IF(B2="","",A2)</f>
        <v/>
      </c>
      <c r="D2" s="49" t="str">
        <f>IF(C2="","",IF(D1&lt;&gt;"",CONCATENATE(D1,"、",C2),C2))</f>
        <v/>
      </c>
      <c r="F2" s="60" t="s">
        <v>123</v>
      </c>
      <c r="G2" s="62" t="s">
        <v>494</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175</v>
      </c>
      <c r="Y2" s="66" t="s">
        <v>118</v>
      </c>
      <c r="Z2" s="67"/>
      <c r="AA2" s="66" t="s">
        <v>335</v>
      </c>
      <c r="AB2" s="69"/>
      <c r="AC2" s="70" t="s">
        <v>208</v>
      </c>
      <c r="AD2" s="50"/>
      <c r="AE2" s="66" t="s">
        <v>153</v>
      </c>
      <c r="AF2" s="67"/>
      <c r="AG2" s="72" t="s">
        <v>19</v>
      </c>
      <c r="AI2" s="71" t="s">
        <v>403</v>
      </c>
      <c r="AK2" s="71" t="s">
        <v>315</v>
      </c>
      <c r="AM2" s="74"/>
      <c r="AN2" s="74"/>
      <c r="AP2" s="72" t="s">
        <v>19</v>
      </c>
    </row>
    <row r="3" spans="1:42" ht="13.5" customHeight="1">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t="s">
        <v>494</v>
      </c>
      <c r="R3" s="49" t="str">
        <f t="shared" si="3"/>
        <v>委託・請負</v>
      </c>
      <c r="S3" s="49" t="str">
        <f t="shared" ref="S3:S8" si="7">IF(R3="",S2,IF(S2&lt;&gt;"",CONCATENATE(S2,"、",R3),R3))</f>
        <v>委託・請負</v>
      </c>
      <c r="T3" s="49"/>
      <c r="U3" s="66" t="s">
        <v>405</v>
      </c>
      <c r="W3" s="66" t="s">
        <v>221</v>
      </c>
      <c r="Y3" s="66" t="s">
        <v>121</v>
      </c>
      <c r="Z3" s="67"/>
      <c r="AA3" s="66" t="s">
        <v>470</v>
      </c>
      <c r="AB3" s="69"/>
      <c r="AC3" s="70" t="s">
        <v>200</v>
      </c>
      <c r="AD3" s="50"/>
      <c r="AE3" s="66" t="s">
        <v>255</v>
      </c>
      <c r="AF3" s="67"/>
      <c r="AG3" s="72" t="s">
        <v>337</v>
      </c>
      <c r="AI3" s="71" t="s">
        <v>117</v>
      </c>
      <c r="AK3" s="71" t="str">
        <f t="shared" ref="AK3:AK27" si="8">CHAR(CODE(AK2)+1)</f>
        <v>B</v>
      </c>
      <c r="AM3" s="74"/>
      <c r="AN3" s="74"/>
      <c r="AP3" s="72" t="s">
        <v>337</v>
      </c>
    </row>
    <row r="4" spans="1:42" ht="13.5" customHeight="1">
      <c r="A4" s="53" t="s">
        <v>144</v>
      </c>
      <c r="B4" s="56"/>
      <c r="C4" s="49" t="str">
        <f t="shared" si="0"/>
        <v/>
      </c>
      <c r="D4" s="49" t="str">
        <f t="shared" si="4"/>
        <v/>
      </c>
      <c r="F4" s="61" t="s">
        <v>179</v>
      </c>
      <c r="G4" s="62"/>
      <c r="H4" s="49" t="str">
        <f t="shared" si="1"/>
        <v/>
      </c>
      <c r="I4" s="49" t="str">
        <f t="shared" si="5"/>
        <v>一般会計</v>
      </c>
      <c r="K4" s="53" t="s">
        <v>73</v>
      </c>
      <c r="L4" s="56"/>
      <c r="M4" s="49" t="str">
        <f t="shared" si="2"/>
        <v/>
      </c>
      <c r="N4" s="49" t="str">
        <f t="shared" si="6"/>
        <v/>
      </c>
      <c r="O4" s="49"/>
      <c r="P4" s="60" t="s">
        <v>130</v>
      </c>
      <c r="Q4" s="62"/>
      <c r="R4" s="49" t="str">
        <f t="shared" si="3"/>
        <v/>
      </c>
      <c r="S4" s="49" t="str">
        <f t="shared" si="7"/>
        <v>委託・請負</v>
      </c>
      <c r="T4" s="49"/>
      <c r="U4" s="66" t="s">
        <v>165</v>
      </c>
      <c r="W4" s="66" t="s">
        <v>223</v>
      </c>
      <c r="Y4" s="66" t="s">
        <v>9</v>
      </c>
      <c r="Z4" s="67"/>
      <c r="AA4" s="66" t="s">
        <v>109</v>
      </c>
      <c r="AB4" s="69"/>
      <c r="AC4" s="66" t="s">
        <v>181</v>
      </c>
      <c r="AD4" s="50"/>
      <c r="AE4" s="66" t="s">
        <v>212</v>
      </c>
      <c r="AF4" s="67"/>
      <c r="AG4" s="72" t="s">
        <v>189</v>
      </c>
      <c r="AI4" s="71" t="s">
        <v>308</v>
      </c>
      <c r="AK4" s="71" t="str">
        <f t="shared" si="8"/>
        <v>C</v>
      </c>
      <c r="AM4" s="74"/>
      <c r="AN4" s="74"/>
      <c r="AP4" s="72" t="s">
        <v>189</v>
      </c>
    </row>
    <row r="5" spans="1:42" ht="13.5" customHeight="1">
      <c r="A5" s="53" t="s">
        <v>146</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132</v>
      </c>
      <c r="Q5" s="62"/>
      <c r="R5" s="49" t="str">
        <f t="shared" si="3"/>
        <v/>
      </c>
      <c r="S5" s="49" t="str">
        <f t="shared" si="7"/>
        <v>委託・請負</v>
      </c>
      <c r="T5" s="49"/>
      <c r="W5" s="66" t="s">
        <v>362</v>
      </c>
      <c r="Y5" s="66" t="s">
        <v>318</v>
      </c>
      <c r="Z5" s="67"/>
      <c r="AA5" s="66" t="s">
        <v>234</v>
      </c>
      <c r="AB5" s="69"/>
      <c r="AC5" s="66" t="s">
        <v>32</v>
      </c>
      <c r="AD5" s="69"/>
      <c r="AE5" s="66" t="s">
        <v>381</v>
      </c>
      <c r="AF5" s="67"/>
      <c r="AG5" s="72" t="s">
        <v>324</v>
      </c>
      <c r="AI5" s="71" t="s">
        <v>355</v>
      </c>
      <c r="AK5" s="71" t="str">
        <f t="shared" si="8"/>
        <v>D</v>
      </c>
      <c r="AP5" s="72" t="s">
        <v>324</v>
      </c>
    </row>
    <row r="6" spans="1:42" ht="13.5" customHeight="1">
      <c r="A6" s="53" t="s">
        <v>147</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委託・請負</v>
      </c>
      <c r="T6" s="49"/>
      <c r="U6" s="66" t="s">
        <v>389</v>
      </c>
      <c r="W6" s="66" t="s">
        <v>224</v>
      </c>
      <c r="Y6" s="66" t="s">
        <v>413</v>
      </c>
      <c r="Z6" s="67"/>
      <c r="AA6" s="66" t="s">
        <v>286</v>
      </c>
      <c r="AB6" s="69"/>
      <c r="AC6" s="66" t="s">
        <v>209</v>
      </c>
      <c r="AD6" s="69"/>
      <c r="AE6" s="66" t="s">
        <v>387</v>
      </c>
      <c r="AF6" s="67"/>
      <c r="AG6" s="72" t="s">
        <v>385</v>
      </c>
      <c r="AI6" s="71" t="s">
        <v>406</v>
      </c>
      <c r="AK6" s="71" t="str">
        <f t="shared" si="8"/>
        <v>E</v>
      </c>
      <c r="AP6" s="72" t="s">
        <v>385</v>
      </c>
    </row>
    <row r="7" spans="1:42" ht="13.5" customHeight="1">
      <c r="A7" s="53" t="s">
        <v>111</v>
      </c>
      <c r="B7" s="56"/>
      <c r="C7" s="49" t="str">
        <f t="shared" si="0"/>
        <v/>
      </c>
      <c r="D7" s="49" t="str">
        <f t="shared" si="4"/>
        <v/>
      </c>
      <c r="F7" s="61" t="s">
        <v>38</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委託・請負</v>
      </c>
      <c r="T7" s="49"/>
      <c r="U7" s="66" t="s">
        <v>248</v>
      </c>
      <c r="W7" s="66" t="s">
        <v>225</v>
      </c>
      <c r="Y7" s="66" t="s">
        <v>384</v>
      </c>
      <c r="Z7" s="67"/>
      <c r="AA7" s="66" t="s">
        <v>342</v>
      </c>
      <c r="AB7" s="69"/>
      <c r="AC7" s="69"/>
      <c r="AD7" s="69"/>
      <c r="AE7" s="66" t="s">
        <v>209</v>
      </c>
      <c r="AF7" s="67"/>
      <c r="AG7" s="72" t="s">
        <v>366</v>
      </c>
      <c r="AH7" s="75"/>
      <c r="AI7" s="72" t="s">
        <v>267</v>
      </c>
      <c r="AK7" s="71" t="str">
        <f t="shared" si="8"/>
        <v>F</v>
      </c>
      <c r="AP7" s="72" t="s">
        <v>366</v>
      </c>
    </row>
    <row r="8" spans="1:42" ht="13.5" customHeight="1">
      <c r="A8" s="53" t="s">
        <v>59</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135</v>
      </c>
      <c r="Q8" s="62"/>
      <c r="R8" s="49" t="str">
        <f t="shared" si="3"/>
        <v/>
      </c>
      <c r="S8" s="49" t="str">
        <f t="shared" si="7"/>
        <v>委託・請負</v>
      </c>
      <c r="T8" s="49"/>
      <c r="U8" s="66" t="s">
        <v>353</v>
      </c>
      <c r="W8" s="66" t="s">
        <v>227</v>
      </c>
      <c r="Y8" s="66" t="s">
        <v>414</v>
      </c>
      <c r="Z8" s="67"/>
      <c r="AA8" s="66" t="s">
        <v>471</v>
      </c>
      <c r="AB8" s="69"/>
      <c r="AC8" s="69"/>
      <c r="AD8" s="69"/>
      <c r="AE8" s="69"/>
      <c r="AF8" s="67"/>
      <c r="AG8" s="72" t="s">
        <v>229</v>
      </c>
      <c r="AI8" s="71" t="s">
        <v>351</v>
      </c>
      <c r="AK8" s="71" t="str">
        <f t="shared" si="8"/>
        <v>G</v>
      </c>
      <c r="AP8" s="72" t="s">
        <v>229</v>
      </c>
    </row>
    <row r="9" spans="1:42" ht="13.5" customHeight="1">
      <c r="A9" s="53" t="s">
        <v>148</v>
      </c>
      <c r="B9" s="56"/>
      <c r="C9" s="49" t="str">
        <f t="shared" si="0"/>
        <v/>
      </c>
      <c r="D9" s="49" t="str">
        <f t="shared" si="4"/>
        <v/>
      </c>
      <c r="F9" s="61" t="s">
        <v>339</v>
      </c>
      <c r="G9" s="62"/>
      <c r="H9" s="49" t="str">
        <f t="shared" si="1"/>
        <v/>
      </c>
      <c r="I9" s="49" t="str">
        <f t="shared" si="5"/>
        <v>一般会計</v>
      </c>
      <c r="K9" s="53" t="s">
        <v>174</v>
      </c>
      <c r="L9" s="56"/>
      <c r="M9" s="49" t="str">
        <f t="shared" si="2"/>
        <v/>
      </c>
      <c r="N9" s="49" t="str">
        <f t="shared" si="6"/>
        <v/>
      </c>
      <c r="O9" s="49"/>
      <c r="P9" s="49"/>
      <c r="Q9" s="63"/>
      <c r="T9" s="49"/>
      <c r="U9" s="66" t="s">
        <v>397</v>
      </c>
      <c r="W9" s="66" t="s">
        <v>228</v>
      </c>
      <c r="Y9" s="66" t="s">
        <v>331</v>
      </c>
      <c r="Z9" s="67"/>
      <c r="AA9" s="66" t="s">
        <v>472</v>
      </c>
      <c r="AB9" s="69"/>
      <c r="AC9" s="69"/>
      <c r="AD9" s="69"/>
      <c r="AE9" s="69"/>
      <c r="AF9" s="67"/>
      <c r="AG9" s="72" t="s">
        <v>386</v>
      </c>
      <c r="AI9" s="73"/>
      <c r="AK9" s="71" t="str">
        <f t="shared" si="8"/>
        <v>H</v>
      </c>
      <c r="AP9" s="72" t="s">
        <v>386</v>
      </c>
    </row>
    <row r="10" spans="1:42" ht="13.5" customHeight="1">
      <c r="A10" s="53" t="s">
        <v>249</v>
      </c>
      <c r="B10" s="56"/>
      <c r="C10" s="49" t="str">
        <f t="shared" si="0"/>
        <v/>
      </c>
      <c r="D10" s="49" t="str">
        <f t="shared" si="4"/>
        <v/>
      </c>
      <c r="F10" s="61" t="s">
        <v>183</v>
      </c>
      <c r="G10" s="62"/>
      <c r="H10" s="49" t="str">
        <f t="shared" si="1"/>
        <v/>
      </c>
      <c r="I10" s="49" t="str">
        <f t="shared" si="5"/>
        <v>一般会計</v>
      </c>
      <c r="K10" s="53" t="s">
        <v>364</v>
      </c>
      <c r="L10" s="56"/>
      <c r="M10" s="49" t="str">
        <f t="shared" si="2"/>
        <v/>
      </c>
      <c r="N10" s="49" t="str">
        <f t="shared" si="6"/>
        <v/>
      </c>
      <c r="O10" s="49"/>
      <c r="P10" s="49" t="str">
        <f>S8</f>
        <v>委託・請負</v>
      </c>
      <c r="Q10" s="63"/>
      <c r="T10" s="49"/>
      <c r="W10" s="66" t="s">
        <v>230</v>
      </c>
      <c r="Y10" s="66" t="s">
        <v>415</v>
      </c>
      <c r="Z10" s="67"/>
      <c r="AA10" s="66" t="s">
        <v>473</v>
      </c>
      <c r="AB10" s="69"/>
      <c r="AC10" s="69"/>
      <c r="AD10" s="69"/>
      <c r="AE10" s="69"/>
      <c r="AF10" s="67"/>
      <c r="AG10" s="72" t="s">
        <v>378</v>
      </c>
      <c r="AK10" s="71" t="str">
        <f t="shared" si="8"/>
        <v>I</v>
      </c>
      <c r="AP10" s="71" t="s">
        <v>135</v>
      </c>
    </row>
    <row r="11" spans="1:42" ht="13.5" customHeight="1">
      <c r="A11" s="53" t="s">
        <v>149</v>
      </c>
      <c r="B11" s="56"/>
      <c r="C11" s="49" t="str">
        <f t="shared" si="0"/>
        <v/>
      </c>
      <c r="D11" s="49" t="str">
        <f t="shared" si="4"/>
        <v/>
      </c>
      <c r="F11" s="61" t="s">
        <v>184</v>
      </c>
      <c r="G11" s="62"/>
      <c r="H11" s="49" t="str">
        <f t="shared" si="1"/>
        <v/>
      </c>
      <c r="I11" s="49" t="str">
        <f t="shared" si="5"/>
        <v>一般会計</v>
      </c>
      <c r="K11" s="53" t="s">
        <v>176</v>
      </c>
      <c r="L11" s="56" t="s">
        <v>494</v>
      </c>
      <c r="M11" s="49" t="str">
        <f t="shared" si="2"/>
        <v>その他の事項経費</v>
      </c>
      <c r="N11" s="49" t="str">
        <f t="shared" si="6"/>
        <v>その他の事項経費</v>
      </c>
      <c r="O11" s="49"/>
      <c r="P11" s="49"/>
      <c r="Q11" s="63"/>
      <c r="T11" s="49"/>
      <c r="W11" s="66" t="s">
        <v>233</v>
      </c>
      <c r="Y11" s="66" t="s">
        <v>113</v>
      </c>
      <c r="Z11" s="67"/>
      <c r="AA11" s="66" t="s">
        <v>474</v>
      </c>
      <c r="AB11" s="69"/>
      <c r="AC11" s="69"/>
      <c r="AD11" s="69"/>
      <c r="AE11" s="69"/>
      <c r="AF11" s="67"/>
      <c r="AG11" s="71" t="s">
        <v>379</v>
      </c>
      <c r="AK11" s="71" t="str">
        <f t="shared" si="8"/>
        <v>J</v>
      </c>
    </row>
    <row r="12" spans="1:42" ht="13.5" customHeight="1">
      <c r="A12" s="53" t="s">
        <v>154</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418</v>
      </c>
      <c r="Z12" s="67"/>
      <c r="AA12" s="66" t="s">
        <v>475</v>
      </c>
      <c r="AB12" s="69"/>
      <c r="AC12" s="69"/>
      <c r="AD12" s="69"/>
      <c r="AE12" s="69"/>
      <c r="AF12" s="67"/>
      <c r="AG12" s="71" t="s">
        <v>326</v>
      </c>
      <c r="AK12" s="71" t="str">
        <f t="shared" si="8"/>
        <v>K</v>
      </c>
    </row>
    <row r="13" spans="1:42" ht="13.5" customHeight="1">
      <c r="A13" s="53" t="s">
        <v>157</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235</v>
      </c>
      <c r="Y13" s="66" t="s">
        <v>419</v>
      </c>
      <c r="Z13" s="67"/>
      <c r="AA13" s="66" t="s">
        <v>433</v>
      </c>
      <c r="AB13" s="69"/>
      <c r="AC13" s="69"/>
      <c r="AD13" s="69"/>
      <c r="AE13" s="69"/>
      <c r="AF13" s="67"/>
      <c r="AG13" s="71" t="s">
        <v>135</v>
      </c>
      <c r="AK13" s="71" t="str">
        <f t="shared" si="8"/>
        <v>L</v>
      </c>
    </row>
    <row r="14" spans="1:42" ht="13.5" customHeight="1">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236</v>
      </c>
      <c r="Y14" s="66" t="s">
        <v>420</v>
      </c>
      <c r="Z14" s="67"/>
      <c r="AA14" s="66" t="s">
        <v>467</v>
      </c>
      <c r="AB14" s="69"/>
      <c r="AC14" s="69"/>
      <c r="AD14" s="69"/>
      <c r="AE14" s="69"/>
      <c r="AF14" s="67"/>
      <c r="AG14" s="73"/>
      <c r="AK14" s="71" t="str">
        <f t="shared" si="8"/>
        <v>M</v>
      </c>
    </row>
    <row r="15" spans="1:42" ht="13.5" customHeight="1">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476</v>
      </c>
      <c r="AB15" s="69"/>
      <c r="AC15" s="69"/>
      <c r="AD15" s="69"/>
      <c r="AE15" s="69"/>
      <c r="AF15" s="67"/>
      <c r="AG15" s="74"/>
      <c r="AK15" s="71" t="str">
        <f t="shared" si="8"/>
        <v>N</v>
      </c>
    </row>
    <row r="16" spans="1:42" ht="13.5" customHeight="1">
      <c r="A16" s="53" t="s">
        <v>159</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240</v>
      </c>
      <c r="Y16" s="66" t="s">
        <v>92</v>
      </c>
      <c r="Z16" s="67"/>
      <c r="AA16" s="66" t="s">
        <v>477</v>
      </c>
      <c r="AB16" s="69"/>
      <c r="AC16" s="69"/>
      <c r="AD16" s="69"/>
      <c r="AE16" s="69"/>
      <c r="AF16" s="67"/>
      <c r="AG16" s="74"/>
      <c r="AK16" s="71" t="str">
        <f t="shared" si="8"/>
        <v>O</v>
      </c>
    </row>
    <row r="17" spans="1:37" ht="13.5" customHeight="1">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242</v>
      </c>
      <c r="Y17" s="66" t="s">
        <v>422</v>
      </c>
      <c r="Z17" s="67"/>
      <c r="AA17" s="66" t="s">
        <v>265</v>
      </c>
      <c r="AB17" s="69"/>
      <c r="AC17" s="69"/>
      <c r="AD17" s="69"/>
      <c r="AE17" s="69"/>
      <c r="AF17" s="67"/>
      <c r="AG17" s="74"/>
      <c r="AK17" s="71" t="str">
        <f t="shared" si="8"/>
        <v>P</v>
      </c>
    </row>
    <row r="18" spans="1:37" ht="13.5" customHeight="1">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395</v>
      </c>
      <c r="Z18" s="67"/>
      <c r="AA18" s="66" t="s">
        <v>478</v>
      </c>
      <c r="AB18" s="69"/>
      <c r="AC18" s="69"/>
      <c r="AD18" s="69"/>
      <c r="AE18" s="69"/>
      <c r="AF18" s="67"/>
      <c r="AK18" s="71" t="str">
        <f t="shared" si="8"/>
        <v>Q</v>
      </c>
    </row>
    <row r="19" spans="1:37" ht="13.5" customHeight="1">
      <c r="A19" s="53" t="s">
        <v>143</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243</v>
      </c>
      <c r="Y19" s="66" t="s">
        <v>304</v>
      </c>
      <c r="Z19" s="67"/>
      <c r="AA19" s="66" t="s">
        <v>479</v>
      </c>
      <c r="AB19" s="69"/>
      <c r="AC19" s="69"/>
      <c r="AD19" s="69"/>
      <c r="AE19" s="69"/>
      <c r="AF19" s="67"/>
      <c r="AK19" s="71" t="str">
        <f t="shared" si="8"/>
        <v>R</v>
      </c>
    </row>
    <row r="20" spans="1:37" ht="13.5" customHeight="1">
      <c r="A20" s="53" t="s">
        <v>279</v>
      </c>
      <c r="B20" s="56"/>
      <c r="C20" s="49" t="str">
        <f t="shared" si="0"/>
        <v/>
      </c>
      <c r="D20" s="49" t="str">
        <f t="shared" si="4"/>
        <v/>
      </c>
      <c r="F20" s="61" t="s">
        <v>20</v>
      </c>
      <c r="G20" s="62"/>
      <c r="H20" s="49" t="str">
        <f t="shared" si="1"/>
        <v/>
      </c>
      <c r="I20" s="49" t="str">
        <f t="shared" si="5"/>
        <v>一般会計</v>
      </c>
      <c r="K20" s="49"/>
      <c r="L20" s="49"/>
      <c r="O20" s="49"/>
      <c r="P20" s="49"/>
      <c r="Q20" s="63"/>
      <c r="T20" s="49"/>
      <c r="W20" s="66" t="s">
        <v>245</v>
      </c>
      <c r="Y20" s="66" t="s">
        <v>244</v>
      </c>
      <c r="Z20" s="67"/>
      <c r="AA20" s="66" t="s">
        <v>480</v>
      </c>
      <c r="AB20" s="69"/>
      <c r="AC20" s="69"/>
      <c r="AD20" s="69"/>
      <c r="AE20" s="69"/>
      <c r="AF20" s="67"/>
      <c r="AK20" s="71" t="str">
        <f t="shared" si="8"/>
        <v>S</v>
      </c>
    </row>
    <row r="21" spans="1:37" ht="13.5" customHeight="1">
      <c r="A21" s="53" t="s">
        <v>346</v>
      </c>
      <c r="B21" s="56"/>
      <c r="C21" s="49" t="str">
        <f t="shared" si="0"/>
        <v/>
      </c>
      <c r="D21" s="49" t="str">
        <f t="shared" si="4"/>
        <v/>
      </c>
      <c r="F21" s="61" t="s">
        <v>199</v>
      </c>
      <c r="G21" s="62"/>
      <c r="H21" s="49" t="str">
        <f t="shared" si="1"/>
        <v/>
      </c>
      <c r="I21" s="49" t="str">
        <f t="shared" si="5"/>
        <v>一般会計</v>
      </c>
      <c r="K21" s="49"/>
      <c r="L21" s="49"/>
      <c r="O21" s="49"/>
      <c r="P21" s="49"/>
      <c r="Q21" s="63"/>
      <c r="T21" s="49"/>
      <c r="W21" s="66" t="s">
        <v>83</v>
      </c>
      <c r="Y21" s="66" t="s">
        <v>297</v>
      </c>
      <c r="Z21" s="67"/>
      <c r="AA21" s="66" t="s">
        <v>481</v>
      </c>
      <c r="AB21" s="69"/>
      <c r="AC21" s="69"/>
      <c r="AD21" s="69"/>
      <c r="AE21" s="69"/>
      <c r="AF21" s="67"/>
      <c r="AK21" s="71" t="str">
        <f t="shared" si="8"/>
        <v>T</v>
      </c>
    </row>
    <row r="22" spans="1:37" ht="13.5" customHeight="1">
      <c r="A22" s="53" t="s">
        <v>348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423</v>
      </c>
      <c r="Z22" s="67"/>
      <c r="AA22" s="66" t="s">
        <v>76</v>
      </c>
      <c r="AB22" s="69"/>
      <c r="AC22" s="69"/>
      <c r="AD22" s="69"/>
      <c r="AE22" s="69"/>
      <c r="AF22" s="67"/>
      <c r="AK22" s="71" t="str">
        <f t="shared" si="8"/>
        <v>U</v>
      </c>
    </row>
    <row r="23" spans="1:37" ht="13.5" customHeight="1">
      <c r="A23" s="53" t="s">
        <v>350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424</v>
      </c>
      <c r="Z23" s="67"/>
      <c r="AA23" s="66" t="s">
        <v>483</v>
      </c>
      <c r="AB23" s="69"/>
      <c r="AC23" s="69"/>
      <c r="AD23" s="69"/>
      <c r="AE23" s="69"/>
      <c r="AF23" s="67"/>
      <c r="AK23" s="71" t="str">
        <f t="shared" si="8"/>
        <v>V</v>
      </c>
    </row>
    <row r="24" spans="1:37" ht="13.5" customHeight="1">
      <c r="A24" s="53" t="s">
        <v>402</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425</v>
      </c>
      <c r="Z24" s="67"/>
      <c r="AA24" s="66" t="s">
        <v>484</v>
      </c>
      <c r="AB24" s="69"/>
      <c r="AC24" s="69"/>
      <c r="AD24" s="69"/>
      <c r="AE24" s="69"/>
      <c r="AF24" s="67"/>
      <c r="AK24" s="71" t="str">
        <f t="shared" si="8"/>
        <v>W</v>
      </c>
    </row>
    <row r="25" spans="1:37" ht="13.5" customHeight="1">
      <c r="A25" s="54"/>
      <c r="B25" s="57"/>
      <c r="F25" s="61" t="s">
        <v>201</v>
      </c>
      <c r="G25" s="62"/>
      <c r="H25" s="49" t="str">
        <f t="shared" si="1"/>
        <v/>
      </c>
      <c r="I25" s="49" t="str">
        <f t="shared" si="5"/>
        <v>一般会計</v>
      </c>
      <c r="K25" s="49"/>
      <c r="L25" s="49"/>
      <c r="O25" s="49"/>
      <c r="P25" s="49"/>
      <c r="Q25" s="63"/>
      <c r="T25" s="49"/>
      <c r="Y25" s="66" t="s">
        <v>426</v>
      </c>
      <c r="Z25" s="67"/>
      <c r="AA25" s="66" t="s">
        <v>485</v>
      </c>
      <c r="AB25" s="69"/>
      <c r="AC25" s="69"/>
      <c r="AD25" s="69"/>
      <c r="AE25" s="69"/>
      <c r="AF25" s="67"/>
      <c r="AK25" s="71" t="str">
        <f t="shared" si="8"/>
        <v>X</v>
      </c>
    </row>
    <row r="26" spans="1:37" ht="13.5" customHeight="1">
      <c r="A26" s="55"/>
      <c r="B26" s="58"/>
      <c r="F26" s="61" t="s">
        <v>202</v>
      </c>
      <c r="G26" s="62"/>
      <c r="H26" s="49" t="str">
        <f t="shared" si="1"/>
        <v/>
      </c>
      <c r="I26" s="49" t="str">
        <f t="shared" si="5"/>
        <v>一般会計</v>
      </c>
      <c r="K26" s="49"/>
      <c r="L26" s="49"/>
      <c r="O26" s="49"/>
      <c r="P26" s="49"/>
      <c r="Q26" s="63"/>
      <c r="T26" s="49"/>
      <c r="Y26" s="66" t="s">
        <v>428</v>
      </c>
      <c r="Z26" s="67"/>
      <c r="AA26" s="66" t="s">
        <v>486</v>
      </c>
      <c r="AB26" s="69"/>
      <c r="AC26" s="69"/>
      <c r="AD26" s="69"/>
      <c r="AE26" s="69"/>
      <c r="AF26" s="67"/>
      <c r="AK26" s="71" t="str">
        <f t="shared" si="8"/>
        <v>Y</v>
      </c>
    </row>
    <row r="27" spans="1:37" ht="13.5" customHeight="1">
      <c r="A27" s="49" t="str">
        <f>IF(D24="","-",D24)</f>
        <v>-</v>
      </c>
      <c r="B27" s="49"/>
      <c r="F27" s="61" t="s">
        <v>203</v>
      </c>
      <c r="G27" s="62"/>
      <c r="H27" s="49" t="str">
        <f t="shared" si="1"/>
        <v/>
      </c>
      <c r="I27" s="49" t="str">
        <f t="shared" si="5"/>
        <v>一般会計</v>
      </c>
      <c r="K27" s="49"/>
      <c r="L27" s="49"/>
      <c r="O27" s="49"/>
      <c r="P27" s="49"/>
      <c r="Q27" s="63"/>
      <c r="T27" s="49"/>
      <c r="Y27" s="66" t="s">
        <v>429</v>
      </c>
      <c r="Z27" s="67"/>
      <c r="AA27" s="66" t="s">
        <v>256</v>
      </c>
      <c r="AB27" s="69"/>
      <c r="AC27" s="69"/>
      <c r="AD27" s="69"/>
      <c r="AE27" s="69"/>
      <c r="AF27" s="67"/>
      <c r="AK27" s="71" t="str">
        <f t="shared" si="8"/>
        <v>Z</v>
      </c>
    </row>
    <row r="28" spans="1:37" ht="13.5" customHeight="1">
      <c r="B28" s="49"/>
      <c r="F28" s="61" t="s">
        <v>204</v>
      </c>
      <c r="G28" s="62"/>
      <c r="H28" s="49" t="str">
        <f t="shared" si="1"/>
        <v/>
      </c>
      <c r="I28" s="49" t="str">
        <f t="shared" si="5"/>
        <v>一般会計</v>
      </c>
      <c r="K28" s="49"/>
      <c r="L28" s="49"/>
      <c r="O28" s="49"/>
      <c r="P28" s="49"/>
      <c r="Q28" s="63"/>
      <c r="T28" s="49"/>
      <c r="Y28" s="66" t="s">
        <v>416</v>
      </c>
      <c r="Z28" s="67"/>
      <c r="AA28" s="66" t="s">
        <v>487</v>
      </c>
      <c r="AB28" s="69"/>
      <c r="AC28" s="69"/>
      <c r="AD28" s="69"/>
      <c r="AE28" s="69"/>
      <c r="AF28" s="67"/>
      <c r="AK28" s="71" t="s">
        <v>273</v>
      </c>
    </row>
    <row r="29" spans="1:37" ht="13.5" customHeight="1">
      <c r="A29" s="49"/>
      <c r="B29" s="49"/>
      <c r="F29" s="61" t="s">
        <v>196</v>
      </c>
      <c r="G29" s="62"/>
      <c r="H29" s="49" t="str">
        <f t="shared" si="1"/>
        <v/>
      </c>
      <c r="I29" s="49" t="str">
        <f t="shared" si="5"/>
        <v>一般会計</v>
      </c>
      <c r="K29" s="49"/>
      <c r="L29" s="49"/>
      <c r="O29" s="49"/>
      <c r="P29" s="49"/>
      <c r="Q29" s="63"/>
      <c r="T29" s="49"/>
      <c r="Y29" s="66" t="s">
        <v>298</v>
      </c>
      <c r="Z29" s="67"/>
      <c r="AA29" s="66" t="s">
        <v>488</v>
      </c>
      <c r="AB29" s="69"/>
      <c r="AC29" s="69"/>
      <c r="AD29" s="69"/>
      <c r="AE29" s="69"/>
      <c r="AF29" s="67"/>
      <c r="AK29" s="71" t="str">
        <f t="shared" ref="AK29:AK49" si="9">CHAR(CODE(AK28)+1)</f>
        <v>b</v>
      </c>
    </row>
    <row r="30" spans="1:37" ht="13.5" customHeight="1">
      <c r="A30" s="49"/>
      <c r="B30" s="49"/>
      <c r="F30" s="61" t="s">
        <v>119</v>
      </c>
      <c r="G30" s="62"/>
      <c r="H30" s="49" t="str">
        <f t="shared" si="1"/>
        <v/>
      </c>
      <c r="I30" s="49" t="str">
        <f t="shared" si="5"/>
        <v>一般会計</v>
      </c>
      <c r="K30" s="49"/>
      <c r="L30" s="49"/>
      <c r="O30" s="49"/>
      <c r="P30" s="49"/>
      <c r="Q30" s="63"/>
      <c r="T30" s="49"/>
      <c r="Y30" s="66" t="s">
        <v>359</v>
      </c>
      <c r="Z30" s="67"/>
      <c r="AA30" s="66" t="s">
        <v>489</v>
      </c>
      <c r="AB30" s="69"/>
      <c r="AC30" s="69"/>
      <c r="AD30" s="69"/>
      <c r="AE30" s="69"/>
      <c r="AF30" s="67"/>
      <c r="AK30" s="71" t="str">
        <f t="shared" si="9"/>
        <v>c</v>
      </c>
    </row>
    <row r="31" spans="1:37" ht="13.5" customHeight="1">
      <c r="A31" s="49"/>
      <c r="B31" s="49"/>
      <c r="F31" s="61" t="s">
        <v>171</v>
      </c>
      <c r="G31" s="62"/>
      <c r="H31" s="49" t="str">
        <f t="shared" si="1"/>
        <v/>
      </c>
      <c r="I31" s="49" t="str">
        <f t="shared" si="5"/>
        <v>一般会計</v>
      </c>
      <c r="K31" s="49"/>
      <c r="L31" s="49"/>
      <c r="O31" s="49"/>
      <c r="P31" s="49"/>
      <c r="Q31" s="63"/>
      <c r="T31" s="49"/>
      <c r="Y31" s="66" t="s">
        <v>47</v>
      </c>
      <c r="Z31" s="67"/>
      <c r="AA31" s="66" t="s">
        <v>446</v>
      </c>
      <c r="AB31" s="69"/>
      <c r="AC31" s="69"/>
      <c r="AD31" s="69"/>
      <c r="AE31" s="69"/>
      <c r="AF31" s="67"/>
      <c r="AK31" s="71" t="str">
        <f t="shared" si="9"/>
        <v>d</v>
      </c>
    </row>
    <row r="32" spans="1:37" ht="13.5" customHeight="1">
      <c r="A32" s="49"/>
      <c r="B32" s="49"/>
      <c r="F32" s="61" t="s">
        <v>341</v>
      </c>
      <c r="G32" s="62"/>
      <c r="H32" s="49" t="str">
        <f t="shared" si="1"/>
        <v/>
      </c>
      <c r="I32" s="49" t="str">
        <f t="shared" si="5"/>
        <v>一般会計</v>
      </c>
      <c r="K32" s="49"/>
      <c r="L32" s="49"/>
      <c r="O32" s="49"/>
      <c r="P32" s="49"/>
      <c r="Q32" s="63"/>
      <c r="T32" s="49"/>
      <c r="Y32" s="66" t="s">
        <v>268</v>
      </c>
      <c r="Z32" s="67"/>
      <c r="AA32" s="66" t="s">
        <v>24</v>
      </c>
      <c r="AB32" s="69"/>
      <c r="AC32" s="69"/>
      <c r="AD32" s="69"/>
      <c r="AE32" s="69"/>
      <c r="AF32" s="67"/>
      <c r="AK32" s="71" t="str">
        <f t="shared" si="9"/>
        <v>e</v>
      </c>
    </row>
    <row r="33" spans="1:37" ht="13.5" customHeight="1">
      <c r="A33" s="49"/>
      <c r="B33" s="49"/>
      <c r="F33" s="61" t="s">
        <v>330</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c r="A34" s="49"/>
      <c r="B34" s="49"/>
      <c r="F34" s="61" t="s">
        <v>343</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c r="A35" s="49"/>
      <c r="B35" s="49"/>
      <c r="F35" s="61" t="s">
        <v>344</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c r="A36" s="49"/>
      <c r="B36" s="49"/>
      <c r="F36" s="61" t="s">
        <v>345</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c r="A38" s="49"/>
      <c r="B38" s="49"/>
      <c r="F38" s="49"/>
      <c r="G38" s="63"/>
      <c r="K38" s="49"/>
      <c r="L38" s="49"/>
      <c r="O38" s="49"/>
      <c r="P38" s="49"/>
      <c r="Q38" s="63"/>
      <c r="T38" s="49"/>
      <c r="Y38" s="66" t="s">
        <v>417</v>
      </c>
      <c r="Z38" s="67"/>
      <c r="AF38" s="67"/>
      <c r="AK38" s="71" t="str">
        <f t="shared" si="9"/>
        <v>k</v>
      </c>
    </row>
    <row r="39" spans="1:37">
      <c r="A39" s="49"/>
      <c r="B39" s="49"/>
      <c r="F39" s="49" t="str">
        <f>I37</f>
        <v>一般会計</v>
      </c>
      <c r="G39" s="63"/>
      <c r="K39" s="49"/>
      <c r="L39" s="49"/>
      <c r="O39" s="49"/>
      <c r="P39" s="49"/>
      <c r="Q39" s="63"/>
      <c r="T39" s="49"/>
      <c r="Y39" s="66" t="s">
        <v>437</v>
      </c>
      <c r="Z39" s="67"/>
      <c r="AF39" s="67"/>
      <c r="AK39" s="71" t="str">
        <f t="shared" si="9"/>
        <v>l</v>
      </c>
    </row>
    <row r="40" spans="1:37">
      <c r="A40" s="49"/>
      <c r="B40" s="49"/>
      <c r="F40" s="49"/>
      <c r="G40" s="63"/>
      <c r="K40" s="49"/>
      <c r="L40" s="49"/>
      <c r="O40" s="49"/>
      <c r="P40" s="49"/>
      <c r="Q40" s="63"/>
      <c r="T40" s="49"/>
      <c r="Y40" s="66" t="s">
        <v>438</v>
      </c>
      <c r="Z40" s="67"/>
      <c r="AF40" s="67"/>
      <c r="AK40" s="71" t="str">
        <f t="shared" si="9"/>
        <v>m</v>
      </c>
    </row>
    <row r="41" spans="1:37">
      <c r="A41" s="49"/>
      <c r="B41" s="49"/>
      <c r="F41" s="49"/>
      <c r="G41" s="63"/>
      <c r="K41" s="49"/>
      <c r="L41" s="49"/>
      <c r="O41" s="49"/>
      <c r="P41" s="49"/>
      <c r="Q41" s="63"/>
      <c r="T41" s="49"/>
      <c r="Y41" s="66" t="s">
        <v>274</v>
      </c>
      <c r="Z41" s="67"/>
      <c r="AF41" s="67"/>
      <c r="AK41" s="71" t="str">
        <f t="shared" si="9"/>
        <v>n</v>
      </c>
    </row>
    <row r="42" spans="1:37">
      <c r="A42" s="49"/>
      <c r="B42" s="49"/>
      <c r="F42" s="49"/>
      <c r="G42" s="63"/>
      <c r="K42" s="49"/>
      <c r="L42" s="49"/>
      <c r="O42" s="49"/>
      <c r="P42" s="49"/>
      <c r="Q42" s="63"/>
      <c r="T42" s="49"/>
      <c r="Y42" s="66" t="s">
        <v>439</v>
      </c>
      <c r="Z42" s="67"/>
      <c r="AF42" s="67"/>
      <c r="AK42" s="71" t="str">
        <f t="shared" si="9"/>
        <v>o</v>
      </c>
    </row>
    <row r="43" spans="1:37">
      <c r="A43" s="49"/>
      <c r="B43" s="49"/>
      <c r="F43" s="49"/>
      <c r="G43" s="63"/>
      <c r="K43" s="49"/>
      <c r="L43" s="49"/>
      <c r="O43" s="49"/>
      <c r="P43" s="49"/>
      <c r="Q43" s="63"/>
      <c r="T43" s="49"/>
      <c r="Y43" s="66" t="s">
        <v>408</v>
      </c>
      <c r="Z43" s="67"/>
      <c r="AF43" s="67"/>
      <c r="AK43" s="71" t="str">
        <f t="shared" si="9"/>
        <v>p</v>
      </c>
    </row>
    <row r="44" spans="1:37">
      <c r="A44" s="49"/>
      <c r="B44" s="49"/>
      <c r="F44" s="49"/>
      <c r="G44" s="63"/>
      <c r="K44" s="49"/>
      <c r="L44" s="49"/>
      <c r="O44" s="49"/>
      <c r="P44" s="49"/>
      <c r="Q44" s="63"/>
      <c r="T44" s="49"/>
      <c r="Y44" s="66" t="s">
        <v>440</v>
      </c>
      <c r="Z44" s="67"/>
      <c r="AF44" s="67"/>
      <c r="AK44" s="71" t="str">
        <f t="shared" si="9"/>
        <v>q</v>
      </c>
    </row>
    <row r="45" spans="1:37">
      <c r="A45" s="49"/>
      <c r="B45" s="49"/>
      <c r="F45" s="49"/>
      <c r="G45" s="63"/>
      <c r="K45" s="49"/>
      <c r="L45" s="49"/>
      <c r="O45" s="49"/>
      <c r="P45" s="49"/>
      <c r="Q45" s="63"/>
      <c r="T45" s="49"/>
      <c r="Y45" s="66" t="s">
        <v>254</v>
      </c>
      <c r="Z45" s="67"/>
      <c r="AF45" s="67"/>
      <c r="AK45" s="71" t="str">
        <f t="shared" si="9"/>
        <v>r</v>
      </c>
    </row>
    <row r="46" spans="1:37">
      <c r="A46" s="49"/>
      <c r="B46" s="49"/>
      <c r="F46" s="49"/>
      <c r="G46" s="63"/>
      <c r="K46" s="49"/>
      <c r="L46" s="49"/>
      <c r="O46" s="49"/>
      <c r="P46" s="49"/>
      <c r="Q46" s="63"/>
      <c r="T46" s="49"/>
      <c r="Y46" s="66" t="s">
        <v>325</v>
      </c>
      <c r="Z46" s="67"/>
      <c r="AF46" s="67"/>
      <c r="AK46" s="71" t="str">
        <f t="shared" si="9"/>
        <v>s</v>
      </c>
    </row>
    <row r="47" spans="1:37">
      <c r="A47" s="49"/>
      <c r="B47" s="49"/>
      <c r="F47" s="49"/>
      <c r="G47" s="63"/>
      <c r="K47" s="49"/>
      <c r="L47" s="49"/>
      <c r="O47" s="49"/>
      <c r="P47" s="49"/>
      <c r="Q47" s="63"/>
      <c r="T47" s="49"/>
      <c r="Y47" s="66" t="s">
        <v>205</v>
      </c>
      <c r="Z47" s="67"/>
      <c r="AF47" s="67"/>
      <c r="AK47" s="71" t="str">
        <f t="shared" si="9"/>
        <v>t</v>
      </c>
    </row>
    <row r="48" spans="1:37">
      <c r="A48" s="49"/>
      <c r="B48" s="49"/>
      <c r="F48" s="49"/>
      <c r="G48" s="63"/>
      <c r="K48" s="49"/>
      <c r="L48" s="49"/>
      <c r="O48" s="49"/>
      <c r="P48" s="49"/>
      <c r="Q48" s="63"/>
      <c r="T48" s="49"/>
      <c r="Y48" s="66" t="s">
        <v>37</v>
      </c>
      <c r="Z48" s="67"/>
      <c r="AF48" s="67"/>
      <c r="AK48" s="71" t="str">
        <f t="shared" si="9"/>
        <v>u</v>
      </c>
    </row>
    <row r="49" spans="1:37">
      <c r="A49" s="49"/>
      <c r="B49" s="49"/>
      <c r="F49" s="49"/>
      <c r="G49" s="63"/>
      <c r="K49" s="49"/>
      <c r="L49" s="49"/>
      <c r="O49" s="49"/>
      <c r="P49" s="49"/>
      <c r="Q49" s="63"/>
      <c r="T49" s="49"/>
      <c r="Y49" s="66" t="s">
        <v>442</v>
      </c>
      <c r="Z49" s="67"/>
      <c r="AF49" s="67"/>
      <c r="AK49" s="71" t="str">
        <f t="shared" si="9"/>
        <v>v</v>
      </c>
    </row>
    <row r="50" spans="1:37">
      <c r="A50" s="49"/>
      <c r="B50" s="49"/>
      <c r="F50" s="49"/>
      <c r="G50" s="63"/>
      <c r="K50" s="49"/>
      <c r="L50" s="49"/>
      <c r="O50" s="49"/>
      <c r="P50" s="49"/>
      <c r="Q50" s="63"/>
      <c r="T50" s="49"/>
      <c r="Y50" s="66" t="s">
        <v>443</v>
      </c>
      <c r="Z50" s="67"/>
      <c r="AF50" s="67"/>
    </row>
    <row r="51" spans="1:37">
      <c r="A51" s="49"/>
      <c r="B51" s="49"/>
      <c r="F51" s="49"/>
      <c r="G51" s="63"/>
      <c r="K51" s="49"/>
      <c r="L51" s="49"/>
      <c r="O51" s="49"/>
      <c r="P51" s="49"/>
      <c r="Q51" s="63"/>
      <c r="T51" s="49"/>
      <c r="Y51" s="66" t="s">
        <v>444</v>
      </c>
      <c r="Z51" s="67"/>
      <c r="AF51" s="67"/>
    </row>
    <row r="52" spans="1:37">
      <c r="A52" s="49"/>
      <c r="B52" s="49"/>
      <c r="F52" s="49"/>
      <c r="G52" s="63"/>
      <c r="K52" s="49"/>
      <c r="L52" s="49"/>
      <c r="O52" s="49"/>
      <c r="P52" s="49"/>
      <c r="Q52" s="63"/>
      <c r="T52" s="49"/>
      <c r="Y52" s="66" t="s">
        <v>445</v>
      </c>
      <c r="Z52" s="67"/>
      <c r="AF52" s="67"/>
    </row>
    <row r="53" spans="1:37">
      <c r="A53" s="49"/>
      <c r="B53" s="49"/>
      <c r="F53" s="49"/>
      <c r="G53" s="63"/>
      <c r="K53" s="49"/>
      <c r="L53" s="49"/>
      <c r="O53" s="49"/>
      <c r="P53" s="49"/>
      <c r="Q53" s="63"/>
      <c r="T53" s="49"/>
      <c r="Y53" s="66" t="s">
        <v>259</v>
      </c>
      <c r="Z53" s="67"/>
      <c r="AF53" s="67"/>
    </row>
    <row r="54" spans="1:37">
      <c r="A54" s="49"/>
      <c r="B54" s="49"/>
      <c r="F54" s="49"/>
      <c r="G54" s="63"/>
      <c r="K54" s="49"/>
      <c r="L54" s="49"/>
      <c r="O54" s="49"/>
      <c r="P54" s="55"/>
      <c r="Q54" s="63"/>
      <c r="T54" s="49"/>
      <c r="Y54" s="66" t="s">
        <v>276</v>
      </c>
      <c r="Z54" s="67"/>
      <c r="AF54" s="67"/>
    </row>
    <row r="55" spans="1:37">
      <c r="A55" s="49"/>
      <c r="B55" s="49"/>
      <c r="F55" s="49"/>
      <c r="G55" s="63"/>
      <c r="K55" s="49"/>
      <c r="L55" s="49"/>
      <c r="O55" s="49"/>
      <c r="P55" s="49"/>
      <c r="Q55" s="63"/>
      <c r="T55" s="49"/>
      <c r="Y55" s="66" t="s">
        <v>447</v>
      </c>
      <c r="Z55" s="67"/>
      <c r="AF55" s="67"/>
    </row>
    <row r="56" spans="1:37">
      <c r="A56" s="49"/>
      <c r="B56" s="49"/>
      <c r="F56" s="49"/>
      <c r="G56" s="63"/>
      <c r="K56" s="49"/>
      <c r="L56" s="49"/>
      <c r="O56" s="49"/>
      <c r="P56" s="49"/>
      <c r="Q56" s="63"/>
      <c r="T56" s="49"/>
      <c r="Y56" s="66" t="s">
        <v>450</v>
      </c>
      <c r="Z56" s="67"/>
      <c r="AF56" s="67"/>
    </row>
    <row r="57" spans="1:37">
      <c r="A57" s="49"/>
      <c r="B57" s="49"/>
      <c r="F57" s="49"/>
      <c r="G57" s="63"/>
      <c r="K57" s="49"/>
      <c r="L57" s="49"/>
      <c r="O57" s="49"/>
      <c r="P57" s="49"/>
      <c r="Q57" s="63"/>
      <c r="T57" s="49"/>
      <c r="Y57" s="66" t="s">
        <v>448</v>
      </c>
      <c r="Z57" s="67"/>
      <c r="AF57" s="67"/>
    </row>
    <row r="58" spans="1:37">
      <c r="A58" s="49"/>
      <c r="B58" s="49"/>
      <c r="F58" s="49"/>
      <c r="G58" s="63"/>
      <c r="K58" s="49"/>
      <c r="L58" s="49"/>
      <c r="O58" s="49"/>
      <c r="P58" s="49"/>
      <c r="Q58" s="63"/>
      <c r="T58" s="49"/>
      <c r="Y58" s="66" t="s">
        <v>451</v>
      </c>
      <c r="Z58" s="67"/>
      <c r="AF58" s="67"/>
    </row>
    <row r="59" spans="1:37">
      <c r="A59" s="49"/>
      <c r="B59" s="49"/>
      <c r="F59" s="49"/>
      <c r="G59" s="63"/>
      <c r="K59" s="49"/>
      <c r="L59" s="49"/>
      <c r="O59" s="49"/>
      <c r="P59" s="49"/>
      <c r="Q59" s="63"/>
      <c r="T59" s="49"/>
      <c r="Y59" s="66" t="s">
        <v>452</v>
      </c>
      <c r="Z59" s="67"/>
      <c r="AF59" s="67"/>
    </row>
    <row r="60" spans="1:37">
      <c r="A60" s="49"/>
      <c r="B60" s="49"/>
      <c r="F60" s="49"/>
      <c r="G60" s="63"/>
      <c r="K60" s="49"/>
      <c r="L60" s="49"/>
      <c r="O60" s="49"/>
      <c r="P60" s="49"/>
      <c r="Q60" s="63"/>
      <c r="T60" s="49"/>
      <c r="Y60" s="66" t="s">
        <v>376</v>
      </c>
      <c r="Z60" s="67"/>
      <c r="AF60" s="67"/>
    </row>
    <row r="61" spans="1:37">
      <c r="A61" s="49"/>
      <c r="B61" s="49"/>
      <c r="F61" s="49"/>
      <c r="G61" s="63"/>
      <c r="K61" s="49"/>
      <c r="L61" s="49"/>
      <c r="O61" s="49"/>
      <c r="P61" s="49"/>
      <c r="Q61" s="63"/>
      <c r="T61" s="49"/>
      <c r="Y61" s="66" t="s">
        <v>23</v>
      </c>
      <c r="Z61" s="67"/>
      <c r="AF61" s="67"/>
    </row>
    <row r="62" spans="1:37">
      <c r="A62" s="49"/>
      <c r="B62" s="49"/>
      <c r="F62" s="49"/>
      <c r="G62" s="63"/>
      <c r="K62" s="49"/>
      <c r="L62" s="49"/>
      <c r="O62" s="49"/>
      <c r="P62" s="49"/>
      <c r="Q62" s="63"/>
      <c r="T62" s="49"/>
      <c r="Y62" s="66" t="s">
        <v>65</v>
      </c>
      <c r="Z62" s="67"/>
      <c r="AF62" s="67"/>
    </row>
    <row r="63" spans="1:37">
      <c r="A63" s="49"/>
      <c r="B63" s="49"/>
      <c r="F63" s="49"/>
      <c r="G63" s="63"/>
      <c r="K63" s="49"/>
      <c r="L63" s="49"/>
      <c r="O63" s="49"/>
      <c r="P63" s="49"/>
      <c r="Q63" s="63"/>
      <c r="T63" s="49"/>
      <c r="Y63" s="66" t="s">
        <v>214</v>
      </c>
      <c r="Z63" s="67"/>
      <c r="AF63" s="67"/>
    </row>
    <row r="64" spans="1:37">
      <c r="A64" s="49"/>
      <c r="B64" s="49"/>
      <c r="F64" s="49"/>
      <c r="G64" s="63"/>
      <c r="K64" s="49"/>
      <c r="L64" s="49"/>
      <c r="O64" s="49"/>
      <c r="P64" s="49"/>
      <c r="Q64" s="63"/>
      <c r="T64" s="49"/>
      <c r="Y64" s="66" t="s">
        <v>321</v>
      </c>
      <c r="Z64" s="67"/>
      <c r="AF64" s="67"/>
    </row>
    <row r="65" spans="1:32">
      <c r="A65" s="49"/>
      <c r="B65" s="49"/>
      <c r="F65" s="49"/>
      <c r="G65" s="63"/>
      <c r="K65" s="49"/>
      <c r="L65" s="49"/>
      <c r="O65" s="49"/>
      <c r="P65" s="49"/>
      <c r="Q65" s="63"/>
      <c r="T65" s="49"/>
      <c r="Y65" s="66" t="s">
        <v>410</v>
      </c>
      <c r="Z65" s="67"/>
      <c r="AF65" s="67"/>
    </row>
    <row r="66" spans="1:32">
      <c r="A66" s="49"/>
      <c r="B66" s="49"/>
      <c r="F66" s="49"/>
      <c r="G66" s="63"/>
      <c r="K66" s="49"/>
      <c r="L66" s="49"/>
      <c r="O66" s="49"/>
      <c r="P66" s="49"/>
      <c r="Q66" s="63"/>
      <c r="T66" s="49"/>
      <c r="Y66" s="66" t="s">
        <v>122</v>
      </c>
      <c r="Z66" s="67"/>
      <c r="AF66" s="67"/>
    </row>
    <row r="67" spans="1:32">
      <c r="A67" s="49"/>
      <c r="B67" s="49"/>
      <c r="F67" s="49"/>
      <c r="G67" s="63"/>
      <c r="K67" s="49"/>
      <c r="L67" s="49"/>
      <c r="O67" s="49"/>
      <c r="P67" s="49"/>
      <c r="Q67" s="63"/>
      <c r="T67" s="49"/>
      <c r="Y67" s="66" t="s">
        <v>453</v>
      </c>
      <c r="Z67" s="67"/>
      <c r="AF67" s="67"/>
    </row>
    <row r="68" spans="1:32">
      <c r="A68" s="49"/>
      <c r="B68" s="49"/>
      <c r="F68" s="49"/>
      <c r="G68" s="63"/>
      <c r="K68" s="49"/>
      <c r="L68" s="49"/>
      <c r="O68" s="49"/>
      <c r="P68" s="49"/>
      <c r="Q68" s="63"/>
      <c r="T68" s="49"/>
      <c r="Y68" s="66" t="s">
        <v>306</v>
      </c>
      <c r="Z68" s="67"/>
      <c r="AF68" s="67"/>
    </row>
    <row r="69" spans="1:32">
      <c r="A69" s="49"/>
      <c r="B69" s="49"/>
      <c r="F69" s="49"/>
      <c r="G69" s="63"/>
      <c r="K69" s="49"/>
      <c r="L69" s="49"/>
      <c r="O69" s="49"/>
      <c r="P69" s="49"/>
      <c r="Q69" s="63"/>
      <c r="T69" s="49"/>
      <c r="Y69" s="66" t="s">
        <v>391</v>
      </c>
      <c r="Z69" s="67"/>
      <c r="AF69" s="67"/>
    </row>
    <row r="70" spans="1:32">
      <c r="A70" s="49"/>
      <c r="B70" s="49"/>
      <c r="Y70" s="66" t="s">
        <v>105</v>
      </c>
    </row>
    <row r="71" spans="1:32">
      <c r="Y71" s="66" t="s">
        <v>454</v>
      </c>
    </row>
    <row r="72" spans="1:32">
      <c r="Y72" s="66" t="s">
        <v>455</v>
      </c>
    </row>
    <row r="73" spans="1:32">
      <c r="Y73" s="66" t="s">
        <v>432</v>
      </c>
    </row>
    <row r="74" spans="1:32">
      <c r="Y74" s="66" t="s">
        <v>323</v>
      </c>
    </row>
    <row r="75" spans="1:32">
      <c r="Y75" s="66" t="s">
        <v>373</v>
      </c>
    </row>
    <row r="76" spans="1:32">
      <c r="Y76" s="66" t="s">
        <v>456</v>
      </c>
    </row>
    <row r="77" spans="1:32">
      <c r="Y77" s="66" t="s">
        <v>457</v>
      </c>
    </row>
    <row r="78" spans="1:32">
      <c r="Y78" s="66" t="s">
        <v>441</v>
      </c>
    </row>
    <row r="79" spans="1:32">
      <c r="Y79" s="66" t="s">
        <v>458</v>
      </c>
    </row>
    <row r="80" spans="1:32">
      <c r="Y80" s="66" t="s">
        <v>460</v>
      </c>
    </row>
    <row r="81" spans="25:25">
      <c r="Y81" s="66" t="s">
        <v>88</v>
      </c>
    </row>
    <row r="82" spans="25:25">
      <c r="Y82" s="66" t="s">
        <v>338</v>
      </c>
    </row>
    <row r="83" spans="25:25">
      <c r="Y83" s="66" t="s">
        <v>166</v>
      </c>
    </row>
    <row r="84" spans="25:25">
      <c r="Y84" s="66" t="s">
        <v>461</v>
      </c>
    </row>
    <row r="85" spans="25:25">
      <c r="Y85" s="66" t="s">
        <v>462</v>
      </c>
    </row>
    <row r="86" spans="25:25">
      <c r="Y86" s="66" t="s">
        <v>463</v>
      </c>
    </row>
    <row r="87" spans="25:25">
      <c r="Y87" s="66" t="s">
        <v>464</v>
      </c>
    </row>
    <row r="88" spans="25:25">
      <c r="Y88" s="66" t="s">
        <v>465</v>
      </c>
    </row>
    <row r="89" spans="25:25">
      <c r="Y89" s="66" t="s">
        <v>312</v>
      </c>
    </row>
    <row r="90" spans="25:25">
      <c r="Y90" s="66" t="s">
        <v>466</v>
      </c>
    </row>
    <row r="91" spans="25:25">
      <c r="Y91" s="66" t="s">
        <v>215</v>
      </c>
    </row>
    <row r="92" spans="25:25">
      <c r="Y92" s="66" t="s">
        <v>436</v>
      </c>
    </row>
    <row r="93" spans="25:25">
      <c r="Y93" s="66" t="s">
        <v>329</v>
      </c>
    </row>
    <row r="94" spans="25:25">
      <c r="Y94" s="66" t="s">
        <v>139</v>
      </c>
    </row>
    <row r="95" spans="25:25">
      <c r="Y95" s="66" t="s">
        <v>349</v>
      </c>
    </row>
    <row r="96" spans="25:25">
      <c r="Y96" s="66" t="s">
        <v>62</v>
      </c>
    </row>
    <row r="97" spans="25:25">
      <c r="Y97" s="66" t="s">
        <v>468</v>
      </c>
    </row>
    <row r="98" spans="25:25">
      <c r="Y98" s="66" t="s">
        <v>469</v>
      </c>
    </row>
    <row r="121" spans="25:25">
      <c r="Y121" s="51" t="s">
        <v>248</v>
      </c>
    </row>
    <row r="122" spans="25:2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Hewlett-Packard Company</cp:lastModifiedBy>
  <cp:lastPrinted>2020-06-26T11:15:16Z</cp:lastPrinted>
  <dcterms:created xsi:type="dcterms:W3CDTF">2012-03-13T00:50:25Z</dcterms:created>
  <dcterms:modified xsi:type="dcterms:W3CDTF">2020-11-12T06:03:24Z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2020-05-28T05:23:25Z</vt:filetime>
  </property>
</Properties>
</file>