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04_作業\とりまとめ\自分の担当部分\"/>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<sst xmlns="http://schemas.openxmlformats.org/spreadsheetml/2006/main" count="2968" uniqueCount="663">
  <si>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</si>
  <si>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</si>
  <si>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</si>
  <si>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</si>
  <si>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</si>
  <si>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</si>
  <si>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</si>
  <si>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</si>
  <si>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</si>
  <si>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</si>
  <si>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</si>
  <si>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</si>
  <si>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</si>
  <si>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</si>
  <si>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</si>
  <si>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</si>
  <si>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</si>
  <si>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</si>
  <si>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</si>
  <si>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</si>
  <si>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</si>
  <si>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</si>
  <si>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</si>
  <si>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</si>
  <si>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</si>
  <si>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</si>
  <si>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</si>
  <si>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</si>
  <si>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</si>
  <si>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</si>
  <si>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</si>
  <si>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</si>
  <si>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</si>
  <si>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</si>
  <si>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</si>
  <si>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</si>
  <si>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</si>
  <si>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</si>
  <si>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</si>
  <si>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</si>
  <si>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</si>
  <si>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</si>
  <si>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</si>
  <si>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</si>
  <si>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</si>
  <si>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</si>
  <si>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</si>
  <si>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</si>
  <si>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</si>
  <si>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</si>
  <si>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</si>
  <si>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</si>
  <si>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</si>
  <si>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</si>
  <si>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</si>
  <si>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</si>
  <si>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</si>
  <si>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</si>
  <si>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</si>
  <si>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</si>
  <si>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</si>
  <si>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</si>
  <si>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</si>
  <si>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</si>
  <si>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</si>
  <si>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</si>
  <si>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</si>
  <si>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</si>
  <si>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</si>
  <si>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</si>
  <si>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</si>
  <si>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</si>
  <si>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</si>
  <si>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</si>
  <si>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</si>
  <si>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</si>
  <si>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</si>
  <si>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</si>
  <si>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</si>
  <si>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</si>
  <si>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</si>
  <si>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</si>
  <si>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</si>
  <si>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</si>
  <si>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</si>
  <si>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</si>
  <si>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</si>
  <si>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</si>
  <si>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</si>
  <si>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</si>
  <si>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</si>
  <si>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</si>
  <si>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</si>
  <si>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</si>
  <si>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</si>
  <si>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</si>
  <si>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</si>
  <si>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</si>
  <si>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</si>
  <si>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</si>
  <si>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</si>
  <si>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</si>
  <si>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</si>
  <si>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</si>
  <si>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</si>
  <si>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</si>
  <si>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</si>
  <si>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</si>
  <si>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</si>
  <si>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</si>
  <si>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</si>
  <si>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</si>
  <si>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</si>
  <si>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</si>
  <si>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</si>
  <si>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</si>
  <si>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</si>
  <si>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</si>
  <si>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</si>
  <si>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</si>
  <si>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</si>
  <si>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</si>
  <si>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</si>
  <si>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</si>
  <si>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</si>
  <si>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</si>
  <si>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</si>
  <si>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</si>
  <si>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</si>
  <si>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</si>
  <si>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</si>
  <si>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</si>
  <si>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</si>
  <si>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</si>
  <si>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</si>
  <si>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</si>
  <si>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</si>
  <si>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</si>
  <si>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</si>
  <si>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</si>
  <si>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</si>
  <si>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</si>
  <si>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</si>
  <si>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</si>
  <si>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</si>
  <si>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</si>
  <si>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</si>
  <si>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</si>
  <si>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</si>
  <si>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</si>
  <si>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</si>
  <si>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</si>
  <si>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</si>
  <si>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</si>
  <si>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</si>
  <si>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</si>
  <si>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</si>
  <si>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</si>
  <si>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</si>
  <si>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</si>
  <si>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</si>
  <si>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</si>
  <si>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</si>
  <si>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</si>
  <si>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</si>
  <si>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</si>
  <si>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</si>
  <si>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</si>
  <si>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</si>
  <si>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</si>
  <si>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</si>
  <si>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</si>
  <si>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</si>
  <si>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</si>
  <si>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</si>
  <si>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</si>
  <si>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</si>
  <si>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</si>
  <si>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</si>
  <si>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</si>
  <si>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</si>
  <si>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</si>
  <si>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</si>
  <si>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</si>
  <si>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</si>
  <si>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</si>
  <si>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</si>
  <si>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</si>
  <si>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</si>
  <si>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</si>
  <si>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</si>
  <si>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</si>
  <si>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</si>
  <si>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</si>
  <si>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</si>
  <si>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</si>
  <si>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</si>
  <si>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</si>
  <si>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</si>
  <si>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</si>
  <si>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</si>
  <si>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</si>
  <si>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</si>
  <si>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</si>
  <si>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</si>
  <si>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</si>
  <si>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</si>
  <si>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</si>
  <si>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</si>
  <si>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</si>
  <si>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</si>
  <si>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</si>
  <si>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</si>
  <si>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</si>
  <si>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</si>
  <si>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</si>
  <si>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</si>
  <si>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</si>
  <si>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</si>
  <si>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</si>
  <si>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</si>
  <si>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</si>
  <si>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</si>
  <si>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</si>
  <si>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</si>
  <si>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</si>
  <si>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</si>
  <si>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</si>
  <si>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</si>
  <si>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</si>
  <si>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</si>
  <si>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</si>
  <si>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</si>
  <si>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</si>
  <si>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</si>
  <si>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</si>
  <si>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</si>
  <si>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</si>
  <si>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</si>
  <si>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</si>
  <si>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</si>
  <si>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</si>
  <si>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</si>
  <si>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</si>
  <si>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</si>
  <si>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</si>
  <si>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</si>
  <si>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</si>
  <si>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</si>
  <si>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</si>
  <si>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</si>
  <si>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</si>
  <si>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</si>
  <si>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</si>
  <si>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</si>
  <si>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</si>
  <si>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</si>
  <si>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</si>
  <si>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</si>
  <si>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</si>
  <si>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</si>
  <si>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</si>
  <si>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</si>
  <si>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</si>
  <si>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</si>
  <si>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</si>
  <si>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</si>
  <si>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</si>
  <si>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</si>
  <si>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</si>
  <si>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</si>
  <si>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</si>
  <si>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</si>
  <si>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</si>
  <si>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</si>
  <si>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</si>
  <si>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</si>
  <si>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</si>
  <si>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</si>
  <si>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</si>
  <si>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</si>
  <si>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</si>
  <si>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</si>
  <si>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</si>
  <si>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</si>
  <si>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</si>
  <si>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</si>
  <si>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</si>
  <si>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</si>
  <si>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</si>
  <si>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</si>
  <si>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</si>
  <si>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</si>
  <si>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</si>
  <si>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</si>
  <si>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</si>
  <si>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</si>
  <si>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</si>
  <si>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</si>
  <si>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</si>
  <si>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</si>
  <si>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</si>
  <si>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</si>
  <si>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</si>
  <si>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</si>
  <si>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</si>
  <si>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</si>
  <si>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</si>
  <si>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</si>
  <si>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</si>
  <si>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</si>
  <si>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</si>
  <si>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</si>
  <si>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</si>
  <si>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</si>
  <si>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</si>
  <si>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</si>
  <si>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</si>
  <si>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</si>
  <si>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</si>
  <si>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</si>
  <si>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</si>
  <si>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</si>
  <si>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</si>
  <si>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</si>
  <si>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</si>
  <si>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</si>
  <si>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</si>
  <si>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</si>
  <si>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</si>
  <si>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</si>
  <si>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</si>
  <si>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</si>
  <si>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</si>
  <si>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</si>
  <si>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</si>
  <si>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</si>
  <si>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</si>
  <si>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</si>
  <si>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</si>
  <si>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</si>
  <si>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</si>
  <si>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</si>
  <si>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</si>
  <si>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</si>
  <si>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</si>
  <si>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</si>
  <si>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</si>
  <si>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</si>
  <si>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</si>
  <si>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</si>
  <si>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</si>
  <si>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</si>
  <si>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</si>
  <si>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</si>
  <si>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</si>
  <si>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</si>
  <si>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</si>
  <si>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</si>
  <si>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</si>
  <si>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</si>
  <si>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</si>
  <si>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</si>
  <si>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</si>
  <si>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</si>
  <si>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</si>
  <si>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</si>
  <si>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</si>
  <si>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</si>
  <si>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</si>
  <si>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</si>
  <si>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</si>
  <si>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</si>
  <si>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</si>
  <si>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</si>
  <si>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</si>
  <si>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</si>
  <si>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</si>
  <si>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</si>
  <si>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</si>
  <si>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</si>
  <si>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</si>
  <si>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</si>
  <si>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</si>
  <si>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</si>
  <si>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</si>
  <si>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</si>
  <si>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</si>
  <si>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</si>
  <si>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</si>
  <si>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</si>
  <si>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</si>
  <si>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</si>
  <si>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</si>
  <si>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</si>
  <si>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</si>
  <si>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</si>
  <si>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</si>
  <si>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</si>
  <si>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</si>
  <si>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</si>
  <si>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</si>
  <si>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</si>
  <si>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</si>
  <si>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</si>
  <si>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</si>
  <si>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</si>
  <si>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</si>
  <si>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</si>
  <si>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</si>
  <si>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</si>
  <si>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</si>
  <si>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</si>
  <si>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</si>
  <si>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</si>
  <si>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</si>
  <si>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</si>
  <si>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</si>
  <si>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</si>
  <si>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</si>
  <si>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</si>
  <si>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</si>
  <si>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</si>
  <si>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</si>
  <si>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</si>
  <si>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</si>
  <si>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</si>
  <si>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</si>
  <si>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</si>
  <si>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</si>
  <si>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</si>
  <si>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</si>
  <si>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</si>
  <si>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</si>
  <si>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</si>
  <si>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</si>
  <si>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</si>
  <si>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</si>
  <si>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</si>
  <si>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</si>
  <si>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</si>
  <si>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</si>
  <si>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</si>
  <si>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</si>
  <si>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</si>
  <si>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</si>
  <si>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</si>
  <si>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</si>
  <si>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</si>
  <si>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</si>
  <si>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</si>
  <si>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</si>
  <si>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</si>
  <si>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</si>
  <si>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</si>
  <si>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</si>
  <si>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</si>
  <si>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</si>
  <si>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</si>
  <si>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</si>
  <si>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</si>
  <si>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</si>
  <si>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</si>
  <si>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</si>
  <si>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</si>
  <si>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</si>
  <si>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</si>
  <si>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</si>
  <si>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</si>
  <si>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</si>
  <si>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</si>
  <si>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</si>
  <si>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</si>
  <si>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</si>
  <si>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</si>
  <si>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</si>
  <si>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</si>
  <si>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</si>
  <si>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</si>
  <si>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</si>
  <si>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</si>
  <si>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</si>
  <si>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</si>
  <si>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</si>
  <si>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</si>
  <si>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</si>
  <si>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</si>
  <si>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</si>
  <si>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</si>
  <si>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</si>
  <si>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</si>
  <si>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</si>
  <si>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</si>
  <si>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</si>
  <si>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</si>
  <si>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</si>
  <si>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</si>
  <si>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</si>
  <si>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</si>
  <si>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</si>
  <si>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</si>
  <si>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</si>
  <si>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</si>
  <si>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</si>
  <si>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</si>
  <si>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</si>
  <si>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</si>
  <si>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</si>
  <si>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</si>
  <si>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</si>
  <si>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</si>
  <si>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</si>
  <si>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</si>
  <si>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</si>
  <si>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</si>
  <si>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</si>
  <si>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</si>
  <si>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</si>
  <si>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</si>
  <si>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</si>
  <si>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</si>
  <si>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</si>
  <si>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</si>
  <si>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</si>
  <si>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</si>
  <si>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</si>
  <si>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</si>
  <si>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</si>
  <si>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</si>
  <si>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</si>
  <si>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</si>
  <si>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</si>
  <si>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</si>
  <si>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</si>
  <si>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</si>
  <si>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</si>
  <si>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</si>
  <si>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</si>
  <si>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</si>
  <si>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</si>
  <si>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</si>
  <si>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</si>
  <si>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</si>
  <si>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</si>
  <si>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</si>
  <si>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</si>
  <si>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</si>
  <si>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</si>
  <si>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</si>
  <si>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</si>
  <si>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</si>
  <si>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</si>
  <si>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</si>
  <si>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</si>
  <si>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</si>
  <si>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</si>
  <si>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</si>
  <si>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</si>
  <si>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</si>
  <si>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</si>
  <si>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</si>
  <si>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</si>
  <si>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</si>
  <si>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</si>
  <si>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</si>
  <si>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</si>
  <si>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A.（独）日本高速道路保有・債務返済機構</t>
    <rPh sb="5" eb="7">
      <t>ニホン</t>
    </rPh>
    <rPh sb="7" eb="9">
      <t>コウソク</t>
    </rPh>
    <rPh sb="9" eb="11">
      <t>ドウロ</t>
    </rPh>
    <rPh sb="11" eb="13">
      <t>ホユウ</t>
    </rPh>
    <rPh sb="14" eb="16">
      <t>サイム</t>
    </rPh>
    <rPh sb="16" eb="18">
      <t>ヘンサイ</t>
    </rPh>
    <rPh sb="18" eb="20">
      <t>キコウ</t>
    </rPh>
    <phoneticPr fontId="5"/>
  </si>
  <si>
    <t>道路の新設・改築、スマートインターチェンジの整備、災害復旧に係る無利子貸付</t>
    <rPh sb="0" eb="2">
      <t>ドウロ</t>
    </rPh>
    <rPh sb="3" eb="5">
      <t>シンセツ</t>
    </rPh>
    <rPh sb="6" eb="8">
      <t>カイチク</t>
    </rPh>
    <rPh sb="22" eb="24">
      <t>セイビ</t>
    </rPh>
    <rPh sb="25" eb="27">
      <t>サイガイ</t>
    </rPh>
    <rPh sb="27" eb="29">
      <t>フッキュウ</t>
    </rPh>
    <rPh sb="30" eb="31">
      <t>カカ</t>
    </rPh>
    <rPh sb="32" eb="35">
      <t>ムリシ</t>
    </rPh>
    <rPh sb="35" eb="37">
      <t>カシツケ</t>
    </rPh>
    <phoneticPr fontId="5"/>
  </si>
  <si>
    <t>道路の新設・改築</t>
    <rPh sb="0" eb="2">
      <t>ドウロ</t>
    </rPh>
    <rPh sb="3" eb="5">
      <t>シンセツ</t>
    </rPh>
    <rPh sb="6" eb="8">
      <t>カイチク</t>
    </rPh>
    <phoneticPr fontId="5"/>
  </si>
  <si>
    <t>C.広島高速道路公社</t>
    <rPh sb="2" eb="4">
      <t>ヒロシマ</t>
    </rPh>
    <rPh sb="4" eb="6">
      <t>コウソク</t>
    </rPh>
    <rPh sb="6" eb="8">
      <t>ドウロ</t>
    </rPh>
    <rPh sb="8" eb="10">
      <t>コウシャ</t>
    </rPh>
    <phoneticPr fontId="5"/>
  </si>
  <si>
    <t>道路の新設・改築、災害復旧</t>
    <rPh sb="0" eb="2">
      <t>ドウロ</t>
    </rPh>
    <rPh sb="3" eb="5">
      <t>シンセツ</t>
    </rPh>
    <rPh sb="6" eb="8">
      <t>カイチク</t>
    </rPh>
    <rPh sb="9" eb="11">
      <t>サイガイ</t>
    </rPh>
    <rPh sb="11" eb="13">
      <t>フッキュウ</t>
    </rPh>
    <phoneticPr fontId="5"/>
  </si>
  <si>
    <t>D.堺市</t>
    <rPh sb="2" eb="4">
      <t>サカイシ</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</si>
  <si>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</si>
  <si>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道路の新設・改築、スマートインターチェンジ整備、災害復旧に係る無利子貸付</t>
    <rPh sb="0" eb="2">
      <t>ドウロ</t>
    </rPh>
    <rPh sb="3" eb="5">
      <t>シンセツ</t>
    </rPh>
    <rPh sb="6" eb="8">
      <t>カイチク</t>
    </rPh>
    <rPh sb="21" eb="23">
      <t>セイビ</t>
    </rPh>
    <rPh sb="24" eb="26">
      <t>サイガイ</t>
    </rPh>
    <rPh sb="26" eb="28">
      <t>フッキュウ</t>
    </rPh>
    <rPh sb="29" eb="30">
      <t>カカ</t>
    </rPh>
    <rPh sb="31" eb="34">
      <t>ムリシ</t>
    </rPh>
    <rPh sb="34" eb="36">
      <t>カシツケ</t>
    </rPh>
    <phoneticPr fontId="5"/>
  </si>
  <si>
    <t>首都高速道路（株）</t>
    <rPh sb="0" eb="2">
      <t>シュト</t>
    </rPh>
    <rPh sb="2" eb="4">
      <t>コウソク</t>
    </rPh>
    <rPh sb="4" eb="6">
      <t>ドウロ</t>
    </rPh>
    <rPh sb="6" eb="9">
      <t>カブ</t>
    </rPh>
    <phoneticPr fontId="5"/>
  </si>
  <si>
    <t>東日本高速道路（株）</t>
    <rPh sb="0" eb="3">
      <t>ヒガシニホン</t>
    </rPh>
    <rPh sb="3" eb="5">
      <t>コウソク</t>
    </rPh>
    <rPh sb="5" eb="7">
      <t>ドウロ</t>
    </rPh>
    <rPh sb="7" eb="10">
      <t>カブ</t>
    </rPh>
    <phoneticPr fontId="5"/>
  </si>
  <si>
    <t>阪神高速道路（株）</t>
    <rPh sb="0" eb="2">
      <t>ハンシン</t>
    </rPh>
    <rPh sb="2" eb="4">
      <t>コウソク</t>
    </rPh>
    <rPh sb="4" eb="6">
      <t>ドウロ</t>
    </rPh>
    <rPh sb="6" eb="9">
      <t>カブ</t>
    </rPh>
    <phoneticPr fontId="5"/>
  </si>
  <si>
    <t>中日本高速道路（株）</t>
    <rPh sb="0" eb="3">
      <t>ナカニホン</t>
    </rPh>
    <rPh sb="3" eb="5">
      <t>コウソク</t>
    </rPh>
    <rPh sb="5" eb="7">
      <t>ドウロ</t>
    </rPh>
    <rPh sb="7" eb="10">
      <t>カブ</t>
    </rPh>
    <phoneticPr fontId="5"/>
  </si>
  <si>
    <t>本州四国連絡高速道路（株）</t>
    <rPh sb="0" eb="2">
      <t>ホンシュウ</t>
    </rPh>
    <rPh sb="2" eb="4">
      <t>シコク</t>
    </rPh>
    <rPh sb="4" eb="6">
      <t>レンラク</t>
    </rPh>
    <rPh sb="6" eb="8">
      <t>コウソク</t>
    </rPh>
    <rPh sb="8" eb="10">
      <t>ドウロ</t>
    </rPh>
    <rPh sb="10" eb="13">
      <t>カブ</t>
    </rPh>
    <phoneticPr fontId="5"/>
  </si>
  <si>
    <t>道路の新設・改築</t>
    <rPh sb="0" eb="2">
      <t>ドウロ</t>
    </rPh>
    <rPh sb="3" eb="5">
      <t>シンセツ</t>
    </rPh>
    <rPh sb="6" eb="8">
      <t>カイチク</t>
    </rPh>
    <phoneticPr fontId="5"/>
  </si>
  <si>
    <t>スマートインターチェンジの整備、災害復旧</t>
    <rPh sb="13" eb="15">
      <t>セイビ</t>
    </rPh>
    <rPh sb="16" eb="18">
      <t>サイガイ</t>
    </rPh>
    <rPh sb="18" eb="20">
      <t>フッキュウ</t>
    </rPh>
    <phoneticPr fontId="5"/>
  </si>
  <si>
    <t>スマートインターチェンジの整備</t>
    <rPh sb="13" eb="15">
      <t>セイビ</t>
    </rPh>
    <phoneticPr fontId="5"/>
  </si>
  <si>
    <t>広島高速道路公社</t>
    <rPh sb="0" eb="2">
      <t>ヒロシマ</t>
    </rPh>
    <rPh sb="2" eb="4">
      <t>コウソク</t>
    </rPh>
    <rPh sb="4" eb="6">
      <t>ドウロ</t>
    </rPh>
    <rPh sb="6" eb="8">
      <t>コウシャ</t>
    </rPh>
    <phoneticPr fontId="5"/>
  </si>
  <si>
    <t>福岡北九州道路公社</t>
    <rPh sb="0" eb="2">
      <t>フクオカ</t>
    </rPh>
    <rPh sb="2" eb="5">
      <t>キタキュウシュウ</t>
    </rPh>
    <rPh sb="5" eb="7">
      <t>ドウロ</t>
    </rPh>
    <rPh sb="7" eb="9">
      <t>コウシャ</t>
    </rPh>
    <phoneticPr fontId="5"/>
  </si>
  <si>
    <t>埼玉県道路公社</t>
    <rPh sb="0" eb="2">
      <t>サイタマ</t>
    </rPh>
    <rPh sb="2" eb="3">
      <t>ケン</t>
    </rPh>
    <rPh sb="3" eb="5">
      <t>ドウロ</t>
    </rPh>
    <rPh sb="5" eb="7">
      <t>コウシャ</t>
    </rPh>
    <phoneticPr fontId="5"/>
  </si>
  <si>
    <t>名古屋高速道公社</t>
    <rPh sb="0" eb="3">
      <t>ナゴヤ</t>
    </rPh>
    <rPh sb="3" eb="5">
      <t>コウソク</t>
    </rPh>
    <rPh sb="5" eb="6">
      <t>ドウ</t>
    </rPh>
    <rPh sb="6" eb="8">
      <t>コウシャ</t>
    </rPh>
    <phoneticPr fontId="5"/>
  </si>
  <si>
    <t>堺市</t>
    <rPh sb="0" eb="2">
      <t>サカイシ</t>
    </rPh>
    <phoneticPr fontId="5"/>
  </si>
  <si>
    <t>多気町</t>
    <rPh sb="0" eb="3">
      <t>タキチョウ</t>
    </rPh>
    <phoneticPr fontId="5"/>
  </si>
  <si>
    <t>国土交通省</t>
  </si>
  <si>
    <t>西日本高速道路（株）</t>
    <rPh sb="0" eb="1">
      <t>ニシ</t>
    </rPh>
    <rPh sb="1" eb="3">
      <t>ニホン</t>
    </rPh>
    <rPh sb="3" eb="5">
      <t>コウソク</t>
    </rPh>
    <rPh sb="5" eb="7">
      <t>ドウロ</t>
    </rPh>
    <rPh sb="7" eb="10">
      <t>カブ</t>
    </rPh>
    <phoneticPr fontId="5"/>
  </si>
  <si>
    <t>B.西日本高速道路（株）</t>
    <rPh sb="2" eb="3">
      <t>ニシ</t>
    </rPh>
    <rPh sb="3" eb="5">
      <t>ニホン</t>
    </rPh>
    <rPh sb="5" eb="7">
      <t>コウソク</t>
    </rPh>
    <rPh sb="7" eb="9">
      <t>ドウロ</t>
    </rPh>
    <rPh sb="10" eb="11">
      <t>カブ</t>
    </rPh>
    <phoneticPr fontId="5"/>
  </si>
  <si>
    <t>有料道路事業等</t>
    <rPh sb="0" eb="2">
      <t>ユウリョウ</t>
    </rPh>
    <rPh sb="2" eb="4">
      <t>ドウロ</t>
    </rPh>
    <rPh sb="4" eb="6">
      <t>ジギョウ</t>
    </rPh>
    <rPh sb="6" eb="7">
      <t>トウ</t>
    </rPh>
    <phoneticPr fontId="5"/>
  </si>
  <si>
    <t>道路局</t>
    <rPh sb="0" eb="2">
      <t>ドウロ</t>
    </rPh>
    <rPh sb="2" eb="3">
      <t>キョク</t>
    </rPh>
    <phoneticPr fontId="5"/>
  </si>
  <si>
    <t>高速道路課　等</t>
    <rPh sb="0" eb="2">
      <t>コウソク</t>
    </rPh>
    <rPh sb="2" eb="4">
      <t>ドウロ</t>
    </rPh>
    <rPh sb="4" eb="5">
      <t>カ</t>
    </rPh>
    <rPh sb="6" eb="7">
      <t>トウ</t>
    </rPh>
    <phoneticPr fontId="5"/>
  </si>
  <si>
    <t>○</t>
  </si>
  <si>
    <t>-</t>
  </si>
  <si>
    <t>-</t>
    <phoneticPr fontId="5"/>
  </si>
  <si>
    <t>高速道路会社による高速道路の新設・改築の効率的な実施及び地方道路公社による地方的な幹線道路の整備を促進し、道路交通の円滑化を図ること等を目的とする。</t>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</si>
  <si>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</si>
  <si>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６　国際競争力、観光交流、広域・地域間連携等の確保・強化</t>
    <phoneticPr fontId="5"/>
  </si>
  <si>
    <t>２２　国際競争力・地域の自立等を強化する道路ネットワークを形成する</t>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</si>
  <si>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</si>
  <si>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</si>
  <si>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</si>
  <si>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</si>
  <si>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無</t>
  </si>
  <si>
    <t>高速道路保有・債務返済機構法、道路整備特別措置法に基づく支出であり、負担関係は妥当。</t>
    <rPh sb="28" eb="30">
      <t>シシュツ</t>
    </rPh>
    <rPh sb="34" eb="36">
      <t>フタン</t>
    </rPh>
    <rPh sb="36" eb="38">
      <t>カンケイ</t>
    </rPh>
    <phoneticPr fontId="5"/>
  </si>
  <si>
    <t>個別の新設・改築事業の実施にあたり、高速道路会社等は事業評価を実施し、第三者委員会等で意見を聴取しながら、事業の効率性や透明性等を評価。</t>
    <phoneticPr fontId="5"/>
  </si>
  <si>
    <t>実施内容に応じて、高速道路保有・債務返済機構に適切に配分。</t>
    <phoneticPr fontId="5"/>
  </si>
  <si>
    <t>事業目的に即した仕様に基づき適正に執行。</t>
    <phoneticPr fontId="5"/>
  </si>
  <si>
    <t>‐</t>
  </si>
  <si>
    <t>個別の新設・改築事業の実施にあたり、高速道路会社等は事業評価を実施し、第三者委員会等で意見を聴取しながら、コスト縮減の取組等についても評価。</t>
    <phoneticPr fontId="5"/>
  </si>
  <si>
    <t>成果目標に向けて成果実績は着実に向上。</t>
  </si>
  <si>
    <t>整備された高速道路は、事業の目的に合った機能を発揮。</t>
    <rPh sb="5" eb="7">
      <t>コウソク</t>
    </rPh>
    <rPh sb="7" eb="9">
      <t>ドウロ</t>
    </rPh>
    <phoneticPr fontId="5"/>
  </si>
  <si>
    <t>有料道路事業による高速道路整備は着実に進んでいる。</t>
    <phoneticPr fontId="5"/>
  </si>
  <si>
    <t>高速道路の整備にあたっては、建設コストの縮減を含め、効果的・効率性な実施に一層努める。</t>
    <phoneticPr fontId="5"/>
  </si>
  <si>
    <t>独立行政法人日本高速道路保有・債務返済機構法第6条第3項、第12条第1項第4号、道路整備特別措置法第20条　等</t>
    <phoneticPr fontId="5"/>
  </si>
  <si>
    <t>令和2年度までに道路による都市間速達性の確保率※を約55%とする。
（※主要都市等を結ぶ都市間リンクのうち都市間連絡速度（都市間の最短道路距離を最短所要時間で除したもの）60km/hが確保されている割合）</t>
    <rPh sb="0" eb="2">
      <t>レイワ</t>
    </rPh>
    <phoneticPr fontId="5"/>
  </si>
  <si>
    <t>-</t>
    <phoneticPr fontId="5"/>
  </si>
  <si>
    <t>-</t>
    <phoneticPr fontId="5"/>
  </si>
  <si>
    <t>-</t>
    <phoneticPr fontId="5"/>
  </si>
  <si>
    <t>国土交通省道路局調べ（令和2年4月）</t>
    <rPh sb="11" eb="13">
      <t>レイワ</t>
    </rPh>
    <phoneticPr fontId="5"/>
  </si>
  <si>
    <t>km</t>
    <phoneticPr fontId="5"/>
  </si>
  <si>
    <t>km</t>
    <phoneticPr fontId="5"/>
  </si>
  <si>
    <t>％</t>
    <phoneticPr fontId="5"/>
  </si>
  <si>
    <t>-</t>
    <phoneticPr fontId="5"/>
  </si>
  <si>
    <t>-</t>
    <phoneticPr fontId="5"/>
  </si>
  <si>
    <t>-</t>
    <phoneticPr fontId="5"/>
  </si>
  <si>
    <t>個別の新設・改築事業の実施にあたり、高速道路会社等は事業評価を実施し、第三者委員会等で意見を聴取しながら、事業の効率性や透明性等を評価。</t>
    <phoneticPr fontId="5"/>
  </si>
  <si>
    <t>事業進捗に伴う開通時期の見直しにより、当初見込みより活動実績は増加し、着実に向上。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ゾウカ</t>
    </rPh>
    <rPh sb="35" eb="37">
      <t>チャクジツ</t>
    </rPh>
    <rPh sb="38" eb="40">
      <t>コウジョウ</t>
    </rPh>
    <phoneticPr fontId="5"/>
  </si>
  <si>
    <t>221</t>
    <phoneticPr fontId="5"/>
  </si>
  <si>
    <t>201</t>
    <phoneticPr fontId="5"/>
  </si>
  <si>
    <t>215</t>
    <phoneticPr fontId="5"/>
  </si>
  <si>
    <t>255</t>
    <phoneticPr fontId="5"/>
  </si>
  <si>
    <t>030-3</t>
    <phoneticPr fontId="5"/>
  </si>
  <si>
    <t>0176-2</t>
    <phoneticPr fontId="5"/>
  </si>
  <si>
    <t>206</t>
    <phoneticPr fontId="5"/>
  </si>
  <si>
    <t>0184</t>
    <phoneticPr fontId="5"/>
  </si>
  <si>
    <t>0182</t>
    <phoneticPr fontId="5"/>
  </si>
  <si>
    <t>補助金等交付</t>
  </si>
  <si>
    <t>-</t>
    <phoneticPr fontId="5"/>
  </si>
  <si>
    <t>-</t>
    <phoneticPr fontId="5"/>
  </si>
  <si>
    <t>-</t>
    <phoneticPr fontId="5"/>
  </si>
  <si>
    <t>-</t>
    <phoneticPr fontId="5"/>
  </si>
  <si>
    <t>-</t>
    <phoneticPr fontId="5"/>
  </si>
  <si>
    <t>-</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</si>
  <si>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</si>
  <si>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t>
    <phoneticPr fontId="5"/>
  </si>
  <si>
    <t>連立立体交差事業</t>
    <rPh sb="0" eb="2">
      <t>レンリツ</t>
    </rPh>
    <rPh sb="2" eb="4">
      <t>リッタイ</t>
    </rPh>
    <rPh sb="4" eb="6">
      <t>コウサ</t>
    </rPh>
    <rPh sb="6" eb="8">
      <t>ジギョウ</t>
    </rPh>
    <phoneticPr fontId="5"/>
  </si>
  <si>
    <t xml:space="preserve">
・首都高速道路（株）及び阪神高速道路（株）が行う新設・改築に要する資金の一部を貸付ける独立行政法人日本高速道路保有・債務返済機構に対する出資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・活動実績として、令和元年度の新規開通延長は58kmとなっており、測定指標である「道路による都市間速達性の確保率」の向上に寄与。</t>
    <rPh sb="189" eb="191">
      <t>レイワ</t>
    </rPh>
    <rPh sb="191" eb="192">
      <t>モト</t>
    </rPh>
    <phoneticPr fontId="5"/>
  </si>
  <si>
    <t>出資金・補助金</t>
    <rPh sb="0" eb="2">
      <t>シュッシ</t>
    </rPh>
    <rPh sb="2" eb="3">
      <t>キン</t>
    </rPh>
    <rPh sb="4" eb="7">
      <t>ホジョキン</t>
    </rPh>
    <phoneticPr fontId="5"/>
  </si>
  <si>
    <t>補助金</t>
    <rPh sb="0" eb="3">
      <t>ホジョキン</t>
    </rPh>
    <phoneticPr fontId="5"/>
  </si>
  <si>
    <t>貸付金</t>
    <rPh sb="0" eb="2">
      <t>カシツケ</t>
    </rPh>
    <rPh sb="2" eb="3">
      <t>キン</t>
    </rPh>
    <phoneticPr fontId="5"/>
  </si>
  <si>
    <t>民間直結スマートインターチェンジの整備</t>
    <rPh sb="0" eb="2">
      <t>ミンカン</t>
    </rPh>
    <rPh sb="2" eb="4">
      <t>チョッケツ</t>
    </rPh>
    <phoneticPr fontId="5"/>
  </si>
  <si>
    <t>-</t>
    <phoneticPr fontId="5"/>
  </si>
  <si>
    <t>道路の新設、スマートIC等の工事実施にあたり、地元自治体や関係機関との調整等により時間を要し、工事工程を見直したため。</t>
    <phoneticPr fontId="5"/>
  </si>
  <si>
    <t>課長　長谷川　朋弘　等</t>
    <rPh sb="0" eb="2">
      <t>カチョウ</t>
    </rPh>
    <rPh sb="3" eb="6">
      <t>ハセガワ</t>
    </rPh>
    <rPh sb="7" eb="9">
      <t>トモヒロ</t>
    </rPh>
    <rPh sb="10" eb="11">
      <t>トウ</t>
    </rPh>
    <phoneticPr fontId="5"/>
  </si>
  <si>
    <t>引き続き、高速道路の整備の効果的・効率的な実施やスマートインターチェンジの整備により、道路交通の円滑化の向上に努めるべき。</t>
    <phoneticPr fontId="5"/>
  </si>
  <si>
    <t>高速道路の整備の効果的・効率的な実施やスマートインターチェンジの整備による利便性の向上に引き続き努める。</t>
    <phoneticPr fontId="5"/>
  </si>
  <si>
    <t>執行等改善</t>
  </si>
  <si>
    <t>道路による都市間速達性の確保率
（令和元年度の実績については集計中）</t>
    <rPh sb="17" eb="19">
      <t>レイワ</t>
    </rPh>
    <rPh sb="19" eb="21">
      <t>ガンネン</t>
    </rPh>
    <rPh sb="21" eb="22">
      <t>ド</t>
    </rPh>
    <phoneticPr fontId="5"/>
  </si>
  <si>
    <t>道路による都市間速達性の確保率※
（※主要都市等を結ぶ都市間リンクのうち都市間連絡速度（都市間の最短道路距離を最短所要時間で除したもの）60km/hが確保されている割合）
（令和元年度の成果実績については集計中）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</si>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</sst>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0</xdr:rowOff>
    </xdr:from>
    <xdr:to>
      <xdr:col>27</xdr:col>
      <xdr:colOff>156769</xdr:colOff>
      <xdr:row>762</xdr:row>
      <xdr:rowOff>191062</xdr:rowOff>
    </xdr:to>
    <xdr:grpSp>
      <xdr:nvGrpSpPr>
        <xdr:cNvPr id="2" name="グループ化 1"/>
        <xdr:cNvGrpSpPr/>
      </xdr:nvGrpSpPr>
      <xdr:grpSpPr>
        <a:xfrm>
          <a:off x="2032000" y="44094400"/>
          <a:ext cx="3611169" cy="8141262"/>
          <a:chOff x="1959628" y="32229519"/>
          <a:chExt cx="3615641" cy="7031691"/>
        </a:xfrm>
      </xdr:grpSpPr>
      <xdr:sp macro="" textlink="">
        <xdr:nvSpPr>
          <xdr:cNvPr id="3" name="正方形/長方形 2"/>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29,610</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 name="正方形/長方形 3"/>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25,234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6"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道路の新設・改築、スマートインターチェンジの整備及び災害復旧に係る無利子貸付</a:t>
            </a:r>
          </a:p>
        </xdr:txBody>
      </xdr:sp>
      <xdr:cxnSp macro="">
        <xdr:nvCxnSpPr>
          <xdr:cNvPr id="7" name="直線コネクタ 6"/>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8" name="大かっこ 7"/>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102973</xdr:colOff>
      <xdr:row>744</xdr:row>
      <xdr:rowOff>180203</xdr:rowOff>
    </xdr:from>
    <xdr:to>
      <xdr:col>17</xdr:col>
      <xdr:colOff>115211</xdr:colOff>
      <xdr:row>746</xdr:row>
      <xdr:rowOff>89289</xdr:rowOff>
    </xdr:to>
    <xdr:sp macro="" textlink="">
      <xdr:nvSpPr>
        <xdr:cNvPr id="9" name="テキスト ボックス 4"/>
        <xdr:cNvSpPr txBox="1"/>
      </xdr:nvSpPr>
      <xdr:spPr bwMode="auto">
        <a:xfrm>
          <a:off x="2103223" y="7009628"/>
          <a:ext cx="1412413" cy="61393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64358</xdr:colOff>
      <xdr:row>747</xdr:row>
      <xdr:rowOff>270303</xdr:rowOff>
    </xdr:from>
    <xdr:to>
      <xdr:col>18</xdr:col>
      <xdr:colOff>127152</xdr:colOff>
      <xdr:row>747</xdr:row>
      <xdr:rowOff>270303</xdr:rowOff>
    </xdr:to>
    <xdr:cxnSp macro="">
      <xdr:nvCxnSpPr>
        <xdr:cNvPr id="10" name="直線コネクタ 9"/>
        <xdr:cNvCxnSpPr/>
      </xdr:nvCxnSpPr>
      <xdr:spPr bwMode="auto">
        <a:xfrm>
          <a:off x="2464658" y="8157003"/>
          <a:ext cx="1262944"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128716</xdr:colOff>
      <xdr:row>749</xdr:row>
      <xdr:rowOff>205946</xdr:rowOff>
    </xdr:from>
    <xdr:to>
      <xdr:col>27</xdr:col>
      <xdr:colOff>108044</xdr:colOff>
      <xdr:row>750</xdr:row>
      <xdr:rowOff>335463</xdr:rowOff>
    </xdr:to>
    <xdr:sp macro="" textlink="">
      <xdr:nvSpPr>
        <xdr:cNvPr id="11" name="大かっこ 10"/>
        <xdr:cNvSpPr/>
      </xdr:nvSpPr>
      <xdr:spPr bwMode="auto">
        <a:xfrm>
          <a:off x="3729166" y="8797496"/>
          <a:ext cx="1779553" cy="48194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102973</xdr:colOff>
      <xdr:row>751</xdr:row>
      <xdr:rowOff>38615</xdr:rowOff>
    </xdr:from>
    <xdr:to>
      <xdr:col>27</xdr:col>
      <xdr:colOff>169765</xdr:colOff>
      <xdr:row>753</xdr:row>
      <xdr:rowOff>93047</xdr:rowOff>
    </xdr:to>
    <xdr:sp macro="" textlink="">
      <xdr:nvSpPr>
        <xdr:cNvPr id="12" name="フリーフォーム 11"/>
        <xdr:cNvSpPr/>
      </xdr:nvSpPr>
      <xdr:spPr>
        <a:xfrm>
          <a:off x="4503523" y="9335015"/>
          <a:ext cx="1066917" cy="759282"/>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24</xdr:col>
      <xdr:colOff>193075</xdr:colOff>
      <xdr:row>752</xdr:row>
      <xdr:rowOff>115845</xdr:rowOff>
    </xdr:from>
    <xdr:to>
      <xdr:col>28</xdr:col>
      <xdr:colOff>33221</xdr:colOff>
      <xdr:row>753</xdr:row>
      <xdr:rowOff>65580</xdr:rowOff>
    </xdr:to>
    <xdr:sp macro="" textlink="">
      <xdr:nvSpPr>
        <xdr:cNvPr id="13" name="テキスト ボックス 12"/>
        <xdr:cNvSpPr txBox="1"/>
      </xdr:nvSpPr>
      <xdr:spPr bwMode="auto">
        <a:xfrm>
          <a:off x="4993675" y="9764670"/>
          <a:ext cx="640246" cy="30216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167331</xdr:colOff>
      <xdr:row>752</xdr:row>
      <xdr:rowOff>90102</xdr:rowOff>
    </xdr:from>
    <xdr:to>
      <xdr:col>36</xdr:col>
      <xdr:colOff>187959</xdr:colOff>
      <xdr:row>754</xdr:row>
      <xdr:rowOff>87291</xdr:rowOff>
    </xdr:to>
    <xdr:sp macro="" textlink="">
      <xdr:nvSpPr>
        <xdr:cNvPr id="14" name="正方形/長方形 13"/>
        <xdr:cNvSpPr/>
      </xdr:nvSpPr>
      <xdr:spPr bwMode="auto">
        <a:xfrm>
          <a:off x="5568006" y="9738927"/>
          <a:ext cx="1820853" cy="7020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25,234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180201</xdr:colOff>
      <xdr:row>754</xdr:row>
      <xdr:rowOff>193074</xdr:rowOff>
    </xdr:from>
    <xdr:to>
      <xdr:col>36</xdr:col>
      <xdr:colOff>159530</xdr:colOff>
      <xdr:row>755</xdr:row>
      <xdr:rowOff>328994</xdr:rowOff>
    </xdr:to>
    <xdr:sp macro="" textlink="">
      <xdr:nvSpPr>
        <xdr:cNvPr id="15" name="大かっこ 14"/>
        <xdr:cNvSpPr/>
      </xdr:nvSpPr>
      <xdr:spPr bwMode="auto">
        <a:xfrm>
          <a:off x="5580876" y="10546749"/>
          <a:ext cx="1779554" cy="48834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38615</xdr:colOff>
      <xdr:row>754</xdr:row>
      <xdr:rowOff>128716</xdr:rowOff>
    </xdr:from>
    <xdr:to>
      <xdr:col>36</xdr:col>
      <xdr:colOff>131543</xdr:colOff>
      <xdr:row>756</xdr:row>
      <xdr:rowOff>58437</xdr:rowOff>
    </xdr:to>
    <xdr:sp macro="" textlink="">
      <xdr:nvSpPr>
        <xdr:cNvPr id="16" name="テキスト ボックス 8"/>
        <xdr:cNvSpPr txBox="1"/>
      </xdr:nvSpPr>
      <xdr:spPr bwMode="auto">
        <a:xfrm>
          <a:off x="5639315" y="10482391"/>
          <a:ext cx="1693128" cy="634571"/>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a:t>
          </a:r>
        </a:p>
      </xdr:txBody>
    </xdr:sp>
    <xdr:clientData/>
  </xdr:twoCellAnchor>
  <xdr:twoCellAnchor>
    <xdr:from>
      <xdr:col>9</xdr:col>
      <xdr:colOff>180203</xdr:colOff>
      <xdr:row>757</xdr:row>
      <xdr:rowOff>373277</xdr:rowOff>
    </xdr:from>
    <xdr:to>
      <xdr:col>23</xdr:col>
      <xdr:colOff>150897</xdr:colOff>
      <xdr:row>758</xdr:row>
      <xdr:rowOff>283380</xdr:rowOff>
    </xdr:to>
    <xdr:sp macro="" textlink="">
      <xdr:nvSpPr>
        <xdr:cNvPr id="17" name="テキスト ボックス 10"/>
        <xdr:cNvSpPr txBox="1"/>
      </xdr:nvSpPr>
      <xdr:spPr bwMode="auto">
        <a:xfrm>
          <a:off x="1980428" y="11784227"/>
          <a:ext cx="2771044" cy="576853"/>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64359</xdr:colOff>
      <xdr:row>757</xdr:row>
      <xdr:rowOff>656453</xdr:rowOff>
    </xdr:from>
    <xdr:to>
      <xdr:col>18</xdr:col>
      <xdr:colOff>98341</xdr:colOff>
      <xdr:row>757</xdr:row>
      <xdr:rowOff>656453</xdr:rowOff>
    </xdr:to>
    <xdr:cxnSp macro="">
      <xdr:nvCxnSpPr>
        <xdr:cNvPr id="18" name="直線コネクタ 17"/>
        <xdr:cNvCxnSpPr/>
      </xdr:nvCxnSpPr>
      <xdr:spPr bwMode="auto">
        <a:xfrm>
          <a:off x="2464659" y="12067403"/>
          <a:ext cx="1234132"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115844</xdr:colOff>
      <xdr:row>756</xdr:row>
      <xdr:rowOff>308919</xdr:rowOff>
    </xdr:from>
    <xdr:to>
      <xdr:col>27</xdr:col>
      <xdr:colOff>127810</xdr:colOff>
      <xdr:row>758</xdr:row>
      <xdr:rowOff>658435</xdr:rowOff>
    </xdr:to>
    <xdr:sp macro="" textlink="">
      <xdr:nvSpPr>
        <xdr:cNvPr id="19" name="正方形/長方形 18"/>
        <xdr:cNvSpPr/>
      </xdr:nvSpPr>
      <xdr:spPr bwMode="auto">
        <a:xfrm>
          <a:off x="3716294" y="11367444"/>
          <a:ext cx="1812191" cy="136869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4,347</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154459</xdr:colOff>
      <xdr:row>759</xdr:row>
      <xdr:rowOff>102973</xdr:rowOff>
    </xdr:from>
    <xdr:to>
      <xdr:col>27</xdr:col>
      <xdr:colOff>133787</xdr:colOff>
      <xdr:row>760</xdr:row>
      <xdr:rowOff>77986</xdr:rowOff>
    </xdr:to>
    <xdr:sp macro="" textlink="">
      <xdr:nvSpPr>
        <xdr:cNvPr id="20" name="大かっこ 19"/>
        <xdr:cNvSpPr/>
      </xdr:nvSpPr>
      <xdr:spPr bwMode="auto">
        <a:xfrm>
          <a:off x="3754909" y="12847423"/>
          <a:ext cx="1779553" cy="64176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167331</xdr:colOff>
      <xdr:row>759</xdr:row>
      <xdr:rowOff>141588</xdr:rowOff>
    </xdr:from>
    <xdr:to>
      <xdr:col>26</xdr:col>
      <xdr:colOff>82029</xdr:colOff>
      <xdr:row>760</xdr:row>
      <xdr:rowOff>85838</xdr:rowOff>
    </xdr:to>
    <xdr:sp macro="" textlink="">
      <xdr:nvSpPr>
        <xdr:cNvPr id="21" name="テキスト ボックス 13"/>
        <xdr:cNvSpPr txBox="1"/>
      </xdr:nvSpPr>
      <xdr:spPr bwMode="auto">
        <a:xfrm>
          <a:off x="3967806" y="12886038"/>
          <a:ext cx="1314873" cy="61100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道路の新設・改築及び災害復旧に係る無利子貸付</a:t>
          </a:r>
        </a:p>
      </xdr:txBody>
    </xdr:sp>
    <xdr:clientData/>
  </xdr:twoCellAnchor>
  <xdr:twoCellAnchor>
    <xdr:from>
      <xdr:col>12</xdr:col>
      <xdr:colOff>77230</xdr:colOff>
      <xdr:row>762</xdr:row>
      <xdr:rowOff>180203</xdr:rowOff>
    </xdr:from>
    <xdr:to>
      <xdr:col>18</xdr:col>
      <xdr:colOff>111212</xdr:colOff>
      <xdr:row>762</xdr:row>
      <xdr:rowOff>180203</xdr:rowOff>
    </xdr:to>
    <xdr:cxnSp macro="">
      <xdr:nvCxnSpPr>
        <xdr:cNvPr id="22" name="直線コネクタ 21"/>
        <xdr:cNvCxnSpPr/>
      </xdr:nvCxnSpPr>
      <xdr:spPr bwMode="auto">
        <a:xfrm>
          <a:off x="2477530" y="14191478"/>
          <a:ext cx="1234132" cy="0"/>
        </a:xfrm>
        <a:prstGeom prst="line">
          <a:avLst/>
        </a:prstGeom>
        <a:noFill/>
        <a:ln w="19050" cap="flat" cmpd="sng" algn="ctr">
          <a:solidFill>
            <a:sysClr val="windowText" lastClr="000000"/>
          </a:solidFill>
          <a:prstDash val="solid"/>
        </a:ln>
        <a:effectLst/>
      </xdr:spPr>
    </xdr:cxnSp>
    <xdr:clientData/>
  </xdr:twoCellAnchor>
  <xdr:twoCellAnchor>
    <xdr:from>
      <xdr:col>9</xdr:col>
      <xdr:colOff>154459</xdr:colOff>
      <xdr:row>761</xdr:row>
      <xdr:rowOff>102973</xdr:rowOff>
    </xdr:from>
    <xdr:to>
      <xdr:col>23</xdr:col>
      <xdr:colOff>125153</xdr:colOff>
      <xdr:row>762</xdr:row>
      <xdr:rowOff>44710</xdr:rowOff>
    </xdr:to>
    <xdr:sp macro="" textlink="">
      <xdr:nvSpPr>
        <xdr:cNvPr id="23" name="テキスト ボックス 10"/>
        <xdr:cNvSpPr txBox="1"/>
      </xdr:nvSpPr>
      <xdr:spPr bwMode="auto">
        <a:xfrm>
          <a:off x="1954684" y="13885648"/>
          <a:ext cx="2771044" cy="170337"/>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115844</xdr:colOff>
      <xdr:row>761</xdr:row>
      <xdr:rowOff>104775</xdr:rowOff>
    </xdr:from>
    <xdr:to>
      <xdr:col>27</xdr:col>
      <xdr:colOff>25795</xdr:colOff>
      <xdr:row>763</xdr:row>
      <xdr:rowOff>3567</xdr:rowOff>
    </xdr:to>
    <xdr:sp macro="" textlink="">
      <xdr:nvSpPr>
        <xdr:cNvPr id="24" name="正方形/長方形 23"/>
        <xdr:cNvSpPr/>
      </xdr:nvSpPr>
      <xdr:spPr bwMode="auto">
        <a:xfrm>
          <a:off x="3716294" y="52635150"/>
          <a:ext cx="1710176" cy="575067"/>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自治体</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堺市、多気町</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114300</xdr:colOff>
      <xdr:row>763</xdr:row>
      <xdr:rowOff>151113</xdr:rowOff>
    </xdr:from>
    <xdr:to>
      <xdr:col>27</xdr:col>
      <xdr:colOff>19050</xdr:colOff>
      <xdr:row>764</xdr:row>
      <xdr:rowOff>76115</xdr:rowOff>
    </xdr:to>
    <xdr:sp macro="" textlink="">
      <xdr:nvSpPr>
        <xdr:cNvPr id="25" name="テキスト ボックス 13"/>
        <xdr:cNvSpPr txBox="1"/>
      </xdr:nvSpPr>
      <xdr:spPr bwMode="auto">
        <a:xfrm>
          <a:off x="3714750" y="53357763"/>
          <a:ext cx="1704975" cy="30600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連立立体交差事業、</a:t>
          </a:r>
          <a:r>
            <a:rPr kumimoji="1" lang="ja-JP" altLang="en-US" sz="900" b="0" i="0" kern="1200" baseline="0">
              <a:solidFill>
                <a:schemeClr val="tx1"/>
              </a:solidFill>
              <a:effectLst/>
              <a:latin typeface="Arial" charset="0"/>
              <a:ea typeface="ＭＳ Ｐゴシック" charset="-128"/>
              <a:cs typeface="+mn-cs"/>
            </a:rPr>
            <a:t>民間直結</a:t>
          </a:r>
          <a:r>
            <a:rPr kumimoji="1" lang="ja-JP" altLang="ja-JP" sz="900" b="0" i="0" kern="1200" baseline="0">
              <a:solidFill>
                <a:schemeClr val="tx1"/>
              </a:solidFill>
              <a:effectLst/>
              <a:latin typeface="Arial" charset="0"/>
              <a:ea typeface="ＭＳ Ｐゴシック" charset="-128"/>
              <a:cs typeface="+mn-cs"/>
            </a:rPr>
            <a:t>スマートインターチェンジの整備</a:t>
          </a:r>
          <a:endPar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73269</xdr:colOff>
      <xdr:row>763</xdr:row>
      <xdr:rowOff>77230</xdr:rowOff>
    </xdr:from>
    <xdr:to>
      <xdr:col>27</xdr:col>
      <xdr:colOff>80596</xdr:colOff>
      <xdr:row>764</xdr:row>
      <xdr:rowOff>117704</xdr:rowOff>
    </xdr:to>
    <xdr:sp macro="" textlink="">
      <xdr:nvSpPr>
        <xdr:cNvPr id="26" name="大かっこ 25"/>
        <xdr:cNvSpPr/>
      </xdr:nvSpPr>
      <xdr:spPr bwMode="auto">
        <a:xfrm>
          <a:off x="3634154" y="52743153"/>
          <a:ext cx="1787769" cy="421474"/>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7" zoomScale="75" zoomScaleNormal="75" zoomScaleSheetLayoutView="75" zoomScalePageLayoutView="85" workbookViewId="0">
      <selection activeCell="J938" sqref="J938:O9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179</v>
      </c>
      <c r="AT2" s="218"/>
      <c r="AU2" s="218"/>
      <c r="AV2" s="51" t="str">
        <f>IF(AW2="", "", "-")</f>
        <v/>
      </c>
      <c r="AW2" s="401"/>
      <c r="AX2" s="401"/>
    </row>
    <row r="3" spans="1:50" ht="21" customHeight="1" thickBot="1" x14ac:dyDescent="0.2">
      <c r="A3" s="530" t="s">
        <v>429</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588</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591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592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480</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593</v>
      </c>
      <c r="AF5" s="727"/>
      <c r="AG5" s="727"/>
      <c r="AH5" s="727"/>
      <c r="AI5" s="727"/>
      <c r="AJ5" s="727"/>
      <c r="AK5" s="727"/>
      <c r="AL5" s="727"/>
      <c r="AM5" s="727"/>
      <c r="AN5" s="727"/>
      <c r="AO5" s="727"/>
      <c r="AP5" s="728"/>
      <c r="AQ5" s="729" t="s">
        <v>656</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616</v>
      </c>
      <c r="H7" s="840"/>
      <c r="I7" s="840"/>
      <c r="J7" s="840"/>
      <c r="K7" s="840"/>
      <c r="L7" s="840"/>
      <c r="M7" s="840"/>
      <c r="N7" s="840"/>
      <c r="O7" s="840"/>
      <c r="P7" s="840"/>
      <c r="Q7" s="840"/>
      <c r="R7" s="840"/>
      <c r="S7" s="840"/>
      <c r="T7" s="840"/>
      <c r="U7" s="840"/>
      <c r="V7" s="840"/>
      <c r="W7" s="840"/>
      <c r="X7" s="841"/>
      <c r="Y7" s="399" t="s">
        <v>393</v>
      </c>
      <c r="Z7" s="300"/>
      <c r="AA7" s="300"/>
      <c r="AB7" s="300"/>
      <c r="AC7" s="300"/>
      <c r="AD7" s="400"/>
      <c r="AE7" s="387" t="s">
        <v>596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259</v>
      </c>
      <c r="B8" s="837"/>
      <c r="C8" s="837"/>
      <c r="D8" s="837"/>
      <c r="E8" s="837"/>
      <c r="F8" s="838"/>
      <c r="G8" s="225" t="str">
        <f>入力規則等!A27</f>
        <v>国土強靱化施策</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公共事業</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9" t="s">
        <v>597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646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補助、貸付、その他</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20708</v>
      </c>
      <c r="Q13" s="117"/>
      <c r="R13" s="117"/>
      <c r="S13" s="117"/>
      <c r="T13" s="117"/>
      <c r="U13" s="117"/>
      <c r="V13" s="118"/>
      <c r="W13" s="116">
        <v>14119</v>
      </c>
      <c r="X13" s="117"/>
      <c r="Y13" s="117"/>
      <c r="Z13" s="117"/>
      <c r="AA13" s="117"/>
      <c r="AB13" s="117"/>
      <c r="AC13" s="118"/>
      <c r="AD13" s="116">
        <v>17470</v>
      </c>
      <c r="AE13" s="117"/>
      <c r="AF13" s="117"/>
      <c r="AG13" s="117"/>
      <c r="AH13" s="117"/>
      <c r="AI13" s="117"/>
      <c r="AJ13" s="118"/>
      <c r="AK13" s="116">
        <v>12720</v>
      </c>
      <c r="AL13" s="117"/>
      <c r="AM13" s="117"/>
      <c r="AN13" s="117"/>
      <c r="AO13" s="117"/>
      <c r="AP13" s="117"/>
      <c r="AQ13" s="118"/>
      <c r="AR13" s="113">
        <v>10573</v>
      </c>
      <c r="AS13" s="114"/>
      <c r="AT13" s="114"/>
      <c r="AU13" s="114"/>
      <c r="AV13" s="114"/>
      <c r="AW13" s="114"/>
      <c r="AX13" s="398"/>
    </row>
    <row r="14" spans="1:50" ht="21" customHeight="1" x14ac:dyDescent="0.15">
      <c r="A14" s="146"/>
      <c r="B14" s="147"/>
      <c r="C14" s="147"/>
      <c r="D14" s="147"/>
      <c r="E14" s="147"/>
      <c r="F14" s="148"/>
      <c r="G14" s="754"/>
      <c r="H14" s="755"/>
      <c r="I14" s="582" t="s">
        <v>8</v>
      </c>
      <c r="J14" s="636"/>
      <c r="K14" s="636"/>
      <c r="L14" s="636"/>
      <c r="M14" s="636"/>
      <c r="N14" s="636"/>
      <c r="O14" s="637"/>
      <c r="P14" s="116" t="s">
        <v>561</v>
      </c>
      <c r="Q14" s="117"/>
      <c r="R14" s="117"/>
      <c r="S14" s="117"/>
      <c r="T14" s="117"/>
      <c r="U14" s="117"/>
      <c r="V14" s="118"/>
      <c r="W14" s="116">
        <v>14800</v>
      </c>
      <c r="X14" s="117"/>
      <c r="Y14" s="117"/>
      <c r="Z14" s="117"/>
      <c r="AA14" s="117"/>
      <c r="AB14" s="117"/>
      <c r="AC14" s="118"/>
      <c r="AD14" s="116" t="s">
        <v>561</v>
      </c>
      <c r="AE14" s="117"/>
      <c r="AF14" s="117"/>
      <c r="AG14" s="117"/>
      <c r="AH14" s="117"/>
      <c r="AI14" s="117"/>
      <c r="AJ14" s="118"/>
      <c r="AK14" s="116" t="s">
        <v>561</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2" t="s">
        <v>51</v>
      </c>
      <c r="J15" s="583"/>
      <c r="K15" s="583"/>
      <c r="L15" s="583"/>
      <c r="M15" s="583"/>
      <c r="N15" s="583"/>
      <c r="O15" s="584"/>
      <c r="P15" s="116">
        <v>31877</v>
      </c>
      <c r="Q15" s="117"/>
      <c r="R15" s="117"/>
      <c r="S15" s="117"/>
      <c r="T15" s="117"/>
      <c r="U15" s="117"/>
      <c r="V15" s="118"/>
      <c r="W15" s="116">
        <v>3423</v>
      </c>
      <c r="X15" s="117"/>
      <c r="Y15" s="117"/>
      <c r="Z15" s="117"/>
      <c r="AA15" s="117"/>
      <c r="AB15" s="117"/>
      <c r="AC15" s="118"/>
      <c r="AD15" s="116">
        <v>14696</v>
      </c>
      <c r="AE15" s="117"/>
      <c r="AF15" s="117"/>
      <c r="AG15" s="117"/>
      <c r="AH15" s="117"/>
      <c r="AI15" s="117"/>
      <c r="AJ15" s="118"/>
      <c r="AK15" s="116">
        <v>2019</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4"/>
      <c r="H16" s="755"/>
      <c r="I16" s="582" t="s">
        <v>52</v>
      </c>
      <c r="J16" s="583"/>
      <c r="K16" s="583"/>
      <c r="L16" s="583"/>
      <c r="M16" s="583"/>
      <c r="N16" s="583"/>
      <c r="O16" s="584"/>
      <c r="P16" s="116">
        <v>-3423</v>
      </c>
      <c r="Q16" s="117"/>
      <c r="R16" s="117"/>
      <c r="S16" s="117"/>
      <c r="T16" s="117"/>
      <c r="U16" s="117"/>
      <c r="V16" s="118"/>
      <c r="W16" s="116">
        <v>-14696</v>
      </c>
      <c r="X16" s="117"/>
      <c r="Y16" s="117"/>
      <c r="Z16" s="117"/>
      <c r="AA16" s="117"/>
      <c r="AB16" s="117"/>
      <c r="AC16" s="118"/>
      <c r="AD16" s="116">
        <v>-2019</v>
      </c>
      <c r="AE16" s="117"/>
      <c r="AF16" s="117"/>
      <c r="AG16" s="117"/>
      <c r="AH16" s="117"/>
      <c r="AI16" s="117"/>
      <c r="AJ16" s="118"/>
      <c r="AK16" s="116" t="s">
        <v>561</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2" t="s">
        <v>50</v>
      </c>
      <c r="J17" s="636"/>
      <c r="K17" s="636"/>
      <c r="L17" s="636"/>
      <c r="M17" s="636"/>
      <c r="N17" s="636"/>
      <c r="O17" s="637"/>
      <c r="P17" s="116">
        <v>-300</v>
      </c>
      <c r="Q17" s="117"/>
      <c r="R17" s="117"/>
      <c r="S17" s="117"/>
      <c r="T17" s="117"/>
      <c r="U17" s="117"/>
      <c r="V17" s="118"/>
      <c r="W17" s="116" t="s">
        <v>562</v>
      </c>
      <c r="X17" s="117"/>
      <c r="Y17" s="117"/>
      <c r="Z17" s="117"/>
      <c r="AA17" s="117"/>
      <c r="AB17" s="117"/>
      <c r="AC17" s="118"/>
      <c r="AD17" s="116" t="s">
        <v>561</v>
      </c>
      <c r="AE17" s="117"/>
      <c r="AF17" s="117"/>
      <c r="AG17" s="117"/>
      <c r="AH17" s="117"/>
      <c r="AI17" s="117"/>
      <c r="AJ17" s="118"/>
      <c r="AK17" s="116" t="s">
        <v>561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6"/>
      <c r="H18" s="757"/>
      <c r="I18" s="744" t="s">
        <v>20</v>
      </c>
      <c r="J18" s="745"/>
      <c r="K18" s="745"/>
      <c r="L18" s="745"/>
      <c r="M18" s="745"/>
      <c r="N18" s="745"/>
      <c r="O18" s="746"/>
      <c r="P18" s="122">
        <f>SUM(P13:V17)</f>
        <v>48862</v>
      </c>
      <c r="Q18" s="123"/>
      <c r="R18" s="123"/>
      <c r="S18" s="123"/>
      <c r="T18" s="123"/>
      <c r="U18" s="123"/>
      <c r="V18" s="124"/>
      <c r="W18" s="122">
        <f>SUM(W13:AC17)</f>
        <v>17646</v>
      </c>
      <c r="X18" s="123"/>
      <c r="Y18" s="123"/>
      <c r="Z18" s="123"/>
      <c r="AA18" s="123"/>
      <c r="AB18" s="123"/>
      <c r="AC18" s="124"/>
      <c r="AD18" s="122">
        <f>SUM(AD13:AJ17)</f>
        <v>30147</v>
      </c>
      <c r="AE18" s="123"/>
      <c r="AF18" s="123"/>
      <c r="AG18" s="123"/>
      <c r="AH18" s="123"/>
      <c r="AI18" s="123"/>
      <c r="AJ18" s="124"/>
      <c r="AK18" s="122">
        <f>SUM(AK13:AQ17)</f>
        <v>14739</v>
      </c>
      <c r="AL18" s="123"/>
      <c r="AM18" s="123"/>
      <c r="AN18" s="123"/>
      <c r="AO18" s="123"/>
      <c r="AP18" s="123"/>
      <c r="AQ18" s="124"/>
      <c r="AR18" s="122">
        <f>SUM(AR13:AX17)</f>
        <v>10573</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48804</v>
      </c>
      <c r="Q19" s="117"/>
      <c r="R19" s="117"/>
      <c r="S19" s="117"/>
      <c r="T19" s="117"/>
      <c r="U19" s="117"/>
      <c r="V19" s="118"/>
      <c r="W19" s="116">
        <v>17646</v>
      </c>
      <c r="X19" s="117"/>
      <c r="Y19" s="117"/>
      <c r="Z19" s="117"/>
      <c r="AA19" s="117"/>
      <c r="AB19" s="117"/>
      <c r="AC19" s="118"/>
      <c r="AD19" s="116">
        <v>29610</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0.99881298350456382</v>
      </c>
      <c r="Q20" s="546"/>
      <c r="R20" s="546"/>
      <c r="S20" s="546"/>
      <c r="T20" s="546"/>
      <c r="U20" s="546"/>
      <c r="V20" s="546"/>
      <c r="W20" s="546">
        <f t="shared" ref="W20" si="0">IF(W18=0, "-", SUM(W19)/W18)</f>
        <v>1</v>
      </c>
      <c r="X20" s="546"/>
      <c r="Y20" s="546"/>
      <c r="Z20" s="546"/>
      <c r="AA20" s="546"/>
      <c r="AB20" s="546"/>
      <c r="AC20" s="546"/>
      <c r="AD20" s="546">
        <f t="shared" ref="AD20" si="1">IF(AD18=0, "-", SUM(AD19)/AD18)</f>
        <v>0.98218728231664842</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7" t="s">
        <v>356</v>
      </c>
      <c r="H21" s="938"/>
      <c r="I21" s="938"/>
      <c r="J21" s="938"/>
      <c r="K21" s="938"/>
      <c r="L21" s="938"/>
      <c r="M21" s="938"/>
      <c r="N21" s="938"/>
      <c r="O21" s="938"/>
      <c r="P21" s="546">
        <f>IF(P19=0, "-", SUM(P19)/SUM(P13,P14))</f>
        <v>2.3567703303071275</v>
      </c>
      <c r="Q21" s="546"/>
      <c r="R21" s="546"/>
      <c r="S21" s="546"/>
      <c r="T21" s="546"/>
      <c r="U21" s="546"/>
      <c r="V21" s="546"/>
      <c r="W21" s="546">
        <f t="shared" ref="W21" si="2">IF(W19=0, "-", SUM(W19)/SUM(W13,W14))</f>
        <v>0.61018707424184793</v>
      </c>
      <c r="X21" s="546"/>
      <c r="Y21" s="546"/>
      <c r="Z21" s="546"/>
      <c r="AA21" s="546"/>
      <c r="AB21" s="546"/>
      <c r="AC21" s="546"/>
      <c r="AD21" s="546">
        <f t="shared" ref="AD21" si="3">IF(AD19=0, "-", SUM(AD19)/SUM(AD13,AD14))</f>
        <v>1.6949055523755008</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6" t="s">
        <v>432</v>
      </c>
      <c r="B22" s="197"/>
      <c r="C22" s="197"/>
      <c r="D22" s="197"/>
      <c r="E22" s="197"/>
      <c r="F22" s="198"/>
      <c r="G22" s="187" t="s">
        <v>335</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563</v>
      </c>
      <c r="H23" s="191"/>
      <c r="I23" s="191"/>
      <c r="J23" s="191"/>
      <c r="K23" s="191"/>
      <c r="L23" s="191"/>
      <c r="M23" s="191"/>
      <c r="N23" s="191"/>
      <c r="O23" s="192"/>
      <c r="P23" s="113">
        <v>5964</v>
      </c>
      <c r="Q23" s="114"/>
      <c r="R23" s="114"/>
      <c r="S23" s="114"/>
      <c r="T23" s="114"/>
      <c r="U23" s="114"/>
      <c r="V23" s="115"/>
      <c r="W23" s="113">
        <v>4832</v>
      </c>
      <c r="X23" s="114"/>
      <c r="Y23" s="114"/>
      <c r="Z23" s="114"/>
      <c r="AA23" s="114"/>
      <c r="AB23" s="114"/>
      <c r="AC23" s="115"/>
      <c r="AD23" s="207" t="s">
        <v>412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564</v>
      </c>
      <c r="H24" s="194"/>
      <c r="I24" s="194"/>
      <c r="J24" s="194"/>
      <c r="K24" s="194"/>
      <c r="L24" s="194"/>
      <c r="M24" s="194"/>
      <c r="N24" s="194"/>
      <c r="O24" s="195"/>
      <c r="P24" s="116">
        <v>6631</v>
      </c>
      <c r="Q24" s="117"/>
      <c r="R24" s="117"/>
      <c r="S24" s="117"/>
      <c r="T24" s="117"/>
      <c r="U24" s="117"/>
      <c r="V24" s="118"/>
      <c r="W24" s="116">
        <v>5616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565</v>
      </c>
      <c r="H25" s="194"/>
      <c r="I25" s="194"/>
      <c r="J25" s="194"/>
      <c r="K25" s="194"/>
      <c r="L25" s="194"/>
      <c r="M25" s="194"/>
      <c r="N25" s="194"/>
      <c r="O25" s="195"/>
      <c r="P25" s="116">
        <v>125</v>
      </c>
      <c r="Q25" s="117"/>
      <c r="R25" s="117"/>
      <c r="S25" s="117"/>
      <c r="T25" s="117"/>
      <c r="U25" s="117"/>
      <c r="V25" s="118"/>
      <c r="W25" s="116">
        <v>125</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12720</v>
      </c>
      <c r="Q29" s="117"/>
      <c r="R29" s="117"/>
      <c r="S29" s="117"/>
      <c r="T29" s="117"/>
      <c r="U29" s="117"/>
      <c r="V29" s="118"/>
      <c r="W29" s="222">
        <f>AR13</f>
        <v>10573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351</v>
      </c>
      <c r="B30" s="517"/>
      <c r="C30" s="517"/>
      <c r="D30" s="517"/>
      <c r="E30" s="517"/>
      <c r="F30" s="518"/>
      <c r="G30" s="657" t="s">
        <v>146</v>
      </c>
      <c r="H30" s="394"/>
      <c r="I30" s="394"/>
      <c r="J30" s="394"/>
      <c r="K30" s="394"/>
      <c r="L30" s="394"/>
      <c r="M30" s="394"/>
      <c r="N30" s="394"/>
      <c r="O30" s="586"/>
      <c r="P30" s="585" t="s">
        <v>59</v>
      </c>
      <c r="Q30" s="394"/>
      <c r="R30" s="394"/>
      <c r="S30" s="394"/>
      <c r="T30" s="394"/>
      <c r="U30" s="394"/>
      <c r="V30" s="394"/>
      <c r="W30" s="394"/>
      <c r="X30" s="586"/>
      <c r="Y30" s="472"/>
      <c r="Z30" s="473"/>
      <c r="AA30" s="474"/>
      <c r="AB30" s="390" t="s">
        <v>11</v>
      </c>
      <c r="AC30" s="391"/>
      <c r="AD30" s="392"/>
      <c r="AE30" s="390" t="s">
        <v>396</v>
      </c>
      <c r="AF30" s="391"/>
      <c r="AG30" s="391"/>
      <c r="AH30" s="392"/>
      <c r="AI30" s="390" t="s">
        <v>418</v>
      </c>
      <c r="AJ30" s="391"/>
      <c r="AK30" s="391"/>
      <c r="AL30" s="392"/>
      <c r="AM30" s="393" t="s">
        <v>423</v>
      </c>
      <c r="AN30" s="393"/>
      <c r="AO30" s="393"/>
      <c r="AP30" s="390"/>
      <c r="AQ30" s="648" t="s">
        <v>235</v>
      </c>
      <c r="AR30" s="649"/>
      <c r="AS30" s="649"/>
      <c r="AT30" s="650"/>
      <c r="AU30" s="394" t="s">
        <v>134</v>
      </c>
      <c r="AV30" s="394"/>
      <c r="AW30" s="394"/>
      <c r="AX30" s="395"/>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475"/>
      <c r="Z31" s="476"/>
      <c r="AA31" s="477"/>
      <c r="AB31" s="336"/>
      <c r="AC31" s="337"/>
      <c r="AD31" s="338"/>
      <c r="AE31" s="336"/>
      <c r="AF31" s="337"/>
      <c r="AG31" s="337"/>
      <c r="AH31" s="338"/>
      <c r="AI31" s="336"/>
      <c r="AJ31" s="337"/>
      <c r="AK31" s="337"/>
      <c r="AL31" s="338"/>
      <c r="AM31" s="380"/>
      <c r="AN31" s="380"/>
      <c r="AO31" s="380"/>
      <c r="AP31" s="336"/>
      <c r="AQ31" s="215" t="s">
        <v>618</v>
      </c>
      <c r="AR31" s="140"/>
      <c r="AS31" s="141" t="s">
        <v>236</v>
      </c>
      <c r="AT31" s="176"/>
      <c r="AU31" s="275">
        <v>2</v>
      </c>
      <c r="AV31" s="275"/>
      <c r="AW31" s="383" t="s">
        <v>181</v>
      </c>
      <c r="AX31" s="384"/>
    </row>
    <row r="32" spans="1:50" ht="60" customHeight="1" x14ac:dyDescent="0.15">
      <c r="A32" s="522"/>
      <c r="B32" s="520"/>
      <c r="C32" s="520"/>
      <c r="D32" s="520"/>
      <c r="E32" s="520"/>
      <c r="F32" s="521"/>
      <c r="G32" s="547" t="s">
        <v>617</v>
      </c>
      <c r="H32" s="548"/>
      <c r="I32" s="548"/>
      <c r="J32" s="548"/>
      <c r="K32" s="548"/>
      <c r="L32" s="548"/>
      <c r="M32" s="548"/>
      <c r="N32" s="548"/>
      <c r="O32" s="549"/>
      <c r="P32" s="165" t="s">
        <v>660</v>
      </c>
      <c r="Q32" s="165"/>
      <c r="R32" s="165"/>
      <c r="S32" s="165"/>
      <c r="T32" s="165"/>
      <c r="U32" s="165"/>
      <c r="V32" s="165"/>
      <c r="W32" s="165"/>
      <c r="X32" s="236"/>
      <c r="Y32" s="342" t="s">
        <v>12</v>
      </c>
      <c r="Z32" s="556"/>
      <c r="AA32" s="557"/>
      <c r="AB32" s="558" t="s">
        <v>182</v>
      </c>
      <c r="AC32" s="558"/>
      <c r="AD32" s="558"/>
      <c r="AE32" s="368">
        <v>54</v>
      </c>
      <c r="AF32" s="369"/>
      <c r="AG32" s="369"/>
      <c r="AH32" s="369"/>
      <c r="AI32" s="368">
        <v>56</v>
      </c>
      <c r="AJ32" s="369"/>
      <c r="AK32" s="369"/>
      <c r="AL32" s="369"/>
      <c r="AM32" s="368" t="s">
        <v>620</v>
      </c>
      <c r="AN32" s="369"/>
      <c r="AO32" s="369"/>
      <c r="AP32" s="369"/>
      <c r="AQ32" s="119" t="s">
        <v>618</v>
      </c>
      <c r="AR32" s="120"/>
      <c r="AS32" s="120"/>
      <c r="AT32" s="121"/>
      <c r="AU32" s="369" t="s">
        <v>618</v>
      </c>
      <c r="AV32" s="369"/>
      <c r="AW32" s="369"/>
      <c r="AX32" s="371"/>
    </row>
    <row r="33" spans="1:50" ht="60"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182</v>
      </c>
      <c r="AC33" s="529"/>
      <c r="AD33" s="529"/>
      <c r="AE33" s="368" t="s">
        <v>619</v>
      </c>
      <c r="AF33" s="369"/>
      <c r="AG33" s="369"/>
      <c r="AH33" s="369"/>
      <c r="AI33" s="368" t="s">
        <v>654</v>
      </c>
      <c r="AJ33" s="369"/>
      <c r="AK33" s="369"/>
      <c r="AL33" s="369"/>
      <c r="AM33" s="368" t="s">
        <v>618</v>
      </c>
      <c r="AN33" s="369"/>
      <c r="AO33" s="369"/>
      <c r="AP33" s="369"/>
      <c r="AQ33" s="119" t="s">
        <v>618</v>
      </c>
      <c r="AR33" s="120"/>
      <c r="AS33" s="120"/>
      <c r="AT33" s="121"/>
      <c r="AU33" s="369">
        <v>55</v>
      </c>
      <c r="AV33" s="369"/>
      <c r="AW33" s="369"/>
      <c r="AX33" s="371"/>
    </row>
    <row r="34" spans="1:50" ht="60"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4" t="s">
        <v>182</v>
      </c>
      <c r="AC34" s="504"/>
      <c r="AD34" s="504"/>
      <c r="AE34" s="368">
        <v>98</v>
      </c>
      <c r="AF34" s="369"/>
      <c r="AG34" s="369"/>
      <c r="AH34" s="369"/>
      <c r="AI34" s="368">
        <v>102</v>
      </c>
      <c r="AJ34" s="369"/>
      <c r="AK34" s="369"/>
      <c r="AL34" s="369"/>
      <c r="AM34" s="368" t="s">
        <v>618</v>
      </c>
      <c r="AN34" s="369"/>
      <c r="AO34" s="369"/>
      <c r="AP34" s="369"/>
      <c r="AQ34" s="119" t="s">
        <v>618</v>
      </c>
      <c r="AR34" s="120"/>
      <c r="AS34" s="120"/>
      <c r="AT34" s="121"/>
      <c r="AU34" s="369" t="s">
        <v>618</v>
      </c>
      <c r="AV34" s="369"/>
      <c r="AW34" s="369"/>
      <c r="AX34" s="371"/>
    </row>
    <row r="35" spans="1:50" ht="23.25" customHeight="1" x14ac:dyDescent="0.15">
      <c r="A35" s="907" t="s">
        <v>383</v>
      </c>
      <c r="B35" s="908"/>
      <c r="C35" s="908"/>
      <c r="D35" s="908"/>
      <c r="E35" s="908"/>
      <c r="F35" s="909"/>
      <c r="G35" s="913" t="s">
        <v>621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51" t="s">
        <v>351</v>
      </c>
      <c r="B37" s="652"/>
      <c r="C37" s="652"/>
      <c r="D37" s="652"/>
      <c r="E37" s="652"/>
      <c r="F37" s="653"/>
      <c r="G37" s="572" t="s">
        <v>146</v>
      </c>
      <c r="H37" s="385"/>
      <c r="I37" s="385"/>
      <c r="J37" s="385"/>
      <c r="K37" s="385"/>
      <c r="L37" s="385"/>
      <c r="M37" s="385"/>
      <c r="N37" s="385"/>
      <c r="O37" s="573"/>
      <c r="P37" s="638" t="s">
        <v>59</v>
      </c>
      <c r="Q37" s="385"/>
      <c r="R37" s="385"/>
      <c r="S37" s="385"/>
      <c r="T37" s="385"/>
      <c r="U37" s="385"/>
      <c r="V37" s="385"/>
      <c r="W37" s="385"/>
      <c r="X37" s="573"/>
      <c r="Y37" s="639"/>
      <c r="Z37" s="640"/>
      <c r="AA37" s="641"/>
      <c r="AB37" s="642" t="s">
        <v>11</v>
      </c>
      <c r="AC37" s="643"/>
      <c r="AD37" s="644"/>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475"/>
      <c r="Z38" s="476"/>
      <c r="AA38" s="477"/>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6"/>
      <c r="Y39" s="342" t="s">
        <v>12</v>
      </c>
      <c r="Z39" s="556"/>
      <c r="AA39" s="557"/>
      <c r="AB39" s="558"/>
      <c r="AC39" s="558"/>
      <c r="AD39" s="55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c r="AC40" s="529"/>
      <c r="AD40" s="52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1"/>
      <c r="Y41" s="307" t="s">
        <v>13</v>
      </c>
      <c r="Z41" s="302"/>
      <c r="AA41" s="303"/>
      <c r="AB41" s="504" t="s">
        <v>182</v>
      </c>
      <c r="AC41" s="504"/>
      <c r="AD41" s="50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7" t="s">
        <v>383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51" t="s">
        <v>351</v>
      </c>
      <c r="B44" s="652"/>
      <c r="C44" s="652"/>
      <c r="D44" s="652"/>
      <c r="E44" s="652"/>
      <c r="F44" s="653"/>
      <c r="G44" s="572" t="s">
        <v>146</v>
      </c>
      <c r="H44" s="385"/>
      <c r="I44" s="385"/>
      <c r="J44" s="385"/>
      <c r="K44" s="385"/>
      <c r="L44" s="385"/>
      <c r="M44" s="385"/>
      <c r="N44" s="385"/>
      <c r="O44" s="573"/>
      <c r="P44" s="638" t="s">
        <v>59</v>
      </c>
      <c r="Q44" s="385"/>
      <c r="R44" s="385"/>
      <c r="S44" s="385"/>
      <c r="T44" s="385"/>
      <c r="U44" s="385"/>
      <c r="V44" s="385"/>
      <c r="W44" s="385"/>
      <c r="X44" s="573"/>
      <c r="Y44" s="639"/>
      <c r="Z44" s="640"/>
      <c r="AA44" s="641"/>
      <c r="AB44" s="642" t="s">
        <v>11</v>
      </c>
      <c r="AC44" s="643"/>
      <c r="AD44" s="644"/>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475"/>
      <c r="Z45" s="476"/>
      <c r="AA45" s="477"/>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2" t="s">
        <v>12</v>
      </c>
      <c r="Z46" s="556"/>
      <c r="AA46" s="557"/>
      <c r="AB46" s="558"/>
      <c r="AC46" s="558"/>
      <c r="AD46" s="55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c r="AC47" s="529"/>
      <c r="AD47" s="52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1"/>
      <c r="Y48" s="307" t="s">
        <v>13</v>
      </c>
      <c r="Z48" s="302"/>
      <c r="AA48" s="303"/>
      <c r="AB48" s="504" t="s">
        <v>182</v>
      </c>
      <c r="AC48" s="504"/>
      <c r="AD48" s="50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7" t="s">
        <v>383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9" t="s">
        <v>351</v>
      </c>
      <c r="B51" s="520"/>
      <c r="C51" s="520"/>
      <c r="D51" s="520"/>
      <c r="E51" s="520"/>
      <c r="F51" s="521"/>
      <c r="G51" s="572" t="s">
        <v>146</v>
      </c>
      <c r="H51" s="385"/>
      <c r="I51" s="385"/>
      <c r="J51" s="385"/>
      <c r="K51" s="385"/>
      <c r="L51" s="385"/>
      <c r="M51" s="385"/>
      <c r="N51" s="385"/>
      <c r="O51" s="573"/>
      <c r="P51" s="638" t="s">
        <v>59</v>
      </c>
      <c r="Q51" s="385"/>
      <c r="R51" s="385"/>
      <c r="S51" s="385"/>
      <c r="T51" s="385"/>
      <c r="U51" s="385"/>
      <c r="V51" s="385"/>
      <c r="W51" s="385"/>
      <c r="X51" s="573"/>
      <c r="Y51" s="639"/>
      <c r="Z51" s="640"/>
      <c r="AA51" s="641"/>
      <c r="AB51" s="642" t="s">
        <v>11</v>
      </c>
      <c r="AC51" s="643"/>
      <c r="AD51" s="644"/>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475"/>
      <c r="Z52" s="476"/>
      <c r="AA52" s="477"/>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2" t="s">
        <v>12</v>
      </c>
      <c r="Z53" s="556"/>
      <c r="AA53" s="557"/>
      <c r="AB53" s="558"/>
      <c r="AC53" s="558"/>
      <c r="AD53" s="55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1"/>
      <c r="Y55" s="307" t="s">
        <v>13</v>
      </c>
      <c r="Z55" s="302"/>
      <c r="AA55" s="303"/>
      <c r="AB55" s="468" t="s">
        <v>14</v>
      </c>
      <c r="AC55" s="468"/>
      <c r="AD55" s="46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7" t="s">
        <v>383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9" t="s">
        <v>351</v>
      </c>
      <c r="B58" s="520"/>
      <c r="C58" s="520"/>
      <c r="D58" s="520"/>
      <c r="E58" s="520"/>
      <c r="F58" s="521"/>
      <c r="G58" s="572" t="s">
        <v>146</v>
      </c>
      <c r="H58" s="385"/>
      <c r="I58" s="385"/>
      <c r="J58" s="385"/>
      <c r="K58" s="385"/>
      <c r="L58" s="385"/>
      <c r="M58" s="385"/>
      <c r="N58" s="385"/>
      <c r="O58" s="573"/>
      <c r="P58" s="638" t="s">
        <v>59</v>
      </c>
      <c r="Q58" s="385"/>
      <c r="R58" s="385"/>
      <c r="S58" s="385"/>
      <c r="T58" s="385"/>
      <c r="U58" s="385"/>
      <c r="V58" s="385"/>
      <c r="W58" s="385"/>
      <c r="X58" s="573"/>
      <c r="Y58" s="639"/>
      <c r="Z58" s="640"/>
      <c r="AA58" s="641"/>
      <c r="AB58" s="642" t="s">
        <v>11</v>
      </c>
      <c r="AC58" s="643"/>
      <c r="AD58" s="644"/>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475"/>
      <c r="Z59" s="476"/>
      <c r="AA59" s="477"/>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2" t="s">
        <v>12</v>
      </c>
      <c r="Z60" s="556"/>
      <c r="AA60" s="557"/>
      <c r="AB60" s="558"/>
      <c r="AC60" s="558"/>
      <c r="AD60" s="55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4" t="s">
        <v>14</v>
      </c>
      <c r="AC62" s="504"/>
      <c r="AD62" s="50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7" t="s">
        <v>383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352</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347</v>
      </c>
      <c r="X65" s="880"/>
      <c r="Y65" s="883"/>
      <c r="Z65" s="883"/>
      <c r="AA65" s="884"/>
      <c r="AB65" s="877" t="s">
        <v>11</v>
      </c>
      <c r="AC65" s="873"/>
      <c r="AD65" s="874"/>
      <c r="AE65" s="372" t="s">
        <v>396</v>
      </c>
      <c r="AF65" s="373"/>
      <c r="AG65" s="373"/>
      <c r="AH65" s="374"/>
      <c r="AI65" s="372" t="s">
        <v>394</v>
      </c>
      <c r="AJ65" s="373"/>
      <c r="AK65" s="373"/>
      <c r="AL65" s="374"/>
      <c r="AM65" s="379" t="s">
        <v>423</v>
      </c>
      <c r="AN65" s="379"/>
      <c r="AO65" s="379"/>
      <c r="AP65" s="379"/>
      <c r="AQ65" s="877" t="s">
        <v>235</v>
      </c>
      <c r="AR65" s="873"/>
      <c r="AS65" s="873"/>
      <c r="AT65" s="874"/>
      <c r="AU65" s="987" t="s">
        <v>134</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80"/>
      <c r="AQ66" s="274"/>
      <c r="AR66" s="275"/>
      <c r="AS66" s="875" t="s">
        <v>236</v>
      </c>
      <c r="AT66" s="876"/>
      <c r="AU66" s="275"/>
      <c r="AV66" s="275"/>
      <c r="AW66" s="875" t="s">
        <v>350</v>
      </c>
      <c r="AX66" s="989"/>
    </row>
    <row r="67" spans="1:50" ht="23.25" hidden="1" customHeight="1" x14ac:dyDescent="0.15">
      <c r="A67" s="861"/>
      <c r="B67" s="862"/>
      <c r="C67" s="862"/>
      <c r="D67" s="862"/>
      <c r="E67" s="862"/>
      <c r="F67" s="863"/>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373</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373</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374</v>
      </c>
      <c r="AC69" s="986"/>
      <c r="AD69" s="986"/>
      <c r="AE69" s="824"/>
      <c r="AF69" s="825"/>
      <c r="AG69" s="825"/>
      <c r="AH69" s="825"/>
      <c r="AI69" s="824"/>
      <c r="AJ69" s="825"/>
      <c r="AK69" s="825"/>
      <c r="AL69" s="825"/>
      <c r="AM69" s="824"/>
      <c r="AN69" s="825"/>
      <c r="AO69" s="825"/>
      <c r="AP69" s="825"/>
      <c r="AQ69" s="368"/>
      <c r="AR69" s="369"/>
      <c r="AS69" s="369"/>
      <c r="AT69" s="370"/>
      <c r="AU69" s="369"/>
      <c r="AV69" s="369"/>
      <c r="AW69" s="369"/>
      <c r="AX69" s="371"/>
    </row>
    <row r="70" spans="1:50" ht="23.25" hidden="1" customHeight="1" x14ac:dyDescent="0.15">
      <c r="A70" s="861" t="s">
        <v>357</v>
      </c>
      <c r="B70" s="862"/>
      <c r="C70" s="862"/>
      <c r="D70" s="862"/>
      <c r="E70" s="862"/>
      <c r="F70" s="863"/>
      <c r="G70" s="950" t="s">
        <v>238</v>
      </c>
      <c r="H70" s="951"/>
      <c r="I70" s="951"/>
      <c r="J70" s="951"/>
      <c r="K70" s="951"/>
      <c r="L70" s="951"/>
      <c r="M70" s="951"/>
      <c r="N70" s="951"/>
      <c r="O70" s="951"/>
      <c r="P70" s="951"/>
      <c r="Q70" s="951"/>
      <c r="R70" s="951"/>
      <c r="S70" s="951"/>
      <c r="T70" s="951"/>
      <c r="U70" s="951"/>
      <c r="V70" s="951"/>
      <c r="W70" s="954" t="s">
        <v>372</v>
      </c>
      <c r="X70" s="955"/>
      <c r="Y70" s="960" t="s">
        <v>12</v>
      </c>
      <c r="Z70" s="960"/>
      <c r="AA70" s="961"/>
      <c r="AB70" s="962" t="s">
        <v>373</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373</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374</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352</v>
      </c>
      <c r="B73" s="848"/>
      <c r="C73" s="848"/>
      <c r="D73" s="848"/>
      <c r="E73" s="848"/>
      <c r="F73" s="849"/>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0"/>
      <c r="B75" s="851"/>
      <c r="C75" s="851"/>
      <c r="D75" s="851"/>
      <c r="E75" s="851"/>
      <c r="F75" s="852"/>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0"/>
      <c r="B76" s="851"/>
      <c r="C76" s="851"/>
      <c r="D76" s="851"/>
      <c r="E76" s="851"/>
      <c r="F76" s="852"/>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0"/>
      <c r="B77" s="851"/>
      <c r="C77" s="851"/>
      <c r="D77" s="851"/>
      <c r="E77" s="851"/>
      <c r="F77" s="852"/>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2" t="s">
        <v>386</v>
      </c>
      <c r="B78" s="923"/>
      <c r="C78" s="923"/>
      <c r="D78" s="923"/>
      <c r="E78" s="920" t="s">
        <v>330</v>
      </c>
      <c r="F78" s="921"/>
      <c r="G78" s="56" t="s">
        <v>238</v>
      </c>
      <c r="H78" s="802"/>
      <c r="I78" s="248"/>
      <c r="J78" s="248"/>
      <c r="K78" s="248"/>
      <c r="L78" s="248"/>
      <c r="M78" s="248"/>
      <c r="N78" s="248"/>
      <c r="O78" s="803"/>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346</v>
      </c>
      <c r="AP79" s="153"/>
      <c r="AQ79" s="153"/>
      <c r="AR79" s="80" t="s">
        <v>344</v>
      </c>
      <c r="AS79" s="152"/>
      <c r="AT79" s="153"/>
      <c r="AU79" s="153"/>
      <c r="AV79" s="153"/>
      <c r="AW79" s="153"/>
      <c r="AX79" s="154"/>
    </row>
    <row r="80" spans="1:50" ht="18.75" hidden="1" customHeight="1" x14ac:dyDescent="0.15">
      <c r="A80" s="526" t="s">
        <v>147</v>
      </c>
      <c r="B80" s="856" t="s">
        <v>343</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7"/>
      <c r="B81" s="859"/>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7"/>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09"/>
      <c r="R87" s="809"/>
      <c r="S87" s="809"/>
      <c r="T87" s="809"/>
      <c r="U87" s="809"/>
      <c r="V87" s="809"/>
      <c r="W87" s="809"/>
      <c r="X87" s="810"/>
      <c r="Y87" s="765" t="s">
        <v>62</v>
      </c>
      <c r="Z87" s="766"/>
      <c r="AA87" s="767"/>
      <c r="AB87" s="558"/>
      <c r="AC87" s="558"/>
      <c r="AD87" s="55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7"/>
      <c r="B88" s="559"/>
      <c r="C88" s="559"/>
      <c r="D88" s="559"/>
      <c r="E88" s="559"/>
      <c r="F88" s="560"/>
      <c r="G88" s="237"/>
      <c r="H88" s="238"/>
      <c r="I88" s="238"/>
      <c r="J88" s="238"/>
      <c r="K88" s="238"/>
      <c r="L88" s="238"/>
      <c r="M88" s="238"/>
      <c r="N88" s="238"/>
      <c r="O88" s="239"/>
      <c r="P88" s="811"/>
      <c r="Q88" s="811"/>
      <c r="R88" s="811"/>
      <c r="S88" s="811"/>
      <c r="T88" s="811"/>
      <c r="U88" s="811"/>
      <c r="V88" s="811"/>
      <c r="W88" s="811"/>
      <c r="X88" s="812"/>
      <c r="Y88" s="739" t="s">
        <v>54</v>
      </c>
      <c r="Z88" s="740"/>
      <c r="AA88" s="741"/>
      <c r="AB88" s="529"/>
      <c r="AC88" s="529"/>
      <c r="AD88" s="52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3"/>
      <c r="Y89" s="739" t="s">
        <v>13</v>
      </c>
      <c r="Z89" s="740"/>
      <c r="AA89" s="741"/>
      <c r="AB89" s="468" t="s">
        <v>14</v>
      </c>
      <c r="AC89" s="468"/>
      <c r="AD89" s="468"/>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7"/>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09"/>
      <c r="R92" s="809"/>
      <c r="S92" s="809"/>
      <c r="T92" s="809"/>
      <c r="U92" s="809"/>
      <c r="V92" s="809"/>
      <c r="W92" s="809"/>
      <c r="X92" s="810"/>
      <c r="Y92" s="765" t="s">
        <v>62</v>
      </c>
      <c r="Z92" s="766"/>
      <c r="AA92" s="767"/>
      <c r="AB92" s="558"/>
      <c r="AC92" s="558"/>
      <c r="AD92" s="55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1"/>
      <c r="Q93" s="811"/>
      <c r="R93" s="811"/>
      <c r="S93" s="811"/>
      <c r="T93" s="811"/>
      <c r="U93" s="811"/>
      <c r="V93" s="811"/>
      <c r="W93" s="811"/>
      <c r="X93" s="812"/>
      <c r="Y93" s="739" t="s">
        <v>54</v>
      </c>
      <c r="Z93" s="740"/>
      <c r="AA93" s="741"/>
      <c r="AB93" s="529"/>
      <c r="AC93" s="529"/>
      <c r="AD93" s="52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3"/>
      <c r="Y94" s="739" t="s">
        <v>13</v>
      </c>
      <c r="Z94" s="740"/>
      <c r="AA94" s="741"/>
      <c r="AB94" s="468" t="s">
        <v>14</v>
      </c>
      <c r="AC94" s="468"/>
      <c r="AD94" s="468"/>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7"/>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7"/>
      <c r="B97" s="559"/>
      <c r="C97" s="559"/>
      <c r="D97" s="559"/>
      <c r="E97" s="559"/>
      <c r="F97" s="560"/>
      <c r="G97" s="235"/>
      <c r="H97" s="165"/>
      <c r="I97" s="165"/>
      <c r="J97" s="165"/>
      <c r="K97" s="165"/>
      <c r="L97" s="165"/>
      <c r="M97" s="165"/>
      <c r="N97" s="165"/>
      <c r="O97" s="236"/>
      <c r="P97" s="165"/>
      <c r="Q97" s="809"/>
      <c r="R97" s="809"/>
      <c r="S97" s="809"/>
      <c r="T97" s="809"/>
      <c r="U97" s="809"/>
      <c r="V97" s="809"/>
      <c r="W97" s="809"/>
      <c r="X97" s="810"/>
      <c r="Y97" s="765" t="s">
        <v>62</v>
      </c>
      <c r="Z97" s="766"/>
      <c r="AA97" s="76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1"/>
      <c r="Q98" s="811"/>
      <c r="R98" s="811"/>
      <c r="S98" s="811"/>
      <c r="T98" s="811"/>
      <c r="U98" s="811"/>
      <c r="V98" s="811"/>
      <c r="W98" s="811"/>
      <c r="X98" s="812"/>
      <c r="Y98" s="739" t="s">
        <v>54</v>
      </c>
      <c r="Z98" s="740"/>
      <c r="AA98" s="74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51"/>
      <c r="I99" s="251"/>
      <c r="J99" s="251"/>
      <c r="K99" s="251"/>
      <c r="L99" s="251"/>
      <c r="M99" s="251"/>
      <c r="N99" s="251"/>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396</v>
      </c>
      <c r="AF100" s="834"/>
      <c r="AG100" s="834"/>
      <c r="AH100" s="835"/>
      <c r="AI100" s="833" t="s">
        <v>416</v>
      </c>
      <c r="AJ100" s="834"/>
      <c r="AK100" s="834"/>
      <c r="AL100" s="835"/>
      <c r="AM100" s="833" t="s">
        <v>423</v>
      </c>
      <c r="AN100" s="834"/>
      <c r="AO100" s="834"/>
      <c r="AP100" s="835"/>
      <c r="AQ100" s="939" t="s">
        <v>436</v>
      </c>
      <c r="AR100" s="940"/>
      <c r="AS100" s="940"/>
      <c r="AT100" s="941"/>
      <c r="AU100" s="939" t="s">
        <v>437</v>
      </c>
      <c r="AV100" s="940"/>
      <c r="AW100" s="940"/>
      <c r="AX100" s="942"/>
    </row>
    <row r="101" spans="1:60" ht="23.25" customHeight="1" x14ac:dyDescent="0.15">
      <c r="A101" s="498"/>
      <c r="B101" s="499"/>
      <c r="C101" s="499"/>
      <c r="D101" s="499"/>
      <c r="E101" s="499"/>
      <c r="F101" s="500"/>
      <c r="G101" s="165" t="s">
        <v>598</v>
      </c>
      <c r="H101" s="165"/>
      <c r="I101" s="165"/>
      <c r="J101" s="165"/>
      <c r="K101" s="165"/>
      <c r="L101" s="165"/>
      <c r="M101" s="165"/>
      <c r="N101" s="165"/>
      <c r="O101" s="165"/>
      <c r="P101" s="165"/>
      <c r="Q101" s="165"/>
      <c r="R101" s="165"/>
      <c r="S101" s="165"/>
      <c r="T101" s="165"/>
      <c r="U101" s="165"/>
      <c r="V101" s="165"/>
      <c r="W101" s="165"/>
      <c r="X101" s="236"/>
      <c r="Y101" s="823" t="s">
        <v>55</v>
      </c>
      <c r="Z101" s="725"/>
      <c r="AA101" s="726"/>
      <c r="AB101" s="558" t="s">
        <v>622</v>
      </c>
      <c r="AC101" s="558"/>
      <c r="AD101" s="558"/>
      <c r="AE101" s="368">
        <v>58</v>
      </c>
      <c r="AF101" s="369"/>
      <c r="AG101" s="369"/>
      <c r="AH101" s="370"/>
      <c r="AI101" s="368">
        <v>98</v>
      </c>
      <c r="AJ101" s="369"/>
      <c r="AK101" s="369"/>
      <c r="AL101" s="370"/>
      <c r="AM101" s="368">
        <v>58</v>
      </c>
      <c r="AN101" s="369"/>
      <c r="AO101" s="369"/>
      <c r="AP101" s="370"/>
      <c r="AQ101" s="368" t="s">
        <v>626</v>
      </c>
      <c r="AR101" s="369"/>
      <c r="AS101" s="369"/>
      <c r="AT101" s="370"/>
      <c r="AU101" s="368" t="s">
        <v>627</v>
      </c>
      <c r="AV101" s="369"/>
      <c r="AW101" s="369"/>
      <c r="AX101" s="370"/>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3"/>
      <c r="AA102" s="344"/>
      <c r="AB102" s="558" t="s">
        <v>623</v>
      </c>
      <c r="AC102" s="558"/>
      <c r="AD102" s="558"/>
      <c r="AE102" s="362">
        <v>76</v>
      </c>
      <c r="AF102" s="362"/>
      <c r="AG102" s="362"/>
      <c r="AH102" s="362"/>
      <c r="AI102" s="362">
        <v>122</v>
      </c>
      <c r="AJ102" s="362"/>
      <c r="AK102" s="362"/>
      <c r="AL102" s="362"/>
      <c r="AM102" s="362">
        <v>50</v>
      </c>
      <c r="AN102" s="362"/>
      <c r="AO102" s="362"/>
      <c r="AP102" s="362"/>
      <c r="AQ102" s="824">
        <v>26</v>
      </c>
      <c r="AR102" s="825"/>
      <c r="AS102" s="825"/>
      <c r="AT102" s="826"/>
      <c r="AU102" s="824">
        <v>29</v>
      </c>
      <c r="AV102" s="825"/>
      <c r="AW102" s="825"/>
      <c r="AX102" s="826"/>
    </row>
    <row r="103" spans="1:60" ht="31.5" customHeight="1" x14ac:dyDescent="0.15">
      <c r="A103" s="495" t="s">
        <v>353</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0"/>
      <c r="AC105" s="411"/>
      <c r="AD105" s="412"/>
      <c r="AE105" s="362"/>
      <c r="AF105" s="362"/>
      <c r="AG105" s="362"/>
      <c r="AH105" s="362"/>
      <c r="AI105" s="362"/>
      <c r="AJ105" s="362"/>
      <c r="AK105" s="362"/>
      <c r="AL105" s="362"/>
      <c r="AM105" s="362"/>
      <c r="AN105" s="362"/>
      <c r="AO105" s="362"/>
      <c r="AP105" s="362"/>
      <c r="AQ105" s="368"/>
      <c r="AR105" s="369"/>
      <c r="AS105" s="369"/>
      <c r="AT105" s="370"/>
      <c r="AU105" s="824"/>
      <c r="AV105" s="825"/>
      <c r="AW105" s="825"/>
      <c r="AX105" s="826"/>
    </row>
    <row r="106" spans="1:60" ht="31.5" hidden="1" customHeight="1" x14ac:dyDescent="0.15">
      <c r="A106" s="495" t="s">
        <v>353</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0"/>
      <c r="AC108" s="411"/>
      <c r="AD108" s="412"/>
      <c r="AE108" s="362"/>
      <c r="AF108" s="362"/>
      <c r="AG108" s="362"/>
      <c r="AH108" s="362"/>
      <c r="AI108" s="362"/>
      <c r="AJ108" s="362"/>
      <c r="AK108" s="362"/>
      <c r="AL108" s="362"/>
      <c r="AM108" s="362"/>
      <c r="AN108" s="362"/>
      <c r="AO108" s="362"/>
      <c r="AP108" s="362"/>
      <c r="AQ108" s="368"/>
      <c r="AR108" s="369"/>
      <c r="AS108" s="369"/>
      <c r="AT108" s="370"/>
      <c r="AU108" s="824"/>
      <c r="AV108" s="825"/>
      <c r="AW108" s="825"/>
      <c r="AX108" s="826"/>
    </row>
    <row r="109" spans="1:60" ht="31.5" hidden="1" customHeight="1" x14ac:dyDescent="0.15">
      <c r="A109" s="495" t="s">
        <v>353</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0"/>
      <c r="AC111" s="411"/>
      <c r="AD111" s="412"/>
      <c r="AE111" s="362"/>
      <c r="AF111" s="362"/>
      <c r="AG111" s="362"/>
      <c r="AH111" s="362"/>
      <c r="AI111" s="362"/>
      <c r="AJ111" s="362"/>
      <c r="AK111" s="362"/>
      <c r="AL111" s="362"/>
      <c r="AM111" s="362"/>
      <c r="AN111" s="362"/>
      <c r="AO111" s="362"/>
      <c r="AP111" s="362"/>
      <c r="AQ111" s="368"/>
      <c r="AR111" s="369"/>
      <c r="AS111" s="369"/>
      <c r="AT111" s="370"/>
      <c r="AU111" s="824"/>
      <c r="AV111" s="825"/>
      <c r="AW111" s="825"/>
      <c r="AX111" s="826"/>
    </row>
    <row r="112" spans="1:60" ht="31.5" hidden="1" customHeight="1" x14ac:dyDescent="0.15">
      <c r="A112" s="495" t="s">
        <v>353</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390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360</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t="s">
        <v>361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4" t="s">
        <v>411</v>
      </c>
      <c r="B130" s="1002"/>
      <c r="C130" s="1001" t="s">
        <v>239</v>
      </c>
      <c r="D130" s="1002"/>
      <c r="E130" s="312" t="s">
        <v>268</v>
      </c>
      <c r="F130" s="313"/>
      <c r="G130" s="314" t="s">
        <v>599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267</v>
      </c>
      <c r="F131" s="243"/>
      <c r="G131" s="240" t="s">
        <v>600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618</v>
      </c>
      <c r="AR133" s="275"/>
      <c r="AS133" s="141" t="s">
        <v>236</v>
      </c>
      <c r="AT133" s="176"/>
      <c r="AU133" s="140">
        <v>2</v>
      </c>
      <c r="AV133" s="140"/>
      <c r="AW133" s="141" t="s">
        <v>181</v>
      </c>
      <c r="AX133" s="142"/>
    </row>
    <row r="134" spans="1:50" ht="39.75" customHeight="1" x14ac:dyDescent="0.15">
      <c r="A134" s="1005"/>
      <c r="B134" s="256"/>
      <c r="C134" s="255"/>
      <c r="D134" s="256"/>
      <c r="E134" s="255"/>
      <c r="F134" s="318"/>
      <c r="G134" s="235" t="s">
        <v>661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624</v>
      </c>
      <c r="AC134" s="228"/>
      <c r="AD134" s="228"/>
      <c r="AE134" s="270">
        <v>54</v>
      </c>
      <c r="AF134" s="120"/>
      <c r="AG134" s="120"/>
      <c r="AH134" s="120"/>
      <c r="AI134" s="270">
        <v>56</v>
      </c>
      <c r="AJ134" s="120"/>
      <c r="AK134" s="120"/>
      <c r="AL134" s="120"/>
      <c r="AM134" s="270" t="s">
        <v>618</v>
      </c>
      <c r="AN134" s="120"/>
      <c r="AO134" s="120"/>
      <c r="AP134" s="120"/>
      <c r="AQ134" s="270" t="s">
        <v>618</v>
      </c>
      <c r="AR134" s="120"/>
      <c r="AS134" s="120"/>
      <c r="AT134" s="120"/>
      <c r="AU134" s="270" t="s">
        <v>625</v>
      </c>
      <c r="AV134" s="120"/>
      <c r="AW134" s="120"/>
      <c r="AX134" s="219"/>
    </row>
    <row r="135" spans="1:50" ht="39.7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182</v>
      </c>
      <c r="AC135" s="137"/>
      <c r="AD135" s="137"/>
      <c r="AE135" s="270" t="s">
        <v>618</v>
      </c>
      <c r="AF135" s="120"/>
      <c r="AG135" s="120"/>
      <c r="AH135" s="120"/>
      <c r="AI135" s="270" t="s">
        <v>619</v>
      </c>
      <c r="AJ135" s="120"/>
      <c r="AK135" s="120"/>
      <c r="AL135" s="120"/>
      <c r="AM135" s="270" t="s">
        <v>618</v>
      </c>
      <c r="AN135" s="120"/>
      <c r="AO135" s="120"/>
      <c r="AP135" s="120"/>
      <c r="AQ135" s="270" t="s">
        <v>618</v>
      </c>
      <c r="AR135" s="120"/>
      <c r="AS135" s="120"/>
      <c r="AT135" s="120"/>
      <c r="AU135" s="270">
        <v>55</v>
      </c>
      <c r="AV135" s="120"/>
      <c r="AW135" s="120"/>
      <c r="AX135" s="219"/>
    </row>
    <row r="136" spans="1:50" ht="18.75" hidden="1"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5"/>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5"/>
      <c r="B155" s="256"/>
      <c r="C155" s="255"/>
      <c r="D155" s="256"/>
      <c r="E155" s="255"/>
      <c r="F155" s="318"/>
      <c r="G155" s="237"/>
      <c r="H155" s="238"/>
      <c r="I155" s="238"/>
      <c r="J155" s="238"/>
      <c r="K155" s="238"/>
      <c r="L155" s="238"/>
      <c r="M155" s="238"/>
      <c r="N155" s="238"/>
      <c r="O155" s="238"/>
      <c r="P155" s="239"/>
      <c r="Q155" s="438"/>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5"/>
      <c r="B156" s="256"/>
      <c r="C156" s="255"/>
      <c r="D156" s="256"/>
      <c r="E156" s="255"/>
      <c r="F156" s="318"/>
      <c r="G156" s="237"/>
      <c r="H156" s="238"/>
      <c r="I156" s="238"/>
      <c r="J156" s="238"/>
      <c r="K156" s="238"/>
      <c r="L156" s="238"/>
      <c r="M156" s="238"/>
      <c r="N156" s="238"/>
      <c r="O156" s="238"/>
      <c r="P156" s="239"/>
      <c r="Q156" s="438"/>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5"/>
      <c r="B157" s="256"/>
      <c r="C157" s="255"/>
      <c r="D157" s="256"/>
      <c r="E157" s="255"/>
      <c r="F157" s="318"/>
      <c r="G157" s="237"/>
      <c r="H157" s="238"/>
      <c r="I157" s="238"/>
      <c r="J157" s="238"/>
      <c r="K157" s="238"/>
      <c r="L157" s="238"/>
      <c r="M157" s="238"/>
      <c r="N157" s="238"/>
      <c r="O157" s="238"/>
      <c r="P157" s="239"/>
      <c r="Q157" s="438"/>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8"/>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8"/>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8"/>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8"/>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8"/>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8"/>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8"/>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8"/>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8"/>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8"/>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8"/>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8"/>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9.75" customHeight="1" x14ac:dyDescent="0.15">
      <c r="A188" s="1005"/>
      <c r="B188" s="256"/>
      <c r="C188" s="255"/>
      <c r="D188" s="256"/>
      <c r="E188" s="164" t="s">
        <v>649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9.75" customHeight="1" x14ac:dyDescent="0.15">
      <c r="A189" s="1005"/>
      <c r="B189" s="256"/>
      <c r="C189" s="255"/>
      <c r="D189" s="256"/>
      <c r="E189" s="43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9"/>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6"/>
      <c r="C249" s="255"/>
      <c r="D249" s="256"/>
      <c r="E249" s="43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9"/>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9"/>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6"/>
      <c r="C430" s="253" t="s">
        <v>426</v>
      </c>
      <c r="D430" s="254"/>
      <c r="E430" s="242" t="s">
        <v>404</v>
      </c>
      <c r="F430" s="458"/>
      <c r="G430" s="244" t="s">
        <v>255</v>
      </c>
      <c r="H430" s="162"/>
      <c r="I430" s="162"/>
      <c r="J430" s="245" t="s">
        <v>595</v>
      </c>
      <c r="K430" s="246"/>
      <c r="L430" s="246"/>
      <c r="M430" s="246"/>
      <c r="N430" s="246"/>
      <c r="O430" s="246"/>
      <c r="P430" s="246"/>
      <c r="Q430" s="246"/>
      <c r="R430" s="246"/>
      <c r="S430" s="246"/>
      <c r="T430" s="247"/>
      <c r="U430" s="248" t="s">
        <v>596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662</v>
      </c>
      <c r="AF432" s="140"/>
      <c r="AG432" s="141" t="s">
        <v>236</v>
      </c>
      <c r="AH432" s="176"/>
      <c r="AI432" s="186"/>
      <c r="AJ432" s="186"/>
      <c r="AK432" s="186"/>
      <c r="AL432" s="181"/>
      <c r="AM432" s="186"/>
      <c r="AN432" s="186"/>
      <c r="AO432" s="186"/>
      <c r="AP432" s="181"/>
      <c r="AQ432" s="215" t="s">
        <v>662</v>
      </c>
      <c r="AR432" s="140"/>
      <c r="AS432" s="141" t="s">
        <v>236</v>
      </c>
      <c r="AT432" s="176"/>
      <c r="AU432" s="140" t="s">
        <v>662</v>
      </c>
      <c r="AV432" s="140"/>
      <c r="AW432" s="141" t="s">
        <v>181</v>
      </c>
      <c r="AX432" s="142"/>
    </row>
    <row r="433" spans="1:50" ht="23.25" customHeight="1" x14ac:dyDescent="0.15">
      <c r="A433" s="1005"/>
      <c r="B433" s="256"/>
      <c r="C433" s="255"/>
      <c r="D433" s="256"/>
      <c r="E433" s="170"/>
      <c r="F433" s="171"/>
      <c r="G433" s="235" t="s">
        <v>662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662</v>
      </c>
      <c r="AC433" s="137"/>
      <c r="AD433" s="137"/>
      <c r="AE433" s="119" t="s">
        <v>662</v>
      </c>
      <c r="AF433" s="120"/>
      <c r="AG433" s="120"/>
      <c r="AH433" s="120"/>
      <c r="AI433" s="119" t="s">
        <v>662</v>
      </c>
      <c r="AJ433" s="120"/>
      <c r="AK433" s="120"/>
      <c r="AL433" s="120"/>
      <c r="AM433" s="119" t="s">
        <v>662</v>
      </c>
      <c r="AN433" s="120"/>
      <c r="AO433" s="120"/>
      <c r="AP433" s="121"/>
      <c r="AQ433" s="119" t="s">
        <v>662</v>
      </c>
      <c r="AR433" s="120"/>
      <c r="AS433" s="120"/>
      <c r="AT433" s="121"/>
      <c r="AU433" s="120" t="s">
        <v>662</v>
      </c>
      <c r="AV433" s="120"/>
      <c r="AW433" s="120"/>
      <c r="AX433" s="219"/>
    </row>
    <row r="434" spans="1:50" ht="23.25"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662</v>
      </c>
      <c r="AC434" s="228"/>
      <c r="AD434" s="228"/>
      <c r="AE434" s="119" t="s">
        <v>662</v>
      </c>
      <c r="AF434" s="120"/>
      <c r="AG434" s="120"/>
      <c r="AH434" s="121"/>
      <c r="AI434" s="119" t="s">
        <v>662</v>
      </c>
      <c r="AJ434" s="120"/>
      <c r="AK434" s="120"/>
      <c r="AL434" s="120"/>
      <c r="AM434" s="119" t="s">
        <v>662</v>
      </c>
      <c r="AN434" s="120"/>
      <c r="AO434" s="120"/>
      <c r="AP434" s="121"/>
      <c r="AQ434" s="119" t="s">
        <v>662</v>
      </c>
      <c r="AR434" s="120"/>
      <c r="AS434" s="120"/>
      <c r="AT434" s="121"/>
      <c r="AU434" s="120" t="s">
        <v>662</v>
      </c>
      <c r="AV434" s="120"/>
      <c r="AW434" s="120"/>
      <c r="AX434" s="219"/>
    </row>
    <row r="435" spans="1:50" ht="23.25"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662</v>
      </c>
      <c r="AF435" s="120"/>
      <c r="AG435" s="120"/>
      <c r="AH435" s="121"/>
      <c r="AI435" s="119" t="s">
        <v>662</v>
      </c>
      <c r="AJ435" s="120"/>
      <c r="AK435" s="120"/>
      <c r="AL435" s="120"/>
      <c r="AM435" s="119" t="s">
        <v>662</v>
      </c>
      <c r="AN435" s="120"/>
      <c r="AO435" s="120"/>
      <c r="AP435" s="121"/>
      <c r="AQ435" s="119" t="s">
        <v>662</v>
      </c>
      <c r="AR435" s="120"/>
      <c r="AS435" s="120"/>
      <c r="AT435" s="121"/>
      <c r="AU435" s="120" t="s">
        <v>662</v>
      </c>
      <c r="AV435" s="120"/>
      <c r="AW435" s="120"/>
      <c r="AX435" s="219"/>
    </row>
    <row r="436" spans="1:50" ht="18.75" hidden="1"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662</v>
      </c>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662</v>
      </c>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5"/>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662</v>
      </c>
      <c r="AF477" s="140"/>
      <c r="AG477" s="141" t="s">
        <v>236</v>
      </c>
      <c r="AH477" s="176"/>
      <c r="AI477" s="186"/>
      <c r="AJ477" s="186"/>
      <c r="AK477" s="186"/>
      <c r="AL477" s="181"/>
      <c r="AM477" s="186"/>
      <c r="AN477" s="186"/>
      <c r="AO477" s="186"/>
      <c r="AP477" s="181"/>
      <c r="AQ477" s="215" t="s">
        <v>662</v>
      </c>
      <c r="AR477" s="140"/>
      <c r="AS477" s="141" t="s">
        <v>236</v>
      </c>
      <c r="AT477" s="176"/>
      <c r="AU477" s="140" t="s">
        <v>662</v>
      </c>
      <c r="AV477" s="140"/>
      <c r="AW477" s="141" t="s">
        <v>181</v>
      </c>
      <c r="AX477" s="142"/>
    </row>
    <row r="478" spans="1:50" ht="23.25" customHeight="1" x14ac:dyDescent="0.15">
      <c r="A478" s="1005"/>
      <c r="B478" s="256"/>
      <c r="C478" s="255"/>
      <c r="D478" s="256"/>
      <c r="E478" s="170"/>
      <c r="F478" s="171"/>
      <c r="G478" s="235" t="s">
        <v>662</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662</v>
      </c>
      <c r="AC478" s="137"/>
      <c r="AD478" s="137"/>
      <c r="AE478" s="119" t="s">
        <v>662</v>
      </c>
      <c r="AF478" s="120"/>
      <c r="AG478" s="120"/>
      <c r="AH478" s="120"/>
      <c r="AI478" s="119" t="s">
        <v>662</v>
      </c>
      <c r="AJ478" s="120"/>
      <c r="AK478" s="120"/>
      <c r="AL478" s="120"/>
      <c r="AM478" s="119" t="s">
        <v>662</v>
      </c>
      <c r="AN478" s="120"/>
      <c r="AO478" s="120"/>
      <c r="AP478" s="121"/>
      <c r="AQ478" s="119" t="s">
        <v>662</v>
      </c>
      <c r="AR478" s="120"/>
      <c r="AS478" s="120"/>
      <c r="AT478" s="121"/>
      <c r="AU478" s="120" t="s">
        <v>662</v>
      </c>
      <c r="AV478" s="120"/>
      <c r="AW478" s="120"/>
      <c r="AX478" s="219"/>
    </row>
    <row r="479" spans="1:50" ht="23.25"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662</v>
      </c>
      <c r="AC479" s="228"/>
      <c r="AD479" s="228"/>
      <c r="AE479" s="119" t="s">
        <v>662</v>
      </c>
      <c r="AF479" s="120"/>
      <c r="AG479" s="120"/>
      <c r="AH479" s="121"/>
      <c r="AI479" s="119" t="s">
        <v>662</v>
      </c>
      <c r="AJ479" s="120"/>
      <c r="AK479" s="120"/>
      <c r="AL479" s="120"/>
      <c r="AM479" s="119" t="s">
        <v>662</v>
      </c>
      <c r="AN479" s="120"/>
      <c r="AO479" s="120"/>
      <c r="AP479" s="121"/>
      <c r="AQ479" s="119" t="s">
        <v>662</v>
      </c>
      <c r="AR479" s="120"/>
      <c r="AS479" s="120"/>
      <c r="AT479" s="121"/>
      <c r="AU479" s="120" t="s">
        <v>662</v>
      </c>
      <c r="AV479" s="120"/>
      <c r="AW479" s="120"/>
      <c r="AX479" s="219"/>
    </row>
    <row r="480" spans="1:50" ht="23.25"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662</v>
      </c>
      <c r="AF480" s="120"/>
      <c r="AG480" s="120"/>
      <c r="AH480" s="121"/>
      <c r="AI480" s="119" t="s">
        <v>662</v>
      </c>
      <c r="AJ480" s="120"/>
      <c r="AK480" s="120"/>
      <c r="AL480" s="120"/>
      <c r="AM480" s="119" t="s">
        <v>662</v>
      </c>
      <c r="AN480" s="120"/>
      <c r="AO480" s="120"/>
      <c r="AP480" s="121"/>
      <c r="AQ480" s="119" t="s">
        <v>662</v>
      </c>
      <c r="AR480" s="120"/>
      <c r="AS480" s="120"/>
      <c r="AT480" s="121"/>
      <c r="AU480" s="120" t="s">
        <v>662</v>
      </c>
      <c r="AV480" s="120"/>
      <c r="AW480" s="120"/>
      <c r="AX480" s="219"/>
    </row>
    <row r="481" spans="1:50" ht="23.85" customHeight="1" x14ac:dyDescent="0.15">
      <c r="A481" s="1005"/>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5"/>
      <c r="B482" s="256"/>
      <c r="C482" s="255"/>
      <c r="D482" s="256"/>
      <c r="E482" s="164" t="s">
        <v>662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34.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594</v>
      </c>
      <c r="AE702" s="906"/>
      <c r="AF702" s="906"/>
      <c r="AG702" s="895" t="s">
        <v>601</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594</v>
      </c>
      <c r="AE703" s="159"/>
      <c r="AF703" s="159"/>
      <c r="AG703" s="674" t="s">
        <v>602</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594</v>
      </c>
      <c r="AE704" s="593"/>
      <c r="AF704" s="593"/>
      <c r="AG704" s="438" t="s">
        <v>603</v>
      </c>
      <c r="AH704" s="238"/>
      <c r="AI704" s="238"/>
      <c r="AJ704" s="238"/>
      <c r="AK704" s="238"/>
      <c r="AL704" s="238"/>
      <c r="AM704" s="238"/>
      <c r="AN704" s="238"/>
      <c r="AO704" s="238"/>
      <c r="AP704" s="238"/>
      <c r="AQ704" s="238"/>
      <c r="AR704" s="238"/>
      <c r="AS704" s="238"/>
      <c r="AT704" s="238"/>
      <c r="AU704" s="238"/>
      <c r="AV704" s="238"/>
      <c r="AW704" s="238"/>
      <c r="AX704" s="439"/>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594</v>
      </c>
      <c r="AE705" s="743"/>
      <c r="AF705" s="743"/>
      <c r="AG705" s="164" t="s">
        <v>604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0"/>
      <c r="C706" s="621"/>
      <c r="D706" s="622"/>
      <c r="E706" s="693" t="s">
        <v>384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605</v>
      </c>
      <c r="AE706" s="159"/>
      <c r="AF706" s="160"/>
      <c r="AG706" s="438"/>
      <c r="AH706" s="238"/>
      <c r="AI706" s="238"/>
      <c r="AJ706" s="238"/>
      <c r="AK706" s="238"/>
      <c r="AL706" s="238"/>
      <c r="AM706" s="238"/>
      <c r="AN706" s="238"/>
      <c r="AO706" s="238"/>
      <c r="AP706" s="238"/>
      <c r="AQ706" s="238"/>
      <c r="AR706" s="238"/>
      <c r="AS706" s="238"/>
      <c r="AT706" s="238"/>
      <c r="AU706" s="238"/>
      <c r="AV706" s="238"/>
      <c r="AW706" s="238"/>
      <c r="AX706" s="439"/>
    </row>
    <row r="707" spans="1:50" ht="26.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605</v>
      </c>
      <c r="AE707" s="591"/>
      <c r="AF707" s="591"/>
      <c r="AG707" s="438"/>
      <c r="AH707" s="238"/>
      <c r="AI707" s="238"/>
      <c r="AJ707" s="238"/>
      <c r="AK707" s="238"/>
      <c r="AL707" s="238"/>
      <c r="AM707" s="238"/>
      <c r="AN707" s="238"/>
      <c r="AO707" s="238"/>
      <c r="AP707" s="238"/>
      <c r="AQ707" s="238"/>
      <c r="AR707" s="238"/>
      <c r="AS707" s="238"/>
      <c r="AT707" s="238"/>
      <c r="AU707" s="238"/>
      <c r="AV707" s="238"/>
      <c r="AW707" s="238"/>
      <c r="AX707" s="439"/>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594</v>
      </c>
      <c r="AE708" s="678"/>
      <c r="AF708" s="678"/>
      <c r="AG708" s="533" t="s">
        <v>606</v>
      </c>
      <c r="AH708" s="534"/>
      <c r="AI708" s="534"/>
      <c r="AJ708" s="534"/>
      <c r="AK708" s="534"/>
      <c r="AL708" s="534"/>
      <c r="AM708" s="534"/>
      <c r="AN708" s="534"/>
      <c r="AO708" s="534"/>
      <c r="AP708" s="534"/>
      <c r="AQ708" s="534"/>
      <c r="AR708" s="534"/>
      <c r="AS708" s="534"/>
      <c r="AT708" s="534"/>
      <c r="AU708" s="534"/>
      <c r="AV708" s="534"/>
      <c r="AW708" s="534"/>
      <c r="AX708" s="535"/>
    </row>
    <row r="709" spans="1:50" ht="46.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594</v>
      </c>
      <c r="AE709" s="159"/>
      <c r="AF709" s="159"/>
      <c r="AG709" s="674" t="s">
        <v>628</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594</v>
      </c>
      <c r="AE710" s="159"/>
      <c r="AF710" s="159"/>
      <c r="AG710" s="674" t="s">
        <v>608</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594</v>
      </c>
      <c r="AE711" s="159"/>
      <c r="AF711" s="159"/>
      <c r="AG711" s="674" t="s">
        <v>609</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610</v>
      </c>
      <c r="AE712" s="593"/>
      <c r="AF712" s="593"/>
      <c r="AG712" s="601" t="s">
        <v>412</v>
      </c>
      <c r="AH712" s="602"/>
      <c r="AI712" s="602"/>
      <c r="AJ712" s="602"/>
      <c r="AK712" s="602"/>
      <c r="AL712" s="602"/>
      <c r="AM712" s="602"/>
      <c r="AN712" s="602"/>
      <c r="AO712" s="602"/>
      <c r="AP712" s="602"/>
      <c r="AQ712" s="602"/>
      <c r="AR712" s="602"/>
      <c r="AS712" s="602"/>
      <c r="AT712" s="602"/>
      <c r="AU712" s="602"/>
      <c r="AV712" s="602"/>
      <c r="AW712" s="602"/>
      <c r="AX712" s="603"/>
    </row>
    <row r="713" spans="1:50" ht="51.75" customHeight="1" x14ac:dyDescent="0.15">
      <c r="A713" s="665"/>
      <c r="B713" s="666"/>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74" t="s">
        <v>655</v>
      </c>
      <c r="AH713" s="675"/>
      <c r="AI713" s="675"/>
      <c r="AJ713" s="675"/>
      <c r="AK713" s="675"/>
      <c r="AL713" s="675"/>
      <c r="AM713" s="675"/>
      <c r="AN713" s="675"/>
      <c r="AO713" s="675"/>
      <c r="AP713" s="675"/>
      <c r="AQ713" s="675"/>
      <c r="AR713" s="675"/>
      <c r="AS713" s="675"/>
      <c r="AT713" s="675"/>
      <c r="AU713" s="675"/>
      <c r="AV713" s="675"/>
      <c r="AW713" s="675"/>
      <c r="AX713" s="676"/>
    </row>
    <row r="714" spans="1:50" ht="54.75" customHeight="1" x14ac:dyDescent="0.15">
      <c r="A714" s="667"/>
      <c r="B714" s="668"/>
      <c r="C714" s="781" t="s">
        <v>326</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594</v>
      </c>
      <c r="AE714" s="599"/>
      <c r="AF714" s="600"/>
      <c r="AG714" s="699" t="s">
        <v>611</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327</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594</v>
      </c>
      <c r="AE715" s="678"/>
      <c r="AF715" s="787"/>
      <c r="AG715" s="533" t="s">
        <v>612</v>
      </c>
      <c r="AH715" s="534"/>
      <c r="AI715" s="534"/>
      <c r="AJ715" s="534"/>
      <c r="AK715" s="534"/>
      <c r="AL715" s="534"/>
      <c r="AM715" s="534"/>
      <c r="AN715" s="534"/>
      <c r="AO715" s="534"/>
      <c r="AP715" s="534"/>
      <c r="AQ715" s="534"/>
      <c r="AR715" s="534"/>
      <c r="AS715" s="534"/>
      <c r="AT715" s="534"/>
      <c r="AU715" s="534"/>
      <c r="AV715" s="534"/>
      <c r="AW715" s="534"/>
      <c r="AX715" s="535"/>
    </row>
    <row r="716" spans="1:50" ht="47.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594</v>
      </c>
      <c r="AE716" s="769"/>
      <c r="AF716" s="769"/>
      <c r="AG716" s="674" t="s">
        <v>607</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594</v>
      </c>
      <c r="AE717" s="159"/>
      <c r="AF717" s="159"/>
      <c r="AG717" s="674" t="s">
        <v>629</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594</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610</v>
      </c>
      <c r="AE719" s="678"/>
      <c r="AF719" s="678"/>
      <c r="AG719" s="164" t="s">
        <v>640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6" t="s">
        <v>341</v>
      </c>
      <c r="D720" s="944"/>
      <c r="E720" s="944"/>
      <c r="F720" s="947"/>
      <c r="G720" s="943" t="s">
        <v>342</v>
      </c>
      <c r="H720" s="944"/>
      <c r="I720" s="944"/>
      <c r="J720" s="944"/>
      <c r="K720" s="944"/>
      <c r="L720" s="944"/>
      <c r="M720" s="944"/>
      <c r="N720" s="943" t="s">
        <v>345</v>
      </c>
      <c r="O720" s="944"/>
      <c r="P720" s="944"/>
      <c r="Q720" s="944"/>
      <c r="R720" s="944"/>
      <c r="S720" s="944"/>
      <c r="T720" s="944"/>
      <c r="U720" s="944"/>
      <c r="V720" s="944"/>
      <c r="W720" s="944"/>
      <c r="X720" s="944"/>
      <c r="Y720" s="944"/>
      <c r="Z720" s="944"/>
      <c r="AA720" s="944"/>
      <c r="AB720" s="944"/>
      <c r="AC720" s="944"/>
      <c r="AD720" s="944"/>
      <c r="AE720" s="944"/>
      <c r="AF720" s="945"/>
      <c r="AG720" s="438"/>
      <c r="AH720" s="238"/>
      <c r="AI720" s="238"/>
      <c r="AJ720" s="238"/>
      <c r="AK720" s="238"/>
      <c r="AL720" s="238"/>
      <c r="AM720" s="238"/>
      <c r="AN720" s="238"/>
      <c r="AO720" s="238"/>
      <c r="AP720" s="238"/>
      <c r="AQ720" s="238"/>
      <c r="AR720" s="238"/>
      <c r="AS720" s="238"/>
      <c r="AT720" s="238"/>
      <c r="AU720" s="238"/>
      <c r="AV720" s="238"/>
      <c r="AW720" s="238"/>
      <c r="AX720" s="439"/>
    </row>
    <row r="721" spans="1:50" ht="24.75" customHeight="1" x14ac:dyDescent="0.15">
      <c r="A721" s="660"/>
      <c r="B721" s="661"/>
      <c r="C721" s="928"/>
      <c r="D721" s="929"/>
      <c r="E721" s="929"/>
      <c r="F721" s="930"/>
      <c r="G721" s="948"/>
      <c r="H721" s="949"/>
      <c r="I721" s="82" t="str">
        <f>IF(OR(G721="　", G721=""), "", "-")</f>
        <v/>
      </c>
      <c r="J721" s="927"/>
      <c r="K721" s="927"/>
      <c r="L721" s="82" t="str">
        <f>IF(M721="","","-")</f>
        <v/>
      </c>
      <c r="M721" s="83"/>
      <c r="N721" s="924" t="s">
        <v>647</v>
      </c>
      <c r="O721" s="925"/>
      <c r="P721" s="925"/>
      <c r="Q721" s="925"/>
      <c r="R721" s="925"/>
      <c r="S721" s="925"/>
      <c r="T721" s="925"/>
      <c r="U721" s="925"/>
      <c r="V721" s="925"/>
      <c r="W721" s="925"/>
      <c r="X721" s="925"/>
      <c r="Y721" s="925"/>
      <c r="Z721" s="925"/>
      <c r="AA721" s="925"/>
      <c r="AB721" s="925"/>
      <c r="AC721" s="925"/>
      <c r="AD721" s="925"/>
      <c r="AE721" s="925"/>
      <c r="AF721" s="926"/>
      <c r="AG721" s="438"/>
      <c r="AH721" s="238"/>
      <c r="AI721" s="238"/>
      <c r="AJ721" s="238"/>
      <c r="AK721" s="238"/>
      <c r="AL721" s="238"/>
      <c r="AM721" s="238"/>
      <c r="AN721" s="238"/>
      <c r="AO721" s="238"/>
      <c r="AP721" s="238"/>
      <c r="AQ721" s="238"/>
      <c r="AR721" s="238"/>
      <c r="AS721" s="238"/>
      <c r="AT721" s="238"/>
      <c r="AU721" s="238"/>
      <c r="AV721" s="238"/>
      <c r="AW721" s="238"/>
      <c r="AX721" s="439"/>
    </row>
    <row r="722" spans="1:50" ht="24.75" customHeight="1" x14ac:dyDescent="0.15">
      <c r="A722" s="660"/>
      <c r="B722" s="661"/>
      <c r="C722" s="928"/>
      <c r="D722" s="929"/>
      <c r="E722" s="929"/>
      <c r="F722" s="930"/>
      <c r="G722" s="948"/>
      <c r="H722" s="949"/>
      <c r="I722" s="82" t="str">
        <f t="shared" ref="I722:I725" si="4">IF(OR(G722="　", G722=""), "", "-")</f>
        <v/>
      </c>
      <c r="J722" s="927"/>
      <c r="K722" s="927"/>
      <c r="L722" s="82" t="str">
        <f t="shared" ref="L722:L725" si="5">IF(M722="","","-")</f>
        <v/>
      </c>
      <c r="M722" s="83"/>
      <c r="N722" s="924" t="s">
        <v>640</v>
      </c>
      <c r="O722" s="925"/>
      <c r="P722" s="925"/>
      <c r="Q722" s="925"/>
      <c r="R722" s="925"/>
      <c r="S722" s="925"/>
      <c r="T722" s="925"/>
      <c r="U722" s="925"/>
      <c r="V722" s="925"/>
      <c r="W722" s="925"/>
      <c r="X722" s="925"/>
      <c r="Y722" s="925"/>
      <c r="Z722" s="925"/>
      <c r="AA722" s="925"/>
      <c r="AB722" s="925"/>
      <c r="AC722" s="925"/>
      <c r="AD722" s="925"/>
      <c r="AE722" s="925"/>
      <c r="AF722" s="926"/>
      <c r="AG722" s="438"/>
      <c r="AH722" s="238"/>
      <c r="AI722" s="238"/>
      <c r="AJ722" s="238"/>
      <c r="AK722" s="238"/>
      <c r="AL722" s="238"/>
      <c r="AM722" s="238"/>
      <c r="AN722" s="238"/>
      <c r="AO722" s="238"/>
      <c r="AP722" s="238"/>
      <c r="AQ722" s="238"/>
      <c r="AR722" s="238"/>
      <c r="AS722" s="238"/>
      <c r="AT722" s="238"/>
      <c r="AU722" s="238"/>
      <c r="AV722" s="238"/>
      <c r="AW722" s="238"/>
      <c r="AX722" s="439"/>
    </row>
    <row r="723" spans="1:50" ht="24.75" customHeight="1" x14ac:dyDescent="0.15">
      <c r="A723" s="660"/>
      <c r="B723" s="661"/>
      <c r="C723" s="928"/>
      <c r="D723" s="929"/>
      <c r="E723" s="929"/>
      <c r="F723" s="930"/>
      <c r="G723" s="948"/>
      <c r="H723" s="949"/>
      <c r="I723" s="82" t="str">
        <f t="shared" si="4"/>
        <v/>
      </c>
      <c r="J723" s="927"/>
      <c r="K723" s="927"/>
      <c r="L723" s="82" t="str">
        <f t="shared" si="5"/>
        <v/>
      </c>
      <c r="M723" s="83"/>
      <c r="N723" s="924" t="s">
        <v>645</v>
      </c>
      <c r="O723" s="925"/>
      <c r="P723" s="925"/>
      <c r="Q723" s="925"/>
      <c r="R723" s="925"/>
      <c r="S723" s="925"/>
      <c r="T723" s="925"/>
      <c r="U723" s="925"/>
      <c r="V723" s="925"/>
      <c r="W723" s="925"/>
      <c r="X723" s="925"/>
      <c r="Y723" s="925"/>
      <c r="Z723" s="925"/>
      <c r="AA723" s="925"/>
      <c r="AB723" s="925"/>
      <c r="AC723" s="925"/>
      <c r="AD723" s="925"/>
      <c r="AE723" s="925"/>
      <c r="AF723" s="926"/>
      <c r="AG723" s="438"/>
      <c r="AH723" s="238"/>
      <c r="AI723" s="238"/>
      <c r="AJ723" s="238"/>
      <c r="AK723" s="238"/>
      <c r="AL723" s="238"/>
      <c r="AM723" s="238"/>
      <c r="AN723" s="238"/>
      <c r="AO723" s="238"/>
      <c r="AP723" s="238"/>
      <c r="AQ723" s="238"/>
      <c r="AR723" s="238"/>
      <c r="AS723" s="238"/>
      <c r="AT723" s="238"/>
      <c r="AU723" s="238"/>
      <c r="AV723" s="238"/>
      <c r="AW723" s="238"/>
      <c r="AX723" s="439"/>
    </row>
    <row r="724" spans="1:50" ht="24.75" hidden="1" customHeight="1" x14ac:dyDescent="0.15">
      <c r="A724" s="660"/>
      <c r="B724" s="661"/>
      <c r="C724" s="928"/>
      <c r="D724" s="929"/>
      <c r="E724" s="929"/>
      <c r="F724" s="930"/>
      <c r="G724" s="948"/>
      <c r="H724" s="949"/>
      <c r="I724" s="82" t="str">
        <f t="shared" si="4"/>
        <v/>
      </c>
      <c r="J724" s="927"/>
      <c r="K724" s="927"/>
      <c r="L724" s="82" t="str">
        <f t="shared" si="5"/>
        <v/>
      </c>
      <c r="M724" s="83"/>
      <c r="N724" s="924" t="s">
        <v>640</v>
      </c>
      <c r="O724" s="925"/>
      <c r="P724" s="925"/>
      <c r="Q724" s="925"/>
      <c r="R724" s="925"/>
      <c r="S724" s="925"/>
      <c r="T724" s="925"/>
      <c r="U724" s="925"/>
      <c r="V724" s="925"/>
      <c r="W724" s="925"/>
      <c r="X724" s="925"/>
      <c r="Y724" s="925"/>
      <c r="Z724" s="925"/>
      <c r="AA724" s="925"/>
      <c r="AB724" s="925"/>
      <c r="AC724" s="925"/>
      <c r="AD724" s="925"/>
      <c r="AE724" s="925"/>
      <c r="AF724" s="926"/>
      <c r="AG724" s="438"/>
      <c r="AH724" s="238"/>
      <c r="AI724" s="238"/>
      <c r="AJ724" s="238"/>
      <c r="AK724" s="238"/>
      <c r="AL724" s="238"/>
      <c r="AM724" s="238"/>
      <c r="AN724" s="238"/>
      <c r="AO724" s="238"/>
      <c r="AP724" s="238"/>
      <c r="AQ724" s="238"/>
      <c r="AR724" s="238"/>
      <c r="AS724" s="238"/>
      <c r="AT724" s="238"/>
      <c r="AU724" s="238"/>
      <c r="AV724" s="238"/>
      <c r="AW724" s="238"/>
      <c r="AX724" s="439"/>
    </row>
    <row r="725" spans="1:50" ht="24.75" customHeight="1" x14ac:dyDescent="0.15">
      <c r="A725" s="662"/>
      <c r="B725" s="663"/>
      <c r="C725" s="931"/>
      <c r="D725" s="932"/>
      <c r="E725" s="932"/>
      <c r="F725" s="933"/>
      <c r="G725" s="970"/>
      <c r="H725" s="971"/>
      <c r="I725" s="84" t="str">
        <f t="shared" si="4"/>
        <v/>
      </c>
      <c r="J725" s="972"/>
      <c r="K725" s="972"/>
      <c r="L725" s="84" t="str">
        <f t="shared" si="5"/>
        <v/>
      </c>
      <c r="M725" s="85"/>
      <c r="N725" s="963" t="s">
        <v>640</v>
      </c>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49.5" customHeight="1" x14ac:dyDescent="0.15">
      <c r="A726" s="628" t="s">
        <v>48</v>
      </c>
      <c r="B726" s="629"/>
      <c r="C726" s="453" t="s">
        <v>53</v>
      </c>
      <c r="D726" s="588"/>
      <c r="E726" s="588"/>
      <c r="F726" s="589"/>
      <c r="G726" s="807" t="s">
        <v>614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9.5" customHeight="1" thickBot="1" x14ac:dyDescent="0.2">
      <c r="A727" s="630"/>
      <c r="B727" s="631"/>
      <c r="C727" s="705" t="s">
        <v>57</v>
      </c>
      <c r="D727" s="706"/>
      <c r="E727" s="706"/>
      <c r="F727" s="707"/>
      <c r="G727" s="805" t="s">
        <v>615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3.75" customHeight="1" thickBot="1" x14ac:dyDescent="0.2">
      <c r="A729" s="775" t="s">
        <v>662</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3.75" customHeight="1" thickBot="1" x14ac:dyDescent="0.2">
      <c r="A731" s="625" t="s">
        <v>137</v>
      </c>
      <c r="B731" s="626"/>
      <c r="C731" s="626"/>
      <c r="D731" s="626"/>
      <c r="E731" s="627"/>
      <c r="F731" s="690" t="s">
        <v>657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3.75" customHeight="1" thickBot="1" x14ac:dyDescent="0.2">
      <c r="A733" s="759" t="s">
        <v>659</v>
      </c>
      <c r="B733" s="760"/>
      <c r="C733" s="760"/>
      <c r="D733" s="760"/>
      <c r="E733" s="761"/>
      <c r="F733" s="776" t="s">
        <v>658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3.75" customHeight="1" thickBot="1" x14ac:dyDescent="0.2">
      <c r="A735" s="618" t="s">
        <v>662</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354</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407</v>
      </c>
      <c r="B737" s="101"/>
      <c r="C737" s="101"/>
      <c r="D737" s="102"/>
      <c r="E737" s="103" t="s">
        <v>630</v>
      </c>
      <c r="F737" s="103"/>
      <c r="G737" s="103"/>
      <c r="H737" s="103"/>
      <c r="I737" s="103"/>
      <c r="J737" s="103"/>
      <c r="K737" s="103"/>
      <c r="L737" s="103"/>
      <c r="M737" s="103"/>
      <c r="N737" s="109" t="s">
        <v>402</v>
      </c>
      <c r="O737" s="109"/>
      <c r="P737" s="109"/>
      <c r="Q737" s="109"/>
      <c r="R737" s="103" t="s">
        <v>631</v>
      </c>
      <c r="S737" s="103"/>
      <c r="T737" s="103"/>
      <c r="U737" s="103"/>
      <c r="V737" s="103"/>
      <c r="W737" s="103"/>
      <c r="X737" s="103"/>
      <c r="Y737" s="103"/>
      <c r="Z737" s="103"/>
      <c r="AA737" s="109" t="s">
        <v>401</v>
      </c>
      <c r="AB737" s="109"/>
      <c r="AC737" s="109"/>
      <c r="AD737" s="109"/>
      <c r="AE737" s="103" t="s">
        <v>632</v>
      </c>
      <c r="AF737" s="103"/>
      <c r="AG737" s="103"/>
      <c r="AH737" s="103"/>
      <c r="AI737" s="103"/>
      <c r="AJ737" s="103"/>
      <c r="AK737" s="103"/>
      <c r="AL737" s="103"/>
      <c r="AM737" s="103"/>
      <c r="AN737" s="109" t="s">
        <v>400</v>
      </c>
      <c r="AO737" s="109"/>
      <c r="AP737" s="109"/>
      <c r="AQ737" s="109"/>
      <c r="AR737" s="110" t="s">
        <v>633</v>
      </c>
      <c r="AS737" s="111"/>
      <c r="AT737" s="111"/>
      <c r="AU737" s="111"/>
      <c r="AV737" s="111"/>
      <c r="AW737" s="111"/>
      <c r="AX737" s="112"/>
      <c r="AY737" s="88"/>
      <c r="AZ737" s="88"/>
    </row>
    <row r="738" spans="1:52" ht="24.75" customHeight="1" x14ac:dyDescent="0.15">
      <c r="A738" s="100" t="s">
        <v>399</v>
      </c>
      <c r="B738" s="101"/>
      <c r="C738" s="101"/>
      <c r="D738" s="102"/>
      <c r="E738" s="103" t="s">
        <v>634</v>
      </c>
      <c r="F738" s="103"/>
      <c r="G738" s="103"/>
      <c r="H738" s="103"/>
      <c r="I738" s="103"/>
      <c r="J738" s="103"/>
      <c r="K738" s="103"/>
      <c r="L738" s="103"/>
      <c r="M738" s="103"/>
      <c r="N738" s="109" t="s">
        <v>398</v>
      </c>
      <c r="O738" s="109"/>
      <c r="P738" s="109"/>
      <c r="Q738" s="109"/>
      <c r="R738" s="103" t="s">
        <v>635</v>
      </c>
      <c r="S738" s="103"/>
      <c r="T738" s="103"/>
      <c r="U738" s="103"/>
      <c r="V738" s="103"/>
      <c r="W738" s="103"/>
      <c r="X738" s="103"/>
      <c r="Y738" s="103"/>
      <c r="Z738" s="103"/>
      <c r="AA738" s="109" t="s">
        <v>397</v>
      </c>
      <c r="AB738" s="109"/>
      <c r="AC738" s="109"/>
      <c r="AD738" s="109"/>
      <c r="AE738" s="103" t="s">
        <v>636</v>
      </c>
      <c r="AF738" s="103"/>
      <c r="AG738" s="103"/>
      <c r="AH738" s="103"/>
      <c r="AI738" s="103"/>
      <c r="AJ738" s="103"/>
      <c r="AK738" s="103"/>
      <c r="AL738" s="103"/>
      <c r="AM738" s="103"/>
      <c r="AN738" s="109" t="s">
        <v>396</v>
      </c>
      <c r="AO738" s="109"/>
      <c r="AP738" s="109"/>
      <c r="AQ738" s="109"/>
      <c r="AR738" s="110" t="s">
        <v>637</v>
      </c>
      <c r="AS738" s="111"/>
      <c r="AT738" s="111"/>
      <c r="AU738" s="111"/>
      <c r="AV738" s="111"/>
      <c r="AW738" s="111"/>
      <c r="AX738" s="112"/>
    </row>
    <row r="739" spans="1:52" ht="24.75" customHeight="1" x14ac:dyDescent="0.15">
      <c r="A739" s="100" t="s">
        <v>395</v>
      </c>
      <c r="B739" s="101"/>
      <c r="C739" s="101"/>
      <c r="D739" s="102"/>
      <c r="E739" s="103" t="s">
        <v>638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588</v>
      </c>
      <c r="F740" s="125"/>
      <c r="G740" s="125"/>
      <c r="H740" s="92" t="str">
        <f>IF(E740="", "", "(")</f>
        <v>(</v>
      </c>
      <c r="I740" s="125"/>
      <c r="J740" s="125"/>
      <c r="K740" s="92" t="str">
        <f>IF(OR(I740="　", I740=""), "", "-")</f>
        <v/>
      </c>
      <c r="L740" s="126">
        <v>176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389</v>
      </c>
      <c r="B780" s="771"/>
      <c r="C780" s="771"/>
      <c r="D780" s="771"/>
      <c r="E780" s="771"/>
      <c r="F780" s="772"/>
      <c r="G780" s="449" t="s">
        <v>566</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590</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3"/>
      <c r="B781" s="773"/>
      <c r="C781" s="773"/>
      <c r="D781" s="773"/>
      <c r="E781" s="773"/>
      <c r="F781" s="774"/>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63"/>
      <c r="B782" s="773"/>
      <c r="C782" s="773"/>
      <c r="D782" s="773"/>
      <c r="E782" s="773"/>
      <c r="F782" s="774"/>
      <c r="G782" s="459" t="s">
        <v>650</v>
      </c>
      <c r="H782" s="460"/>
      <c r="I782" s="460"/>
      <c r="J782" s="460"/>
      <c r="K782" s="461"/>
      <c r="L782" s="462" t="s">
        <v>567</v>
      </c>
      <c r="M782" s="463"/>
      <c r="N782" s="463"/>
      <c r="O782" s="463"/>
      <c r="P782" s="463"/>
      <c r="Q782" s="463"/>
      <c r="R782" s="463"/>
      <c r="S782" s="463"/>
      <c r="T782" s="463"/>
      <c r="U782" s="463"/>
      <c r="V782" s="463"/>
      <c r="W782" s="463"/>
      <c r="X782" s="464"/>
      <c r="Y782" s="465">
        <v>25234</v>
      </c>
      <c r="Z782" s="466"/>
      <c r="AA782" s="466"/>
      <c r="AB782" s="564"/>
      <c r="AC782" s="459" t="s">
        <v>651</v>
      </c>
      <c r="AD782" s="460"/>
      <c r="AE782" s="460"/>
      <c r="AF782" s="460"/>
      <c r="AG782" s="461"/>
      <c r="AH782" s="462" t="s">
        <v>580</v>
      </c>
      <c r="AI782" s="463"/>
      <c r="AJ782" s="463"/>
      <c r="AK782" s="463"/>
      <c r="AL782" s="463"/>
      <c r="AM782" s="463"/>
      <c r="AN782" s="463"/>
      <c r="AO782" s="463"/>
      <c r="AP782" s="463"/>
      <c r="AQ782" s="463"/>
      <c r="AR782" s="463"/>
      <c r="AS782" s="463"/>
      <c r="AT782" s="464"/>
      <c r="AU782" s="465">
        <v>11761</v>
      </c>
      <c r="AV782" s="466"/>
      <c r="AW782" s="466"/>
      <c r="AX782" s="467"/>
    </row>
    <row r="783" spans="1:50" ht="24.75" customHeight="1" x14ac:dyDescent="0.15">
      <c r="A783" s="563"/>
      <c r="B783" s="773"/>
      <c r="C783" s="773"/>
      <c r="D783" s="773"/>
      <c r="E783" s="773"/>
      <c r="F783" s="77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3"/>
      <c r="B784" s="773"/>
      <c r="C784" s="773"/>
      <c r="D784" s="773"/>
      <c r="E784" s="773"/>
      <c r="F784" s="77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3"/>
      <c r="B785" s="773"/>
      <c r="C785" s="773"/>
      <c r="D785" s="773"/>
      <c r="E785" s="773"/>
      <c r="F785" s="77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3"/>
      <c r="B786" s="773"/>
      <c r="C786" s="773"/>
      <c r="D786" s="773"/>
      <c r="E786" s="773"/>
      <c r="F786" s="77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3"/>
      <c r="B787" s="773"/>
      <c r="C787" s="773"/>
      <c r="D787" s="773"/>
      <c r="E787" s="773"/>
      <c r="F787" s="77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3"/>
      <c r="B788" s="773"/>
      <c r="C788" s="773"/>
      <c r="D788" s="773"/>
      <c r="E788" s="773"/>
      <c r="F788" s="77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3"/>
      <c r="B789" s="773"/>
      <c r="C789" s="773"/>
      <c r="D789" s="773"/>
      <c r="E789" s="773"/>
      <c r="F789" s="77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3"/>
      <c r="B790" s="773"/>
      <c r="C790" s="773"/>
      <c r="D790" s="773"/>
      <c r="E790" s="773"/>
      <c r="F790" s="77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3"/>
      <c r="B791" s="773"/>
      <c r="C791" s="773"/>
      <c r="D791" s="773"/>
      <c r="E791" s="773"/>
      <c r="F791" s="77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3"/>
      <c r="B792" s="773"/>
      <c r="C792" s="773"/>
      <c r="D792" s="773"/>
      <c r="E792" s="773"/>
      <c r="F792" s="774"/>
      <c r="G792" s="413" t="s">
        <v>20</v>
      </c>
      <c r="H792" s="414"/>
      <c r="I792" s="414"/>
      <c r="J792" s="414"/>
      <c r="K792" s="414"/>
      <c r="L792" s="415"/>
      <c r="M792" s="416"/>
      <c r="N792" s="416"/>
      <c r="O792" s="416"/>
      <c r="P792" s="416"/>
      <c r="Q792" s="416"/>
      <c r="R792" s="416"/>
      <c r="S792" s="416"/>
      <c r="T792" s="416"/>
      <c r="U792" s="416"/>
      <c r="V792" s="416"/>
      <c r="W792" s="416"/>
      <c r="X792" s="417"/>
      <c r="Y792" s="418">
        <f>SUM(Y782:AB791)</f>
        <v>25234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11761</v>
      </c>
      <c r="AV792" s="419"/>
      <c r="AW792" s="419"/>
      <c r="AX792" s="421"/>
    </row>
    <row r="793" spans="1:50" ht="24.75" customHeight="1" x14ac:dyDescent="0.15">
      <c r="A793" s="563"/>
      <c r="B793" s="773"/>
      <c r="C793" s="773"/>
      <c r="D793" s="773"/>
      <c r="E793" s="773"/>
      <c r="F793" s="774"/>
      <c r="G793" s="449" t="s">
        <v>569</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571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customHeight="1" x14ac:dyDescent="0.15">
      <c r="A794" s="563"/>
      <c r="B794" s="773"/>
      <c r="C794" s="773"/>
      <c r="D794" s="773"/>
      <c r="E794" s="773"/>
      <c r="F794" s="774"/>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customHeight="1" x14ac:dyDescent="0.15">
      <c r="A795" s="563"/>
      <c r="B795" s="773"/>
      <c r="C795" s="773"/>
      <c r="D795" s="773"/>
      <c r="E795" s="773"/>
      <c r="F795" s="774"/>
      <c r="G795" s="459" t="s">
        <v>652</v>
      </c>
      <c r="H795" s="460"/>
      <c r="I795" s="460"/>
      <c r="J795" s="460"/>
      <c r="K795" s="461"/>
      <c r="L795" s="462" t="s">
        <v>568</v>
      </c>
      <c r="M795" s="463"/>
      <c r="N795" s="463"/>
      <c r="O795" s="463"/>
      <c r="P795" s="463"/>
      <c r="Q795" s="463"/>
      <c r="R795" s="463"/>
      <c r="S795" s="463"/>
      <c r="T795" s="463"/>
      <c r="U795" s="463"/>
      <c r="V795" s="463"/>
      <c r="W795" s="463"/>
      <c r="X795" s="464"/>
      <c r="Y795" s="465">
        <v>2363</v>
      </c>
      <c r="Z795" s="466"/>
      <c r="AA795" s="466"/>
      <c r="AB795" s="564"/>
      <c r="AC795" s="459" t="s">
        <v>652</v>
      </c>
      <c r="AD795" s="460"/>
      <c r="AE795" s="460"/>
      <c r="AF795" s="460"/>
      <c r="AG795" s="461"/>
      <c r="AH795" s="462" t="s">
        <v>648</v>
      </c>
      <c r="AI795" s="463"/>
      <c r="AJ795" s="463"/>
      <c r="AK795" s="463"/>
      <c r="AL795" s="463"/>
      <c r="AM795" s="463"/>
      <c r="AN795" s="463"/>
      <c r="AO795" s="463"/>
      <c r="AP795" s="463"/>
      <c r="AQ795" s="463"/>
      <c r="AR795" s="463"/>
      <c r="AS795" s="463"/>
      <c r="AT795" s="464"/>
      <c r="AU795" s="465">
        <v>25</v>
      </c>
      <c r="AV795" s="466"/>
      <c r="AW795" s="466"/>
      <c r="AX795" s="467"/>
    </row>
    <row r="796" spans="1:50" ht="24.75" customHeight="1" x14ac:dyDescent="0.15">
      <c r="A796" s="563"/>
      <c r="B796" s="773"/>
      <c r="C796" s="773"/>
      <c r="D796" s="773"/>
      <c r="E796" s="773"/>
      <c r="F796" s="77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3"/>
      <c r="B797" s="773"/>
      <c r="C797" s="773"/>
      <c r="D797" s="773"/>
      <c r="E797" s="773"/>
      <c r="F797" s="77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3"/>
      <c r="B798" s="773"/>
      <c r="C798" s="773"/>
      <c r="D798" s="773"/>
      <c r="E798" s="773"/>
      <c r="F798" s="77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63"/>
      <c r="B799" s="773"/>
      <c r="C799" s="773"/>
      <c r="D799" s="773"/>
      <c r="E799" s="773"/>
      <c r="F799" s="77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63"/>
      <c r="B800" s="773"/>
      <c r="C800" s="773"/>
      <c r="D800" s="773"/>
      <c r="E800" s="773"/>
      <c r="F800" s="77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63"/>
      <c r="B801" s="773"/>
      <c r="C801" s="773"/>
      <c r="D801" s="773"/>
      <c r="E801" s="773"/>
      <c r="F801" s="77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63"/>
      <c r="B802" s="773"/>
      <c r="C802" s="773"/>
      <c r="D802" s="773"/>
      <c r="E802" s="773"/>
      <c r="F802" s="77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63"/>
      <c r="B803" s="773"/>
      <c r="C803" s="773"/>
      <c r="D803" s="773"/>
      <c r="E803" s="773"/>
      <c r="F803" s="77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3"/>
      <c r="B804" s="773"/>
      <c r="C804" s="773"/>
      <c r="D804" s="773"/>
      <c r="E804" s="773"/>
      <c r="F804" s="77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3"/>
      <c r="B805" s="773"/>
      <c r="C805" s="773"/>
      <c r="D805" s="773"/>
      <c r="E805" s="773"/>
      <c r="F805" s="774"/>
      <c r="G805" s="413" t="s">
        <v>20</v>
      </c>
      <c r="H805" s="414"/>
      <c r="I805" s="414"/>
      <c r="J805" s="414"/>
      <c r="K805" s="414"/>
      <c r="L805" s="415"/>
      <c r="M805" s="416"/>
      <c r="N805" s="416"/>
      <c r="O805" s="416"/>
      <c r="P805" s="416"/>
      <c r="Q805" s="416"/>
      <c r="R805" s="416"/>
      <c r="S805" s="416"/>
      <c r="T805" s="416"/>
      <c r="U805" s="416"/>
      <c r="V805" s="416"/>
      <c r="W805" s="416"/>
      <c r="X805" s="417"/>
      <c r="Y805" s="418">
        <f>SUM(Y795:AB804)</f>
        <v>2363</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25</v>
      </c>
      <c r="AV805" s="419"/>
      <c r="AW805" s="419"/>
      <c r="AX805" s="421"/>
    </row>
    <row r="806" spans="1:50" ht="24.75" hidden="1" customHeight="1" x14ac:dyDescent="0.15">
      <c r="A806" s="563"/>
      <c r="B806" s="773"/>
      <c r="C806" s="773"/>
      <c r="D806" s="773"/>
      <c r="E806" s="773"/>
      <c r="F806" s="774"/>
      <c r="G806" s="449" t="s">
        <v>321</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322</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3"/>
      <c r="B807" s="773"/>
      <c r="C807" s="773"/>
      <c r="D807" s="773"/>
      <c r="E807" s="773"/>
      <c r="F807" s="774"/>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3"/>
      <c r="B808" s="773"/>
      <c r="C808" s="773"/>
      <c r="D808" s="773"/>
      <c r="E808" s="773"/>
      <c r="F808" s="774"/>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3"/>
      <c r="B809" s="773"/>
      <c r="C809" s="773"/>
      <c r="D809" s="773"/>
      <c r="E809" s="773"/>
      <c r="F809" s="77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3"/>
      <c r="C810" s="773"/>
      <c r="D810" s="773"/>
      <c r="E810" s="773"/>
      <c r="F810" s="77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3"/>
      <c r="C811" s="773"/>
      <c r="D811" s="773"/>
      <c r="E811" s="773"/>
      <c r="F811" s="77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3"/>
      <c r="C812" s="773"/>
      <c r="D812" s="773"/>
      <c r="E812" s="773"/>
      <c r="F812" s="77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3"/>
      <c r="C813" s="773"/>
      <c r="D813" s="773"/>
      <c r="E813" s="773"/>
      <c r="F813" s="77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3"/>
      <c r="C814" s="773"/>
      <c r="D814" s="773"/>
      <c r="E814" s="773"/>
      <c r="F814" s="77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3"/>
      <c r="C815" s="773"/>
      <c r="D815" s="773"/>
      <c r="E815" s="773"/>
      <c r="F815" s="77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3"/>
      <c r="C816" s="773"/>
      <c r="D816" s="773"/>
      <c r="E816" s="773"/>
      <c r="F816" s="77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3"/>
      <c r="B817" s="773"/>
      <c r="C817" s="773"/>
      <c r="D817" s="773"/>
      <c r="E817" s="773"/>
      <c r="F817" s="77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3"/>
      <c r="B818" s="773"/>
      <c r="C818" s="773"/>
      <c r="D818" s="773"/>
      <c r="E818" s="773"/>
      <c r="F818" s="77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3"/>
      <c r="B819" s="773"/>
      <c r="C819" s="773"/>
      <c r="D819" s="773"/>
      <c r="E819" s="773"/>
      <c r="F819" s="774"/>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3"/>
      <c r="B820" s="773"/>
      <c r="C820" s="773"/>
      <c r="D820" s="773"/>
      <c r="E820" s="773"/>
      <c r="F820" s="774"/>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3"/>
      <c r="B821" s="773"/>
      <c r="C821" s="773"/>
      <c r="D821" s="773"/>
      <c r="E821" s="773"/>
      <c r="F821" s="774"/>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3"/>
      <c r="B822" s="773"/>
      <c r="C822" s="773"/>
      <c r="D822" s="773"/>
      <c r="E822" s="773"/>
      <c r="F822" s="77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3"/>
      <c r="C823" s="773"/>
      <c r="D823" s="773"/>
      <c r="E823" s="773"/>
      <c r="F823" s="77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3"/>
      <c r="C824" s="773"/>
      <c r="D824" s="773"/>
      <c r="E824" s="773"/>
      <c r="F824" s="77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3"/>
      <c r="C825" s="773"/>
      <c r="D825" s="773"/>
      <c r="E825" s="773"/>
      <c r="F825" s="77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3"/>
      <c r="C826" s="773"/>
      <c r="D826" s="773"/>
      <c r="E826" s="773"/>
      <c r="F826" s="77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3"/>
      <c r="C827" s="773"/>
      <c r="D827" s="773"/>
      <c r="E827" s="773"/>
      <c r="F827" s="77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3"/>
      <c r="C828" s="773"/>
      <c r="D828" s="773"/>
      <c r="E828" s="773"/>
      <c r="F828" s="77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3"/>
      <c r="C829" s="773"/>
      <c r="D829" s="773"/>
      <c r="E829" s="773"/>
      <c r="F829" s="77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3"/>
      <c r="C830" s="773"/>
      <c r="D830" s="773"/>
      <c r="E830" s="773"/>
      <c r="F830" s="77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3"/>
      <c r="B831" s="773"/>
      <c r="C831" s="773"/>
      <c r="D831" s="773"/>
      <c r="E831" s="773"/>
      <c r="F831" s="77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66" t="s">
        <v>346</v>
      </c>
      <c r="AM832" s="967"/>
      <c r="AN832" s="967"/>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41.25" customHeight="1" x14ac:dyDescent="0.15">
      <c r="A838" s="408">
        <v>1</v>
      </c>
      <c r="B838" s="408">
        <v>1</v>
      </c>
      <c r="C838" s="428" t="s">
        <v>572</v>
      </c>
      <c r="D838" s="422"/>
      <c r="E838" s="422"/>
      <c r="F838" s="422"/>
      <c r="G838" s="422"/>
      <c r="H838" s="422"/>
      <c r="I838" s="422"/>
      <c r="J838" s="423">
        <v>3010405004914</v>
      </c>
      <c r="K838" s="424"/>
      <c r="L838" s="424"/>
      <c r="M838" s="424"/>
      <c r="N838" s="424"/>
      <c r="O838" s="424"/>
      <c r="P838" s="429" t="s">
        <v>573</v>
      </c>
      <c r="Q838" s="321"/>
      <c r="R838" s="321"/>
      <c r="S838" s="321"/>
      <c r="T838" s="321"/>
      <c r="U838" s="321"/>
      <c r="V838" s="321"/>
      <c r="W838" s="321"/>
      <c r="X838" s="321"/>
      <c r="Y838" s="322">
        <v>25234</v>
      </c>
      <c r="Z838" s="323"/>
      <c r="AA838" s="323"/>
      <c r="AB838" s="324"/>
      <c r="AC838" s="332" t="s">
        <v>80</v>
      </c>
      <c r="AD838" s="427"/>
      <c r="AE838" s="427"/>
      <c r="AF838" s="427"/>
      <c r="AG838" s="427"/>
      <c r="AH838" s="425" t="s">
        <v>640</v>
      </c>
      <c r="AI838" s="426"/>
      <c r="AJ838" s="426"/>
      <c r="AK838" s="426"/>
      <c r="AL838" s="329" t="s">
        <v>640</v>
      </c>
      <c r="AM838" s="330"/>
      <c r="AN838" s="330"/>
      <c r="AO838" s="331"/>
      <c r="AP838" s="325" t="s">
        <v>641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589</v>
      </c>
      <c r="D871" s="422"/>
      <c r="E871" s="422"/>
      <c r="F871" s="422"/>
      <c r="G871" s="422"/>
      <c r="H871" s="422"/>
      <c r="I871" s="422"/>
      <c r="J871" s="423">
        <v>3120001112341</v>
      </c>
      <c r="K871" s="424"/>
      <c r="L871" s="424"/>
      <c r="M871" s="424"/>
      <c r="N871" s="424"/>
      <c r="O871" s="424"/>
      <c r="P871" s="432" t="s">
        <v>580</v>
      </c>
      <c r="Q871" s="433"/>
      <c r="R871" s="433"/>
      <c r="S871" s="433"/>
      <c r="T871" s="433"/>
      <c r="U871" s="433"/>
      <c r="V871" s="433"/>
      <c r="W871" s="433"/>
      <c r="X871" s="434"/>
      <c r="Y871" s="322">
        <v>11761</v>
      </c>
      <c r="Z871" s="323"/>
      <c r="AA871" s="323"/>
      <c r="AB871" s="324"/>
      <c r="AC871" s="332" t="s">
        <v>80</v>
      </c>
      <c r="AD871" s="427"/>
      <c r="AE871" s="427"/>
      <c r="AF871" s="427"/>
      <c r="AG871" s="427"/>
      <c r="AH871" s="425" t="s">
        <v>640</v>
      </c>
      <c r="AI871" s="426"/>
      <c r="AJ871" s="426"/>
      <c r="AK871" s="426"/>
      <c r="AL871" s="329" t="s">
        <v>643</v>
      </c>
      <c r="AM871" s="330"/>
      <c r="AN871" s="330"/>
      <c r="AO871" s="331"/>
      <c r="AP871" s="325" t="s">
        <v>640</v>
      </c>
      <c r="AQ871" s="325"/>
      <c r="AR871" s="325"/>
      <c r="AS871" s="325"/>
      <c r="AT871" s="325"/>
      <c r="AU871" s="325"/>
      <c r="AV871" s="325"/>
      <c r="AW871" s="325"/>
      <c r="AX871" s="325"/>
    </row>
    <row r="872" spans="1:50" ht="30" customHeight="1" x14ac:dyDescent="0.15">
      <c r="A872" s="408">
        <v>2</v>
      </c>
      <c r="B872" s="408">
        <v>1</v>
      </c>
      <c r="C872" s="428" t="s">
        <v>574</v>
      </c>
      <c r="D872" s="422"/>
      <c r="E872" s="422"/>
      <c r="F872" s="422"/>
      <c r="G872" s="422"/>
      <c r="H872" s="422"/>
      <c r="I872" s="422"/>
      <c r="J872" s="435">
        <v>2010001095722</v>
      </c>
      <c r="K872" s="436"/>
      <c r="L872" s="436"/>
      <c r="M872" s="436"/>
      <c r="N872" s="436"/>
      <c r="O872" s="437"/>
      <c r="P872" s="429" t="s">
        <v>568</v>
      </c>
      <c r="Q872" s="321"/>
      <c r="R872" s="321"/>
      <c r="S872" s="321"/>
      <c r="T872" s="321"/>
      <c r="U872" s="321"/>
      <c r="V872" s="321"/>
      <c r="W872" s="321"/>
      <c r="X872" s="321"/>
      <c r="Y872" s="322">
        <v>8481</v>
      </c>
      <c r="Z872" s="323"/>
      <c r="AA872" s="323"/>
      <c r="AB872" s="324"/>
      <c r="AC872" s="332" t="s">
        <v>639</v>
      </c>
      <c r="AD872" s="332"/>
      <c r="AE872" s="332"/>
      <c r="AF872" s="332"/>
      <c r="AG872" s="332"/>
      <c r="AH872" s="425" t="s">
        <v>640</v>
      </c>
      <c r="AI872" s="426"/>
      <c r="AJ872" s="426"/>
      <c r="AK872" s="426"/>
      <c r="AL872" s="329" t="s">
        <v>644</v>
      </c>
      <c r="AM872" s="330"/>
      <c r="AN872" s="330"/>
      <c r="AO872" s="331"/>
      <c r="AP872" s="325" t="s">
        <v>640</v>
      </c>
      <c r="AQ872" s="325"/>
      <c r="AR872" s="325"/>
      <c r="AS872" s="325"/>
      <c r="AT872" s="325"/>
      <c r="AU872" s="325"/>
      <c r="AV872" s="325"/>
      <c r="AW872" s="325"/>
      <c r="AX872" s="325"/>
    </row>
    <row r="873" spans="1:50" ht="30" customHeight="1" x14ac:dyDescent="0.15">
      <c r="A873" s="408">
        <v>3</v>
      </c>
      <c r="B873" s="408">
        <v>1</v>
      </c>
      <c r="C873" s="428" t="s">
        <v>577</v>
      </c>
      <c r="D873" s="422"/>
      <c r="E873" s="422"/>
      <c r="F873" s="422"/>
      <c r="G873" s="422"/>
      <c r="H873" s="422"/>
      <c r="I873" s="422"/>
      <c r="J873" s="423">
        <v>4180001056169</v>
      </c>
      <c r="K873" s="424"/>
      <c r="L873" s="424"/>
      <c r="M873" s="424"/>
      <c r="N873" s="424"/>
      <c r="O873" s="424"/>
      <c r="P873" s="432" t="s">
        <v>580</v>
      </c>
      <c r="Q873" s="433"/>
      <c r="R873" s="433"/>
      <c r="S873" s="433"/>
      <c r="T873" s="433"/>
      <c r="U873" s="433"/>
      <c r="V873" s="433"/>
      <c r="W873" s="433"/>
      <c r="X873" s="434"/>
      <c r="Y873" s="322">
        <v>2581</v>
      </c>
      <c r="Z873" s="323"/>
      <c r="AA873" s="323"/>
      <c r="AB873" s="324"/>
      <c r="AC873" s="332" t="s">
        <v>639</v>
      </c>
      <c r="AD873" s="332"/>
      <c r="AE873" s="332"/>
      <c r="AF873" s="332"/>
      <c r="AG873" s="332"/>
      <c r="AH873" s="327" t="s">
        <v>640</v>
      </c>
      <c r="AI873" s="328"/>
      <c r="AJ873" s="328"/>
      <c r="AK873" s="328"/>
      <c r="AL873" s="329" t="s">
        <v>640</v>
      </c>
      <c r="AM873" s="330"/>
      <c r="AN873" s="330"/>
      <c r="AO873" s="331"/>
      <c r="AP873" s="325" t="s">
        <v>644</v>
      </c>
      <c r="AQ873" s="325"/>
      <c r="AR873" s="325"/>
      <c r="AS873" s="325"/>
      <c r="AT873" s="325"/>
      <c r="AU873" s="325"/>
      <c r="AV873" s="325"/>
      <c r="AW873" s="325"/>
      <c r="AX873" s="325"/>
    </row>
    <row r="874" spans="1:50" ht="30" customHeight="1" x14ac:dyDescent="0.15">
      <c r="A874" s="408">
        <v>4</v>
      </c>
      <c r="B874" s="408">
        <v>1</v>
      </c>
      <c r="C874" s="428" t="s">
        <v>576</v>
      </c>
      <c r="D874" s="422"/>
      <c r="E874" s="422"/>
      <c r="F874" s="422"/>
      <c r="G874" s="422"/>
      <c r="H874" s="422"/>
      <c r="I874" s="422"/>
      <c r="J874" s="423">
        <v>2120001112350</v>
      </c>
      <c r="K874" s="424"/>
      <c r="L874" s="424"/>
      <c r="M874" s="424"/>
      <c r="N874" s="424"/>
      <c r="O874" s="424"/>
      <c r="P874" s="429" t="s">
        <v>579</v>
      </c>
      <c r="Q874" s="321"/>
      <c r="R874" s="321"/>
      <c r="S874" s="321"/>
      <c r="T874" s="321"/>
      <c r="U874" s="321"/>
      <c r="V874" s="321"/>
      <c r="W874" s="321"/>
      <c r="X874" s="321"/>
      <c r="Y874" s="322">
        <v>1443</v>
      </c>
      <c r="Z874" s="323"/>
      <c r="AA874" s="323"/>
      <c r="AB874" s="324"/>
      <c r="AC874" s="332" t="s">
        <v>80</v>
      </c>
      <c r="AD874" s="332"/>
      <c r="AE874" s="332"/>
      <c r="AF874" s="332"/>
      <c r="AG874" s="332"/>
      <c r="AH874" s="327" t="s">
        <v>642</v>
      </c>
      <c r="AI874" s="328"/>
      <c r="AJ874" s="328"/>
      <c r="AK874" s="328"/>
      <c r="AL874" s="329" t="s">
        <v>640</v>
      </c>
      <c r="AM874" s="330"/>
      <c r="AN874" s="330"/>
      <c r="AO874" s="331"/>
      <c r="AP874" s="325" t="s">
        <v>640</v>
      </c>
      <c r="AQ874" s="325"/>
      <c r="AR874" s="325"/>
      <c r="AS874" s="325"/>
      <c r="AT874" s="325"/>
      <c r="AU874" s="325"/>
      <c r="AV874" s="325"/>
      <c r="AW874" s="325"/>
      <c r="AX874" s="325"/>
    </row>
    <row r="875" spans="1:50" ht="30" customHeight="1" x14ac:dyDescent="0.15">
      <c r="A875" s="408">
        <v>5</v>
      </c>
      <c r="B875" s="408">
        <v>1</v>
      </c>
      <c r="C875" s="428" t="s">
        <v>575</v>
      </c>
      <c r="D875" s="422"/>
      <c r="E875" s="422"/>
      <c r="F875" s="422"/>
      <c r="G875" s="422"/>
      <c r="H875" s="422"/>
      <c r="I875" s="422"/>
      <c r="J875" s="423">
        <v>9010001095716</v>
      </c>
      <c r="K875" s="424"/>
      <c r="L875" s="424"/>
      <c r="M875" s="424"/>
      <c r="N875" s="424"/>
      <c r="O875" s="424"/>
      <c r="P875" s="429" t="s">
        <v>580</v>
      </c>
      <c r="Q875" s="321"/>
      <c r="R875" s="321"/>
      <c r="S875" s="321"/>
      <c r="T875" s="321"/>
      <c r="U875" s="321"/>
      <c r="V875" s="321"/>
      <c r="W875" s="321"/>
      <c r="X875" s="321"/>
      <c r="Y875" s="322">
        <v>943</v>
      </c>
      <c r="Z875" s="323"/>
      <c r="AA875" s="323"/>
      <c r="AB875" s="324"/>
      <c r="AC875" s="326" t="s">
        <v>639</v>
      </c>
      <c r="AD875" s="326"/>
      <c r="AE875" s="326"/>
      <c r="AF875" s="326"/>
      <c r="AG875" s="326"/>
      <c r="AH875" s="327" t="s">
        <v>640</v>
      </c>
      <c r="AI875" s="328"/>
      <c r="AJ875" s="328"/>
      <c r="AK875" s="328"/>
      <c r="AL875" s="329" t="s">
        <v>640</v>
      </c>
      <c r="AM875" s="330"/>
      <c r="AN875" s="330"/>
      <c r="AO875" s="331"/>
      <c r="AP875" s="325" t="s">
        <v>640</v>
      </c>
      <c r="AQ875" s="325"/>
      <c r="AR875" s="325"/>
      <c r="AS875" s="325"/>
      <c r="AT875" s="325"/>
      <c r="AU875" s="325"/>
      <c r="AV875" s="325"/>
      <c r="AW875" s="325"/>
      <c r="AX875" s="325"/>
    </row>
    <row r="876" spans="1:50" ht="30" customHeight="1" x14ac:dyDescent="0.15">
      <c r="A876" s="408">
        <v>6</v>
      </c>
      <c r="B876" s="408">
        <v>1</v>
      </c>
      <c r="C876" s="428" t="s">
        <v>578</v>
      </c>
      <c r="D876" s="422"/>
      <c r="E876" s="422"/>
      <c r="F876" s="422"/>
      <c r="G876" s="422"/>
      <c r="H876" s="422"/>
      <c r="I876" s="422"/>
      <c r="J876" s="423">
        <v>3140001024527</v>
      </c>
      <c r="K876" s="424"/>
      <c r="L876" s="424"/>
      <c r="M876" s="424"/>
      <c r="N876" s="424"/>
      <c r="O876" s="424"/>
      <c r="P876" s="429" t="s">
        <v>581</v>
      </c>
      <c r="Q876" s="321"/>
      <c r="R876" s="321"/>
      <c r="S876" s="321"/>
      <c r="T876" s="321"/>
      <c r="U876" s="321"/>
      <c r="V876" s="321"/>
      <c r="W876" s="321"/>
      <c r="X876" s="321"/>
      <c r="Y876" s="322">
        <v>25</v>
      </c>
      <c r="Z876" s="323"/>
      <c r="AA876" s="323"/>
      <c r="AB876" s="324"/>
      <c r="AC876" s="326" t="s">
        <v>639</v>
      </c>
      <c r="AD876" s="326"/>
      <c r="AE876" s="326"/>
      <c r="AF876" s="326"/>
      <c r="AG876" s="326"/>
      <c r="AH876" s="327" t="s">
        <v>640</v>
      </c>
      <c r="AI876" s="328"/>
      <c r="AJ876" s="328"/>
      <c r="AK876" s="328"/>
      <c r="AL876" s="329" t="s">
        <v>640</v>
      </c>
      <c r="AM876" s="330"/>
      <c r="AN876" s="330"/>
      <c r="AO876" s="331"/>
      <c r="AP876" s="325" t="s">
        <v>640</v>
      </c>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582</v>
      </c>
      <c r="D904" s="422"/>
      <c r="E904" s="422"/>
      <c r="F904" s="422"/>
      <c r="G904" s="422"/>
      <c r="H904" s="422"/>
      <c r="I904" s="422"/>
      <c r="J904" s="423">
        <v>4240005001692</v>
      </c>
      <c r="K904" s="424"/>
      <c r="L904" s="424"/>
      <c r="M904" s="424"/>
      <c r="N904" s="424"/>
      <c r="O904" s="424"/>
      <c r="P904" s="429" t="s">
        <v>568</v>
      </c>
      <c r="Q904" s="321"/>
      <c r="R904" s="321"/>
      <c r="S904" s="321"/>
      <c r="T904" s="321"/>
      <c r="U904" s="321"/>
      <c r="V904" s="321"/>
      <c r="W904" s="321"/>
      <c r="X904" s="321"/>
      <c r="Y904" s="322">
        <v>2363</v>
      </c>
      <c r="Z904" s="323"/>
      <c r="AA904" s="323"/>
      <c r="AB904" s="324"/>
      <c r="AC904" s="332" t="s">
        <v>80</v>
      </c>
      <c r="AD904" s="427"/>
      <c r="AE904" s="427"/>
      <c r="AF904" s="427"/>
      <c r="AG904" s="427"/>
      <c r="AH904" s="425" t="s">
        <v>640</v>
      </c>
      <c r="AI904" s="426"/>
      <c r="AJ904" s="426"/>
      <c r="AK904" s="426"/>
      <c r="AL904" s="329" t="s">
        <v>640</v>
      </c>
      <c r="AM904" s="330"/>
      <c r="AN904" s="330"/>
      <c r="AO904" s="331"/>
      <c r="AP904" s="325" t="s">
        <v>640</v>
      </c>
      <c r="AQ904" s="325"/>
      <c r="AR904" s="325"/>
      <c r="AS904" s="325"/>
      <c r="AT904" s="325"/>
      <c r="AU904" s="325"/>
      <c r="AV904" s="325"/>
      <c r="AW904" s="325"/>
      <c r="AX904" s="325"/>
    </row>
    <row r="905" spans="1:50" ht="30" customHeight="1" x14ac:dyDescent="0.15">
      <c r="A905" s="408">
        <v>2</v>
      </c>
      <c r="B905" s="408">
        <v>1</v>
      </c>
      <c r="C905" s="428" t="s">
        <v>583</v>
      </c>
      <c r="D905" s="422"/>
      <c r="E905" s="422"/>
      <c r="F905" s="422"/>
      <c r="G905" s="422"/>
      <c r="H905" s="422"/>
      <c r="I905" s="422"/>
      <c r="J905" s="423">
        <v>4290005003008</v>
      </c>
      <c r="K905" s="424"/>
      <c r="L905" s="424"/>
      <c r="M905" s="424"/>
      <c r="N905" s="424"/>
      <c r="O905" s="424"/>
      <c r="P905" s="429" t="s">
        <v>570</v>
      </c>
      <c r="Q905" s="321"/>
      <c r="R905" s="321"/>
      <c r="S905" s="321"/>
      <c r="T905" s="321"/>
      <c r="U905" s="321"/>
      <c r="V905" s="321"/>
      <c r="W905" s="321"/>
      <c r="X905" s="321"/>
      <c r="Y905" s="322">
        <v>1431</v>
      </c>
      <c r="Z905" s="323"/>
      <c r="AA905" s="323"/>
      <c r="AB905" s="324"/>
      <c r="AC905" s="332" t="s">
        <v>80</v>
      </c>
      <c r="AD905" s="332"/>
      <c r="AE905" s="332"/>
      <c r="AF905" s="332"/>
      <c r="AG905" s="332"/>
      <c r="AH905" s="425" t="s">
        <v>640</v>
      </c>
      <c r="AI905" s="426"/>
      <c r="AJ905" s="426"/>
      <c r="AK905" s="426"/>
      <c r="AL905" s="329" t="s">
        <v>640</v>
      </c>
      <c r="AM905" s="330"/>
      <c r="AN905" s="330"/>
      <c r="AO905" s="331"/>
      <c r="AP905" s="325" t="s">
        <v>645</v>
      </c>
      <c r="AQ905" s="325"/>
      <c r="AR905" s="325"/>
      <c r="AS905" s="325"/>
      <c r="AT905" s="325"/>
      <c r="AU905" s="325"/>
      <c r="AV905" s="325"/>
      <c r="AW905" s="325"/>
      <c r="AX905" s="325"/>
    </row>
    <row r="906" spans="1:50" ht="30" customHeight="1" x14ac:dyDescent="0.15">
      <c r="A906" s="408">
        <v>3</v>
      </c>
      <c r="B906" s="408">
        <v>1</v>
      </c>
      <c r="C906" s="428" t="s">
        <v>584</v>
      </c>
      <c r="D906" s="422"/>
      <c r="E906" s="422"/>
      <c r="F906" s="422"/>
      <c r="G906" s="422"/>
      <c r="H906" s="422"/>
      <c r="I906" s="422"/>
      <c r="J906" s="423">
        <v>2030005001336</v>
      </c>
      <c r="K906" s="424"/>
      <c r="L906" s="424"/>
      <c r="M906" s="424"/>
      <c r="N906" s="424"/>
      <c r="O906" s="424"/>
      <c r="P906" s="429" t="s">
        <v>579</v>
      </c>
      <c r="Q906" s="321"/>
      <c r="R906" s="321"/>
      <c r="S906" s="321"/>
      <c r="T906" s="321"/>
      <c r="U906" s="321"/>
      <c r="V906" s="321"/>
      <c r="W906" s="321"/>
      <c r="X906" s="321"/>
      <c r="Y906" s="322">
        <v>428</v>
      </c>
      <c r="Z906" s="323"/>
      <c r="AA906" s="323"/>
      <c r="AB906" s="324"/>
      <c r="AC906" s="332" t="s">
        <v>80</v>
      </c>
      <c r="AD906" s="332"/>
      <c r="AE906" s="332"/>
      <c r="AF906" s="332"/>
      <c r="AG906" s="332"/>
      <c r="AH906" s="327" t="s">
        <v>640</v>
      </c>
      <c r="AI906" s="328"/>
      <c r="AJ906" s="328"/>
      <c r="AK906" s="328"/>
      <c r="AL906" s="329" t="s">
        <v>644</v>
      </c>
      <c r="AM906" s="330"/>
      <c r="AN906" s="330"/>
      <c r="AO906" s="331"/>
      <c r="AP906" s="325" t="s">
        <v>640</v>
      </c>
      <c r="AQ906" s="325"/>
      <c r="AR906" s="325"/>
      <c r="AS906" s="325"/>
      <c r="AT906" s="325"/>
      <c r="AU906" s="325"/>
      <c r="AV906" s="325"/>
      <c r="AW906" s="325"/>
      <c r="AX906" s="325"/>
    </row>
    <row r="907" spans="1:50" ht="30" customHeight="1" x14ac:dyDescent="0.15">
      <c r="A907" s="408">
        <v>4</v>
      </c>
      <c r="B907" s="408">
        <v>1</v>
      </c>
      <c r="C907" s="428" t="s">
        <v>585</v>
      </c>
      <c r="D907" s="422"/>
      <c r="E907" s="422"/>
      <c r="F907" s="422"/>
      <c r="G907" s="422"/>
      <c r="H907" s="422"/>
      <c r="I907" s="422"/>
      <c r="J907" s="423">
        <v>2180005003474</v>
      </c>
      <c r="K907" s="424"/>
      <c r="L907" s="424"/>
      <c r="M907" s="424"/>
      <c r="N907" s="424"/>
      <c r="O907" s="424"/>
      <c r="P907" s="429" t="s">
        <v>579</v>
      </c>
      <c r="Q907" s="321"/>
      <c r="R907" s="321"/>
      <c r="S907" s="321"/>
      <c r="T907" s="321"/>
      <c r="U907" s="321"/>
      <c r="V907" s="321"/>
      <c r="W907" s="321"/>
      <c r="X907" s="321"/>
      <c r="Y907" s="322">
        <v>125</v>
      </c>
      <c r="Z907" s="323"/>
      <c r="AA907" s="323"/>
      <c r="AB907" s="324"/>
      <c r="AC907" s="332" t="s">
        <v>80</v>
      </c>
      <c r="AD907" s="332"/>
      <c r="AE907" s="332"/>
      <c r="AF907" s="332"/>
      <c r="AG907" s="332"/>
      <c r="AH907" s="327" t="s">
        <v>640</v>
      </c>
      <c r="AI907" s="328"/>
      <c r="AJ907" s="328"/>
      <c r="AK907" s="328"/>
      <c r="AL907" s="329" t="s">
        <v>640</v>
      </c>
      <c r="AM907" s="330"/>
      <c r="AN907" s="330"/>
      <c r="AO907" s="331"/>
      <c r="AP907" s="325" t="s">
        <v>640</v>
      </c>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586</v>
      </c>
      <c r="D937" s="422"/>
      <c r="E937" s="422"/>
      <c r="F937" s="422"/>
      <c r="G937" s="422"/>
      <c r="H937" s="422"/>
      <c r="I937" s="422"/>
      <c r="J937" s="423">
        <v>3000020271403</v>
      </c>
      <c r="K937" s="424"/>
      <c r="L937" s="424"/>
      <c r="M937" s="424"/>
      <c r="N937" s="424"/>
      <c r="O937" s="424"/>
      <c r="P937" s="429" t="s">
        <v>648</v>
      </c>
      <c r="Q937" s="321"/>
      <c r="R937" s="321"/>
      <c r="S937" s="321"/>
      <c r="T937" s="321"/>
      <c r="U937" s="321"/>
      <c r="V937" s="321"/>
      <c r="W937" s="321"/>
      <c r="X937" s="321"/>
      <c r="Y937" s="322">
        <v>25</v>
      </c>
      <c r="Z937" s="323"/>
      <c r="AA937" s="323"/>
      <c r="AB937" s="324"/>
      <c r="AC937" s="332" t="s">
        <v>80</v>
      </c>
      <c r="AD937" s="427"/>
      <c r="AE937" s="427"/>
      <c r="AF937" s="427"/>
      <c r="AG937" s="427"/>
      <c r="AH937" s="425" t="s">
        <v>640</v>
      </c>
      <c r="AI937" s="426"/>
      <c r="AJ937" s="426"/>
      <c r="AK937" s="426"/>
      <c r="AL937" s="329" t="s">
        <v>645</v>
      </c>
      <c r="AM937" s="330"/>
      <c r="AN937" s="330"/>
      <c r="AO937" s="331"/>
      <c r="AP937" s="325" t="s">
        <v>640</v>
      </c>
      <c r="AQ937" s="325"/>
      <c r="AR937" s="325"/>
      <c r="AS937" s="325"/>
      <c r="AT937" s="325"/>
      <c r="AU937" s="325"/>
      <c r="AV937" s="325"/>
      <c r="AW937" s="325"/>
      <c r="AX937" s="325"/>
    </row>
    <row r="938" spans="1:50" ht="30" customHeight="1" x14ac:dyDescent="0.15">
      <c r="A938" s="408">
        <v>2</v>
      </c>
      <c r="B938" s="408">
        <v>1</v>
      </c>
      <c r="C938" s="428" t="s">
        <v>587</v>
      </c>
      <c r="D938" s="422"/>
      <c r="E938" s="422"/>
      <c r="F938" s="422"/>
      <c r="G938" s="422"/>
      <c r="H938" s="422"/>
      <c r="I938" s="422"/>
      <c r="J938" s="423">
        <v>6000020244414</v>
      </c>
      <c r="K938" s="424"/>
      <c r="L938" s="424"/>
      <c r="M938" s="424"/>
      <c r="N938" s="424"/>
      <c r="O938" s="424"/>
      <c r="P938" s="429" t="s">
        <v>653</v>
      </c>
      <c r="Q938" s="321"/>
      <c r="R938" s="321"/>
      <c r="S938" s="321"/>
      <c r="T938" s="321"/>
      <c r="U938" s="321"/>
      <c r="V938" s="321"/>
      <c r="W938" s="321"/>
      <c r="X938" s="321"/>
      <c r="Y938" s="322">
        <v>5</v>
      </c>
      <c r="Z938" s="323"/>
      <c r="AA938" s="323"/>
      <c r="AB938" s="324"/>
      <c r="AC938" s="332" t="s">
        <v>80</v>
      </c>
      <c r="AD938" s="332"/>
      <c r="AE938" s="332"/>
      <c r="AF938" s="332"/>
      <c r="AG938" s="332"/>
      <c r="AH938" s="425" t="s">
        <v>640</v>
      </c>
      <c r="AI938" s="426"/>
      <c r="AJ938" s="426"/>
      <c r="AK938" s="426"/>
      <c r="AL938" s="329" t="s">
        <v>640</v>
      </c>
      <c r="AM938" s="330"/>
      <c r="AN938" s="330"/>
      <c r="AO938" s="331"/>
      <c r="AP938" s="325" t="s">
        <v>640</v>
      </c>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8" t="s">
        <v>331</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346</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1"/>
      <c r="E1102" s="281" t="s">
        <v>265</v>
      </c>
      <c r="F1102" s="901"/>
      <c r="G1102" s="901"/>
      <c r="H1102" s="901"/>
      <c r="I1102" s="901"/>
      <c r="J1102" s="281" t="s">
        <v>300</v>
      </c>
      <c r="K1102" s="281"/>
      <c r="L1102" s="281"/>
      <c r="M1102" s="281"/>
      <c r="N1102" s="281"/>
      <c r="O1102" s="281"/>
      <c r="P1102" s="348" t="s">
        <v>27</v>
      </c>
      <c r="Q1102" s="348"/>
      <c r="R1102" s="348"/>
      <c r="S1102" s="348"/>
      <c r="T1102" s="348"/>
      <c r="U1102" s="348"/>
      <c r="V1102" s="348"/>
      <c r="W1102" s="348"/>
      <c r="X1102" s="348"/>
      <c r="Y1102" s="281" t="s">
        <v>302</v>
      </c>
      <c r="Z1102" s="901"/>
      <c r="AA1102" s="901"/>
      <c r="AB1102" s="901"/>
      <c r="AC1102" s="281" t="s">
        <v>248</v>
      </c>
      <c r="AD1102" s="281"/>
      <c r="AE1102" s="281"/>
      <c r="AF1102" s="281"/>
      <c r="AG1102" s="281"/>
      <c r="AH1102" s="348" t="s">
        <v>261</v>
      </c>
      <c r="AI1102" s="349"/>
      <c r="AJ1102" s="349"/>
      <c r="AK1102" s="349"/>
      <c r="AL1102" s="349" t="s">
        <v>21</v>
      </c>
      <c r="AM1102" s="349"/>
      <c r="AN1102" s="349"/>
      <c r="AO1102" s="904"/>
      <c r="AP1102" s="431" t="s">
        <v>332</v>
      </c>
      <c r="AQ1102" s="431"/>
      <c r="AR1102" s="431"/>
      <c r="AS1102" s="431"/>
      <c r="AT1102" s="431"/>
      <c r="AU1102" s="431"/>
      <c r="AV1102" s="431"/>
      <c r="AW1102" s="431"/>
      <c r="AX1102" s="431"/>
    </row>
    <row r="1103" spans="1:50" ht="30" customHeight="1" x14ac:dyDescent="0.15">
      <c r="A1103" s="408">
        <v>1</v>
      </c>
      <c r="B1103" s="408">
        <v>1</v>
      </c>
      <c r="C1103" s="903"/>
      <c r="D1103" s="903"/>
      <c r="E1103" s="265" t="s">
        <v>640</v>
      </c>
      <c r="F1103" s="902"/>
      <c r="G1103" s="902"/>
      <c r="H1103" s="902"/>
      <c r="I1103" s="902"/>
      <c r="J1103" s="423" t="s">
        <v>640</v>
      </c>
      <c r="K1103" s="424"/>
      <c r="L1103" s="424"/>
      <c r="M1103" s="424"/>
      <c r="N1103" s="424"/>
      <c r="O1103" s="424"/>
      <c r="P1103" s="429" t="s">
        <v>640</v>
      </c>
      <c r="Q1103" s="321"/>
      <c r="R1103" s="321"/>
      <c r="S1103" s="321"/>
      <c r="T1103" s="321"/>
      <c r="U1103" s="321"/>
      <c r="V1103" s="321"/>
      <c r="W1103" s="321"/>
      <c r="X1103" s="321"/>
      <c r="Y1103" s="322" t="s">
        <v>640</v>
      </c>
      <c r="Z1103" s="323"/>
      <c r="AA1103" s="323"/>
      <c r="AB1103" s="324"/>
      <c r="AC1103" s="326"/>
      <c r="AD1103" s="326"/>
      <c r="AE1103" s="326"/>
      <c r="AF1103" s="326"/>
      <c r="AG1103" s="326"/>
      <c r="AH1103" s="327" t="s">
        <v>640</v>
      </c>
      <c r="AI1103" s="328"/>
      <c r="AJ1103" s="328"/>
      <c r="AK1103" s="328"/>
      <c r="AL1103" s="329" t="s">
        <v>640</v>
      </c>
      <c r="AM1103" s="330"/>
      <c r="AN1103" s="330"/>
      <c r="AO1103" s="331"/>
      <c r="AP1103" s="325" t="s">
        <v>640</v>
      </c>
      <c r="AQ1103" s="325"/>
      <c r="AR1103" s="325"/>
      <c r="AS1103" s="325"/>
      <c r="AT1103" s="325"/>
      <c r="AU1103" s="325"/>
      <c r="AV1103" s="325"/>
      <c r="AW1103" s="325"/>
      <c r="AX1103" s="325"/>
    </row>
    <row r="1104" spans="1:50" ht="30" hidden="1" customHeight="1" x14ac:dyDescent="0.15">
      <c r="A1104" s="408">
        <v>2</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3"/>
      <c r="D1119" s="903"/>
      <c r="E1119" s="902"/>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3"/>
      <c r="D1120" s="903"/>
      <c r="E1120" s="265"/>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3"/>
      <c r="D1132" s="903"/>
      <c r="E1132" s="902"/>
      <c r="F1132" s="902"/>
      <c r="G1132" s="902"/>
      <c r="H1132" s="902"/>
      <c r="I1132" s="90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3">
    <cfRule type="expression" dxfId="2795" priority="13879">
      <formula>IF(RIGHT(TEXT(Y783,"0.#"),1)=".",FALSE,TRUE)</formula>
    </cfRule>
    <cfRule type="expression" dxfId="2794" priority="13880">
      <formula>IF(RIGHT(TEXT(Y783,"0.#"),1)=".",TRUE,FALSE)</formula>
    </cfRule>
  </conditionalFormatting>
  <conditionalFormatting sqref="Y792">
    <cfRule type="expression" dxfId="2793" priority="13875">
      <formula>IF(RIGHT(TEXT(Y792,"0.#"),1)=".",FALSE,TRUE)</formula>
    </cfRule>
    <cfRule type="expression" dxfId="2792" priority="13876">
      <formula>IF(RIGHT(TEXT(Y792,"0.#"),1)=".",TRUE,FALSE)</formula>
    </cfRule>
  </conditionalFormatting>
  <conditionalFormatting sqref="Y823:Y830 Y821 Y810:Y817 Y808 Y797:Y804 Y795">
    <cfRule type="expression" dxfId="2791" priority="13657">
      <formula>IF(RIGHT(TEXT(Y795,"0.#"),1)=".",FALSE,TRUE)</formula>
    </cfRule>
    <cfRule type="expression" dxfId="2790" priority="13658">
      <formula>IF(RIGHT(TEXT(Y795,"0.#"),1)=".",TRUE,FALSE)</formula>
    </cfRule>
  </conditionalFormatting>
  <conditionalFormatting sqref="P15:AX15 W13:AX13 W16:AQ17">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4:Y791 Y782">
    <cfRule type="expression" dxfId="2783" priority="13681">
      <formula>IF(RIGHT(TEXT(Y782,"0.#"),1)=".",FALSE,TRUE)</formula>
    </cfRule>
    <cfRule type="expression" dxfId="2782" priority="13682">
      <formula>IF(RIGHT(TEXT(Y782,"0.#"),1)=".",TRUE,FALSE)</formula>
    </cfRule>
  </conditionalFormatting>
  <conditionalFormatting sqref="AU783">
    <cfRule type="expression" dxfId="2781" priority="13679">
      <formula>IF(RIGHT(TEXT(AU783,"0.#"),1)=".",FALSE,TRUE)</formula>
    </cfRule>
    <cfRule type="expression" dxfId="2780" priority="13680">
      <formula>IF(RIGHT(TEXT(AU783,"0.#"),1)=".",TRUE,FALSE)</formula>
    </cfRule>
  </conditionalFormatting>
  <conditionalFormatting sqref="AU792">
    <cfRule type="expression" dxfId="2779" priority="13677">
      <formula>IF(RIGHT(TEXT(AU792,"0.#"),1)=".",FALSE,TRUE)</formula>
    </cfRule>
    <cfRule type="expression" dxfId="2778" priority="13678">
      <formula>IF(RIGHT(TEXT(AU792,"0.#"),1)=".",TRUE,FALSE)</formula>
    </cfRule>
  </conditionalFormatting>
  <conditionalFormatting sqref="AU784:AU791 AU782">
    <cfRule type="expression" dxfId="2777" priority="13675">
      <formula>IF(RIGHT(TEXT(AU782,"0.#"),1)=".",FALSE,TRUE)</formula>
    </cfRule>
    <cfRule type="expression" dxfId="2776" priority="13676">
      <formula>IF(RIGHT(TEXT(AU782,"0.#"),1)=".",TRUE,FALSE)</formula>
    </cfRule>
  </conditionalFormatting>
  <conditionalFormatting sqref="Y822 Y809 Y796">
    <cfRule type="expression" dxfId="2775" priority="13661">
      <formula>IF(RIGHT(TEXT(Y796,"0.#"),1)=".",FALSE,TRUE)</formula>
    </cfRule>
    <cfRule type="expression" dxfId="2774" priority="13662">
      <formula>IF(RIGHT(TEXT(Y796,"0.#"),1)=".",TRUE,FALSE)</formula>
    </cfRule>
  </conditionalFormatting>
  <conditionalFormatting sqref="Y831 Y818 Y805">
    <cfRule type="expression" dxfId="2773" priority="13659">
      <formula>IF(RIGHT(TEXT(Y805,"0.#"),1)=".",FALSE,TRUE)</formula>
    </cfRule>
    <cfRule type="expression" dxfId="2772" priority="13660">
      <formula>IF(RIGHT(TEXT(Y805,"0.#"),1)=".",TRUE,FALSE)</formula>
    </cfRule>
  </conditionalFormatting>
  <conditionalFormatting sqref="AU822 AU809 AU796">
    <cfRule type="expression" dxfId="2771" priority="13655">
      <formula>IF(RIGHT(TEXT(AU796,"0.#"),1)=".",FALSE,TRUE)</formula>
    </cfRule>
    <cfRule type="expression" dxfId="2770" priority="13656">
      <formula>IF(RIGHT(TEXT(AU796,"0.#"),1)=".",TRUE,FALSE)</formula>
    </cfRule>
  </conditionalFormatting>
  <conditionalFormatting sqref="AU831 AU818 AU805">
    <cfRule type="expression" dxfId="2769" priority="13653">
      <formula>IF(RIGHT(TEXT(AU805,"0.#"),1)=".",FALSE,TRUE)</formula>
    </cfRule>
    <cfRule type="expression" dxfId="2768" priority="13654">
      <formula>IF(RIGHT(TEXT(AU805,"0.#"),1)=".",TRUE,FALSE)</formula>
    </cfRule>
  </conditionalFormatting>
  <conditionalFormatting sqref="AU823:AU830 AU821 AU810:AU817 AU808 AU797:AU804 AU795">
    <cfRule type="expression" dxfId="2767" priority="13651">
      <formula>IF(RIGHT(TEXT(AU795,"0.#"),1)=".",FALSE,TRUE)</formula>
    </cfRule>
    <cfRule type="expression" dxfId="2766" priority="13652">
      <formula>IF(RIGHT(TEXT(AU795,"0.#"),1)=".",TRUE,FALSE)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13:V13">
    <cfRule type="expression" dxfId="703" priority="3">
      <formula>IF(RIGHT(TEXT(P13,"0.#"),1)=".",FALSE,TRUE)</formula>
    </cfRule>
    <cfRule type="expression" dxfId="702" priority="4">
      <formula>IF(RIGHT(TEXT(P13,"0.#"),1)=".",TRUE,FALSE)</formula>
    </cfRule>
  </conditionalFormatting>
  <conditionalFormatting sqref="P16:V17">
    <cfRule type="expression" dxfId="701" priority="1">
      <formula>IF(RIGHT(TEXT(P16,"0.#"),1)=".",FALSE,TRUE)</formula>
    </cfRule>
    <cfRule type="expression" dxfId="700" priority="2">
      <formula>IF(RIGHT(TEXT(P16,"0.#"),1)=".",TRUE,FALSE)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5" max="49" man="1"/>
    <brk id="779" max="49" man="1"/>
    <brk id="834"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9" zoomScale="115" zoomScaleNormal="115" workbookViewId="0">
      <selection activeCell="U11" sqref="U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594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375</v>
      </c>
      <c r="AI2" s="53" t="s">
        <v>412</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594</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328</v>
      </c>
      <c r="Y5" s="32" t="s">
        <v>440</v>
      </c>
      <c r="Z5" s="30"/>
      <c r="AA5" s="32" t="s">
        <v>534</v>
      </c>
      <c r="AB5" s="31"/>
      <c r="AC5" s="32" t="s">
        <v>179</v>
      </c>
      <c r="AD5" s="31"/>
      <c r="AE5" s="44" t="s">
        <v>388</v>
      </c>
      <c r="AF5" s="30"/>
      <c r="AG5" s="55" t="s">
        <v>378</v>
      </c>
      <c r="AI5" s="53" t="s">
        <v>427</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594</v>
      </c>
      <c r="M6" s="13" t="str">
        <f t="shared" si="2"/>
        <v>公共事業</v>
      </c>
      <c r="N6" s="13" t="str">
        <f t="shared" si="6"/>
        <v>公共事業</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385</v>
      </c>
      <c r="AF6" s="30"/>
      <c r="AG6" s="55" t="s">
        <v>379</v>
      </c>
      <c r="AI6" s="53" t="s">
        <v>428</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t="s">
        <v>594</v>
      </c>
      <c r="R7" s="13" t="str">
        <f t="shared" si="3"/>
        <v>貸付</v>
      </c>
      <c r="S7" s="13" t="str">
        <f t="shared" si="4"/>
        <v>補助、貸付</v>
      </c>
      <c r="T7" s="13"/>
      <c r="U7" s="32" t="s">
        <v>169</v>
      </c>
      <c r="W7" s="32" t="s">
        <v>153</v>
      </c>
      <c r="Y7" s="32" t="s">
        <v>442</v>
      </c>
      <c r="Z7" s="30"/>
      <c r="AA7" s="32" t="s">
        <v>536</v>
      </c>
      <c r="AB7" s="31"/>
      <c r="AC7" s="31"/>
      <c r="AD7" s="31"/>
      <c r="AE7" s="32" t="s">
        <v>138</v>
      </c>
      <c r="AF7" s="30"/>
      <c r="AG7" s="55" t="s">
        <v>380</v>
      </c>
      <c r="AH7" s="91"/>
      <c r="AI7" s="55" t="s">
        <v>405</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t="s">
        <v>594</v>
      </c>
      <c r="R8" s="13" t="str">
        <f t="shared" si="3"/>
        <v>その他</v>
      </c>
      <c r="S8" s="13" t="str">
        <f t="shared" si="4"/>
        <v>補助、貸付、その他</v>
      </c>
      <c r="T8" s="13"/>
      <c r="U8" s="32" t="s">
        <v>392</v>
      </c>
      <c r="W8" s="32" t="s">
        <v>154</v>
      </c>
      <c r="Y8" s="32" t="s">
        <v>443</v>
      </c>
      <c r="Z8" s="30"/>
      <c r="AA8" s="32" t="s">
        <v>537</v>
      </c>
      <c r="AB8" s="31"/>
      <c r="AC8" s="31"/>
      <c r="AD8" s="31"/>
      <c r="AE8" s="31"/>
      <c r="AF8" s="30"/>
      <c r="AG8" s="55" t="s">
        <v>381</v>
      </c>
      <c r="AI8" s="53" t="s">
        <v>406</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403</v>
      </c>
      <c r="W9" s="32" t="s">
        <v>155</v>
      </c>
      <c r="Y9" s="32" t="s">
        <v>444</v>
      </c>
      <c r="Z9" s="30"/>
      <c r="AA9" s="32" t="s">
        <v>538</v>
      </c>
      <c r="AB9" s="31"/>
      <c r="AC9" s="31"/>
      <c r="AD9" s="31"/>
      <c r="AE9" s="31"/>
      <c r="AF9" s="30"/>
      <c r="AG9" s="55" t="s">
        <v>382</v>
      </c>
      <c r="AI9" s="86"/>
      <c r="AK9" s="53" t="str">
        <f t="shared" si="7"/>
        <v>H</v>
      </c>
      <c r="AP9" s="55" t="s">
        <v>382</v>
      </c>
    </row>
    <row r="10" spans="1:42" ht="13.5" customHeight="1" x14ac:dyDescent="0.15">
      <c r="A10" s="14" t="s">
        <v>329</v>
      </c>
      <c r="B10" s="15" t="s">
        <v>594</v>
      </c>
      <c r="C10" s="13" t="str">
        <f t="shared" si="0"/>
        <v>国土強靱化施策</v>
      </c>
      <c r="D10" s="13" t="str">
        <f t="shared" si="8"/>
        <v>国土強靱化施策</v>
      </c>
      <c r="F10" s="18" t="s">
        <v>117</v>
      </c>
      <c r="G10" s="17"/>
      <c r="H10" s="13" t="str">
        <f t="shared" si="1"/>
        <v/>
      </c>
      <c r="I10" s="13" t="str">
        <f t="shared" si="5"/>
        <v>一般会計</v>
      </c>
      <c r="K10" s="14" t="s">
        <v>333</v>
      </c>
      <c r="L10" s="15"/>
      <c r="M10" s="13" t="str">
        <f t="shared" si="2"/>
        <v/>
      </c>
      <c r="N10" s="13" t="str">
        <f t="shared" si="6"/>
        <v>公共事業</v>
      </c>
      <c r="O10" s="13"/>
      <c r="P10" s="13" t="str">
        <f>S8</f>
        <v>補助、貸付、その他</v>
      </c>
      <c r="Q10" s="19"/>
      <c r="T10" s="13"/>
      <c r="W10" s="32" t="s">
        <v>156</v>
      </c>
      <c r="Y10" s="32" t="s">
        <v>445</v>
      </c>
      <c r="Z10" s="30"/>
      <c r="AA10" s="32" t="s">
        <v>539</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446</v>
      </c>
      <c r="Z11" s="30"/>
      <c r="AA11" s="32" t="s">
        <v>540</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448</v>
      </c>
      <c r="Z13" s="30"/>
      <c r="AA13" s="32" t="s">
        <v>542</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国土強靱化施策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C27" sqref="AC27:AK27"/>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351</v>
      </c>
      <c r="B2" s="520"/>
      <c r="C2" s="520"/>
      <c r="D2" s="520"/>
      <c r="E2" s="520"/>
      <c r="F2" s="521"/>
      <c r="G2" s="804" t="s">
        <v>146</v>
      </c>
      <c r="H2" s="789"/>
      <c r="I2" s="789"/>
      <c r="J2" s="789"/>
      <c r="K2" s="789"/>
      <c r="L2" s="789"/>
      <c r="M2" s="789"/>
      <c r="N2" s="789"/>
      <c r="O2" s="790"/>
      <c r="P2" s="788" t="s">
        <v>59</v>
      </c>
      <c r="Q2" s="789"/>
      <c r="R2" s="789"/>
      <c r="S2" s="789"/>
      <c r="T2" s="789"/>
      <c r="U2" s="789"/>
      <c r="V2" s="789"/>
      <c r="W2" s="789"/>
      <c r="X2" s="790"/>
      <c r="Y2" s="1014"/>
      <c r="Z2" s="416"/>
      <c r="AA2" s="417"/>
      <c r="AB2" s="1018" t="s">
        <v>11</v>
      </c>
      <c r="AC2" s="1019"/>
      <c r="AD2" s="1020"/>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9"/>
      <c r="B3" s="520"/>
      <c r="C3" s="520"/>
      <c r="D3" s="520"/>
      <c r="E3" s="520"/>
      <c r="F3" s="521"/>
      <c r="G3" s="574"/>
      <c r="H3" s="383"/>
      <c r="I3" s="383"/>
      <c r="J3" s="383"/>
      <c r="K3" s="383"/>
      <c r="L3" s="383"/>
      <c r="M3" s="383"/>
      <c r="N3" s="383"/>
      <c r="O3" s="575"/>
      <c r="P3" s="587"/>
      <c r="Q3" s="383"/>
      <c r="R3" s="383"/>
      <c r="S3" s="383"/>
      <c r="T3" s="383"/>
      <c r="U3" s="383"/>
      <c r="V3" s="383"/>
      <c r="W3" s="383"/>
      <c r="X3" s="575"/>
      <c r="Y3" s="1015"/>
      <c r="Z3" s="1016"/>
      <c r="AA3" s="1017"/>
      <c r="AB3" s="1021"/>
      <c r="AC3" s="1022"/>
      <c r="AD3" s="1023"/>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2"/>
      <c r="B4" s="520"/>
      <c r="C4" s="520"/>
      <c r="D4" s="520"/>
      <c r="E4" s="520"/>
      <c r="F4" s="521"/>
      <c r="G4" s="547"/>
      <c r="H4" s="1024"/>
      <c r="I4" s="1024"/>
      <c r="J4" s="1024"/>
      <c r="K4" s="1024"/>
      <c r="L4" s="1024"/>
      <c r="M4" s="1024"/>
      <c r="N4" s="1024"/>
      <c r="O4" s="1025"/>
      <c r="P4" s="165"/>
      <c r="Q4" s="1032"/>
      <c r="R4" s="1032"/>
      <c r="S4" s="1032"/>
      <c r="T4" s="1032"/>
      <c r="U4" s="1032"/>
      <c r="V4" s="1032"/>
      <c r="W4" s="1032"/>
      <c r="X4" s="1033"/>
      <c r="Y4" s="1010" t="s">
        <v>12</v>
      </c>
      <c r="Z4" s="1011"/>
      <c r="AA4" s="1012"/>
      <c r="AB4" s="558"/>
      <c r="AC4" s="1013"/>
      <c r="AD4" s="101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7" t="s">
        <v>54</v>
      </c>
      <c r="Z5" s="1007"/>
      <c r="AA5" s="1008"/>
      <c r="AB5" s="529"/>
      <c r="AC5" s="1009"/>
      <c r="AD5" s="100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182</v>
      </c>
      <c r="AC6" s="1039"/>
      <c r="AD6" s="1039"/>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7" t="s">
        <v>383</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9" t="s">
        <v>351</v>
      </c>
      <c r="B9" s="520"/>
      <c r="C9" s="520"/>
      <c r="D9" s="520"/>
      <c r="E9" s="520"/>
      <c r="F9" s="521"/>
      <c r="G9" s="804" t="s">
        <v>146</v>
      </c>
      <c r="H9" s="789"/>
      <c r="I9" s="789"/>
      <c r="J9" s="789"/>
      <c r="K9" s="789"/>
      <c r="L9" s="789"/>
      <c r="M9" s="789"/>
      <c r="N9" s="789"/>
      <c r="O9" s="790"/>
      <c r="P9" s="788" t="s">
        <v>59</v>
      </c>
      <c r="Q9" s="789"/>
      <c r="R9" s="789"/>
      <c r="S9" s="789"/>
      <c r="T9" s="789"/>
      <c r="U9" s="789"/>
      <c r="V9" s="789"/>
      <c r="W9" s="789"/>
      <c r="X9" s="790"/>
      <c r="Y9" s="1014"/>
      <c r="Z9" s="416"/>
      <c r="AA9" s="417"/>
      <c r="AB9" s="1018" t="s">
        <v>11</v>
      </c>
      <c r="AC9" s="1019"/>
      <c r="AD9" s="1020"/>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9"/>
      <c r="B10" s="520"/>
      <c r="C10" s="520"/>
      <c r="D10" s="520"/>
      <c r="E10" s="520"/>
      <c r="F10" s="521"/>
      <c r="G10" s="574"/>
      <c r="H10" s="383"/>
      <c r="I10" s="383"/>
      <c r="J10" s="383"/>
      <c r="K10" s="383"/>
      <c r="L10" s="383"/>
      <c r="M10" s="383"/>
      <c r="N10" s="383"/>
      <c r="O10" s="575"/>
      <c r="P10" s="587"/>
      <c r="Q10" s="383"/>
      <c r="R10" s="383"/>
      <c r="S10" s="383"/>
      <c r="T10" s="383"/>
      <c r="U10" s="383"/>
      <c r="V10" s="383"/>
      <c r="W10" s="383"/>
      <c r="X10" s="575"/>
      <c r="Y10" s="1015"/>
      <c r="Z10" s="1016"/>
      <c r="AA10" s="1017"/>
      <c r="AB10" s="1021"/>
      <c r="AC10" s="1022"/>
      <c r="AD10" s="1023"/>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2"/>
      <c r="B11" s="520"/>
      <c r="C11" s="520"/>
      <c r="D11" s="520"/>
      <c r="E11" s="520"/>
      <c r="F11" s="521"/>
      <c r="G11" s="547"/>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8"/>
      <c r="AC11" s="1013"/>
      <c r="AD11" s="101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9"/>
      <c r="AC12" s="1009"/>
      <c r="AD12" s="100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4"/>
      <c r="B13" s="655"/>
      <c r="C13" s="655"/>
      <c r="D13" s="655"/>
      <c r="E13" s="655"/>
      <c r="F13" s="65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182</v>
      </c>
      <c r="AC13" s="1039"/>
      <c r="AD13" s="1039"/>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7" t="s">
        <v>383</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9" t="s">
        <v>351</v>
      </c>
      <c r="B16" s="520"/>
      <c r="C16" s="520"/>
      <c r="D16" s="520"/>
      <c r="E16" s="520"/>
      <c r="F16" s="521"/>
      <c r="G16" s="804" t="s">
        <v>146</v>
      </c>
      <c r="H16" s="789"/>
      <c r="I16" s="789"/>
      <c r="J16" s="789"/>
      <c r="K16" s="789"/>
      <c r="L16" s="789"/>
      <c r="M16" s="789"/>
      <c r="N16" s="789"/>
      <c r="O16" s="790"/>
      <c r="P16" s="788" t="s">
        <v>59</v>
      </c>
      <c r="Q16" s="789"/>
      <c r="R16" s="789"/>
      <c r="S16" s="789"/>
      <c r="T16" s="789"/>
      <c r="U16" s="789"/>
      <c r="V16" s="789"/>
      <c r="W16" s="789"/>
      <c r="X16" s="790"/>
      <c r="Y16" s="1014"/>
      <c r="Z16" s="416"/>
      <c r="AA16" s="417"/>
      <c r="AB16" s="1018" t="s">
        <v>11</v>
      </c>
      <c r="AC16" s="1019"/>
      <c r="AD16" s="1020"/>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9"/>
      <c r="B17" s="520"/>
      <c r="C17" s="520"/>
      <c r="D17" s="520"/>
      <c r="E17" s="520"/>
      <c r="F17" s="521"/>
      <c r="G17" s="574"/>
      <c r="H17" s="383"/>
      <c r="I17" s="383"/>
      <c r="J17" s="383"/>
      <c r="K17" s="383"/>
      <c r="L17" s="383"/>
      <c r="M17" s="383"/>
      <c r="N17" s="383"/>
      <c r="O17" s="575"/>
      <c r="P17" s="587"/>
      <c r="Q17" s="383"/>
      <c r="R17" s="383"/>
      <c r="S17" s="383"/>
      <c r="T17" s="383"/>
      <c r="U17" s="383"/>
      <c r="V17" s="383"/>
      <c r="W17" s="383"/>
      <c r="X17" s="575"/>
      <c r="Y17" s="1015"/>
      <c r="Z17" s="1016"/>
      <c r="AA17" s="1017"/>
      <c r="AB17" s="1021"/>
      <c r="AC17" s="1022"/>
      <c r="AD17" s="1023"/>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2"/>
      <c r="B18" s="520"/>
      <c r="C18" s="520"/>
      <c r="D18" s="520"/>
      <c r="E18" s="520"/>
      <c r="F18" s="521"/>
      <c r="G18" s="547"/>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8"/>
      <c r="AC18" s="1013"/>
      <c r="AD18" s="101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9"/>
      <c r="AC19" s="1009"/>
      <c r="AD19" s="100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4"/>
      <c r="B20" s="655"/>
      <c r="C20" s="655"/>
      <c r="D20" s="655"/>
      <c r="E20" s="655"/>
      <c r="F20" s="65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182</v>
      </c>
      <c r="AC20" s="1039"/>
      <c r="AD20" s="1039"/>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7" t="s">
        <v>383</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9" t="s">
        <v>351</v>
      </c>
      <c r="B23" s="520"/>
      <c r="C23" s="520"/>
      <c r="D23" s="520"/>
      <c r="E23" s="520"/>
      <c r="F23" s="521"/>
      <c r="G23" s="804" t="s">
        <v>146</v>
      </c>
      <c r="H23" s="789"/>
      <c r="I23" s="789"/>
      <c r="J23" s="789"/>
      <c r="K23" s="789"/>
      <c r="L23" s="789"/>
      <c r="M23" s="789"/>
      <c r="N23" s="789"/>
      <c r="O23" s="790"/>
      <c r="P23" s="788" t="s">
        <v>59</v>
      </c>
      <c r="Q23" s="789"/>
      <c r="R23" s="789"/>
      <c r="S23" s="789"/>
      <c r="T23" s="789"/>
      <c r="U23" s="789"/>
      <c r="V23" s="789"/>
      <c r="W23" s="789"/>
      <c r="X23" s="790"/>
      <c r="Y23" s="1014"/>
      <c r="Z23" s="416"/>
      <c r="AA23" s="417"/>
      <c r="AB23" s="1018" t="s">
        <v>11</v>
      </c>
      <c r="AC23" s="1019"/>
      <c r="AD23" s="1020"/>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9"/>
      <c r="B24" s="520"/>
      <c r="C24" s="520"/>
      <c r="D24" s="520"/>
      <c r="E24" s="520"/>
      <c r="F24" s="521"/>
      <c r="G24" s="574"/>
      <c r="H24" s="383"/>
      <c r="I24" s="383"/>
      <c r="J24" s="383"/>
      <c r="K24" s="383"/>
      <c r="L24" s="383"/>
      <c r="M24" s="383"/>
      <c r="N24" s="383"/>
      <c r="O24" s="575"/>
      <c r="P24" s="587"/>
      <c r="Q24" s="383"/>
      <c r="R24" s="383"/>
      <c r="S24" s="383"/>
      <c r="T24" s="383"/>
      <c r="U24" s="383"/>
      <c r="V24" s="383"/>
      <c r="W24" s="383"/>
      <c r="X24" s="575"/>
      <c r="Y24" s="1015"/>
      <c r="Z24" s="1016"/>
      <c r="AA24" s="1017"/>
      <c r="AB24" s="1021"/>
      <c r="AC24" s="1022"/>
      <c r="AD24" s="1023"/>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2"/>
      <c r="B25" s="520"/>
      <c r="C25" s="520"/>
      <c r="D25" s="520"/>
      <c r="E25" s="520"/>
      <c r="F25" s="521"/>
      <c r="G25" s="547"/>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8"/>
      <c r="AC25" s="1013"/>
      <c r="AD25" s="101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9"/>
      <c r="AC26" s="1009"/>
      <c r="AD26" s="100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4"/>
      <c r="B27" s="655"/>
      <c r="C27" s="655"/>
      <c r="D27" s="655"/>
      <c r="E27" s="655"/>
      <c r="F27" s="65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182</v>
      </c>
      <c r="AC27" s="1039"/>
      <c r="AD27" s="1039"/>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7" t="s">
        <v>383</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9" t="s">
        <v>351</v>
      </c>
      <c r="B30" s="520"/>
      <c r="C30" s="520"/>
      <c r="D30" s="520"/>
      <c r="E30" s="520"/>
      <c r="F30" s="521"/>
      <c r="G30" s="804" t="s">
        <v>146</v>
      </c>
      <c r="H30" s="789"/>
      <c r="I30" s="789"/>
      <c r="J30" s="789"/>
      <c r="K30" s="789"/>
      <c r="L30" s="789"/>
      <c r="M30" s="789"/>
      <c r="N30" s="789"/>
      <c r="O30" s="790"/>
      <c r="P30" s="788" t="s">
        <v>59</v>
      </c>
      <c r="Q30" s="789"/>
      <c r="R30" s="789"/>
      <c r="S30" s="789"/>
      <c r="T30" s="789"/>
      <c r="U30" s="789"/>
      <c r="V30" s="789"/>
      <c r="W30" s="789"/>
      <c r="X30" s="790"/>
      <c r="Y30" s="1014"/>
      <c r="Z30" s="416"/>
      <c r="AA30" s="417"/>
      <c r="AB30" s="1018" t="s">
        <v>11</v>
      </c>
      <c r="AC30" s="1019"/>
      <c r="AD30" s="1020"/>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1015"/>
      <c r="Z31" s="1016"/>
      <c r="AA31" s="1017"/>
      <c r="AB31" s="1021"/>
      <c r="AC31" s="1022"/>
      <c r="AD31" s="1023"/>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2"/>
      <c r="B32" s="520"/>
      <c r="C32" s="520"/>
      <c r="D32" s="520"/>
      <c r="E32" s="520"/>
      <c r="F32" s="521"/>
      <c r="G32" s="547"/>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8"/>
      <c r="AC32" s="1013"/>
      <c r="AD32" s="101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9"/>
      <c r="AC33" s="1009"/>
      <c r="AD33" s="100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4"/>
      <c r="B34" s="655"/>
      <c r="C34" s="655"/>
      <c r="D34" s="655"/>
      <c r="E34" s="655"/>
      <c r="F34" s="65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182</v>
      </c>
      <c r="AC34" s="1039"/>
      <c r="AD34" s="103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7" t="s">
        <v>383</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9" t="s">
        <v>351</v>
      </c>
      <c r="B37" s="520"/>
      <c r="C37" s="520"/>
      <c r="D37" s="520"/>
      <c r="E37" s="520"/>
      <c r="F37" s="521"/>
      <c r="G37" s="804" t="s">
        <v>146</v>
      </c>
      <c r="H37" s="789"/>
      <c r="I37" s="789"/>
      <c r="J37" s="789"/>
      <c r="K37" s="789"/>
      <c r="L37" s="789"/>
      <c r="M37" s="789"/>
      <c r="N37" s="789"/>
      <c r="O37" s="790"/>
      <c r="P37" s="788" t="s">
        <v>59</v>
      </c>
      <c r="Q37" s="789"/>
      <c r="R37" s="789"/>
      <c r="S37" s="789"/>
      <c r="T37" s="789"/>
      <c r="U37" s="789"/>
      <c r="V37" s="789"/>
      <c r="W37" s="789"/>
      <c r="X37" s="790"/>
      <c r="Y37" s="1014"/>
      <c r="Z37" s="416"/>
      <c r="AA37" s="417"/>
      <c r="AB37" s="1018" t="s">
        <v>11</v>
      </c>
      <c r="AC37" s="1019"/>
      <c r="AD37" s="1020"/>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1015"/>
      <c r="Z38" s="1016"/>
      <c r="AA38" s="1017"/>
      <c r="AB38" s="1021"/>
      <c r="AC38" s="1022"/>
      <c r="AD38" s="1023"/>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2"/>
      <c r="B39" s="520"/>
      <c r="C39" s="520"/>
      <c r="D39" s="520"/>
      <c r="E39" s="520"/>
      <c r="F39" s="521"/>
      <c r="G39" s="547"/>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8"/>
      <c r="AC39" s="1013"/>
      <c r="AD39" s="101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9"/>
      <c r="AC40" s="1009"/>
      <c r="AD40" s="100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4"/>
      <c r="B41" s="655"/>
      <c r="C41" s="655"/>
      <c r="D41" s="655"/>
      <c r="E41" s="655"/>
      <c r="F41" s="65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182</v>
      </c>
      <c r="AC41" s="1039"/>
      <c r="AD41" s="103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7" t="s">
        <v>383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9" t="s">
        <v>351</v>
      </c>
      <c r="B44" s="520"/>
      <c r="C44" s="520"/>
      <c r="D44" s="520"/>
      <c r="E44" s="520"/>
      <c r="F44" s="521"/>
      <c r="G44" s="804" t="s">
        <v>146</v>
      </c>
      <c r="H44" s="789"/>
      <c r="I44" s="789"/>
      <c r="J44" s="789"/>
      <c r="K44" s="789"/>
      <c r="L44" s="789"/>
      <c r="M44" s="789"/>
      <c r="N44" s="789"/>
      <c r="O44" s="790"/>
      <c r="P44" s="788" t="s">
        <v>59</v>
      </c>
      <c r="Q44" s="789"/>
      <c r="R44" s="789"/>
      <c r="S44" s="789"/>
      <c r="T44" s="789"/>
      <c r="U44" s="789"/>
      <c r="V44" s="789"/>
      <c r="W44" s="789"/>
      <c r="X44" s="790"/>
      <c r="Y44" s="1014"/>
      <c r="Z44" s="416"/>
      <c r="AA44" s="417"/>
      <c r="AB44" s="1018" t="s">
        <v>11</v>
      </c>
      <c r="AC44" s="1019"/>
      <c r="AD44" s="1020"/>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1015"/>
      <c r="Z45" s="1016"/>
      <c r="AA45" s="1017"/>
      <c r="AB45" s="1021"/>
      <c r="AC45" s="1022"/>
      <c r="AD45" s="1023"/>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2"/>
      <c r="B46" s="520"/>
      <c r="C46" s="520"/>
      <c r="D46" s="520"/>
      <c r="E46" s="520"/>
      <c r="F46" s="521"/>
      <c r="G46" s="547"/>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8"/>
      <c r="AC46" s="1013"/>
      <c r="AD46" s="101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9"/>
      <c r="AC47" s="1009"/>
      <c r="AD47" s="100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4"/>
      <c r="B48" s="655"/>
      <c r="C48" s="655"/>
      <c r="D48" s="655"/>
      <c r="E48" s="655"/>
      <c r="F48" s="65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182</v>
      </c>
      <c r="AC48" s="1039"/>
      <c r="AD48" s="103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7" t="s">
        <v>383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9" t="s">
        <v>351</v>
      </c>
      <c r="B51" s="520"/>
      <c r="C51" s="520"/>
      <c r="D51" s="520"/>
      <c r="E51" s="520"/>
      <c r="F51" s="521"/>
      <c r="G51" s="804" t="s">
        <v>146</v>
      </c>
      <c r="H51" s="789"/>
      <c r="I51" s="789"/>
      <c r="J51" s="789"/>
      <c r="K51" s="789"/>
      <c r="L51" s="789"/>
      <c r="M51" s="789"/>
      <c r="N51" s="789"/>
      <c r="O51" s="790"/>
      <c r="P51" s="788" t="s">
        <v>59</v>
      </c>
      <c r="Q51" s="789"/>
      <c r="R51" s="789"/>
      <c r="S51" s="789"/>
      <c r="T51" s="789"/>
      <c r="U51" s="789"/>
      <c r="V51" s="789"/>
      <c r="W51" s="789"/>
      <c r="X51" s="790"/>
      <c r="Y51" s="1014"/>
      <c r="Z51" s="416"/>
      <c r="AA51" s="417"/>
      <c r="AB51" s="372" t="s">
        <v>11</v>
      </c>
      <c r="AC51" s="1019"/>
      <c r="AD51" s="1020"/>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1015"/>
      <c r="Z52" s="1016"/>
      <c r="AA52" s="1017"/>
      <c r="AB52" s="1021"/>
      <c r="AC52" s="1022"/>
      <c r="AD52" s="1023"/>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2"/>
      <c r="B53" s="520"/>
      <c r="C53" s="520"/>
      <c r="D53" s="520"/>
      <c r="E53" s="520"/>
      <c r="F53" s="521"/>
      <c r="G53" s="547"/>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8"/>
      <c r="AC53" s="1013"/>
      <c r="AD53" s="101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9"/>
      <c r="AC54" s="1009"/>
      <c r="AD54" s="100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4"/>
      <c r="B55" s="655"/>
      <c r="C55" s="655"/>
      <c r="D55" s="655"/>
      <c r="E55" s="655"/>
      <c r="F55" s="65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182</v>
      </c>
      <c r="AC55" s="1039"/>
      <c r="AD55" s="103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7" t="s">
        <v>383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9" t="s">
        <v>351</v>
      </c>
      <c r="B58" s="520"/>
      <c r="C58" s="520"/>
      <c r="D58" s="520"/>
      <c r="E58" s="520"/>
      <c r="F58" s="521"/>
      <c r="G58" s="804" t="s">
        <v>146</v>
      </c>
      <c r="H58" s="789"/>
      <c r="I58" s="789"/>
      <c r="J58" s="789"/>
      <c r="K58" s="789"/>
      <c r="L58" s="789"/>
      <c r="M58" s="789"/>
      <c r="N58" s="789"/>
      <c r="O58" s="790"/>
      <c r="P58" s="788" t="s">
        <v>59</v>
      </c>
      <c r="Q58" s="789"/>
      <c r="R58" s="789"/>
      <c r="S58" s="789"/>
      <c r="T58" s="789"/>
      <c r="U58" s="789"/>
      <c r="V58" s="789"/>
      <c r="W58" s="789"/>
      <c r="X58" s="790"/>
      <c r="Y58" s="1014"/>
      <c r="Z58" s="416"/>
      <c r="AA58" s="417"/>
      <c r="AB58" s="1018" t="s">
        <v>11</v>
      </c>
      <c r="AC58" s="1019"/>
      <c r="AD58" s="1020"/>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1015"/>
      <c r="Z59" s="1016"/>
      <c r="AA59" s="1017"/>
      <c r="AB59" s="1021"/>
      <c r="AC59" s="1022"/>
      <c r="AD59" s="1023"/>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2"/>
      <c r="B60" s="520"/>
      <c r="C60" s="520"/>
      <c r="D60" s="520"/>
      <c r="E60" s="520"/>
      <c r="F60" s="521"/>
      <c r="G60" s="547"/>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8"/>
      <c r="AC60" s="1013"/>
      <c r="AD60" s="101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9"/>
      <c r="AC61" s="1009"/>
      <c r="AD61" s="100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4"/>
      <c r="B62" s="655"/>
      <c r="C62" s="655"/>
      <c r="D62" s="655"/>
      <c r="E62" s="655"/>
      <c r="F62" s="65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182</v>
      </c>
      <c r="AC62" s="1039"/>
      <c r="AD62" s="103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7" t="s">
        <v>383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9" t="s">
        <v>351</v>
      </c>
      <c r="B65" s="520"/>
      <c r="C65" s="520"/>
      <c r="D65" s="520"/>
      <c r="E65" s="520"/>
      <c r="F65" s="521"/>
      <c r="G65" s="804" t="s">
        <v>146</v>
      </c>
      <c r="H65" s="789"/>
      <c r="I65" s="789"/>
      <c r="J65" s="789"/>
      <c r="K65" s="789"/>
      <c r="L65" s="789"/>
      <c r="M65" s="789"/>
      <c r="N65" s="789"/>
      <c r="O65" s="790"/>
      <c r="P65" s="788" t="s">
        <v>59</v>
      </c>
      <c r="Q65" s="789"/>
      <c r="R65" s="789"/>
      <c r="S65" s="789"/>
      <c r="T65" s="789"/>
      <c r="U65" s="789"/>
      <c r="V65" s="789"/>
      <c r="W65" s="789"/>
      <c r="X65" s="790"/>
      <c r="Y65" s="1014"/>
      <c r="Z65" s="416"/>
      <c r="AA65" s="417"/>
      <c r="AB65" s="1018" t="s">
        <v>11</v>
      </c>
      <c r="AC65" s="1019"/>
      <c r="AD65" s="1020"/>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9"/>
      <c r="B66" s="520"/>
      <c r="C66" s="520"/>
      <c r="D66" s="520"/>
      <c r="E66" s="520"/>
      <c r="F66" s="521"/>
      <c r="G66" s="574"/>
      <c r="H66" s="383"/>
      <c r="I66" s="383"/>
      <c r="J66" s="383"/>
      <c r="K66" s="383"/>
      <c r="L66" s="383"/>
      <c r="M66" s="383"/>
      <c r="N66" s="383"/>
      <c r="O66" s="575"/>
      <c r="P66" s="587"/>
      <c r="Q66" s="383"/>
      <c r="R66" s="383"/>
      <c r="S66" s="383"/>
      <c r="T66" s="383"/>
      <c r="U66" s="383"/>
      <c r="V66" s="383"/>
      <c r="W66" s="383"/>
      <c r="X66" s="575"/>
      <c r="Y66" s="1015"/>
      <c r="Z66" s="1016"/>
      <c r="AA66" s="1017"/>
      <c r="AB66" s="1021"/>
      <c r="AC66" s="1022"/>
      <c r="AD66" s="1023"/>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2"/>
      <c r="B67" s="520"/>
      <c r="C67" s="520"/>
      <c r="D67" s="520"/>
      <c r="E67" s="520"/>
      <c r="F67" s="521"/>
      <c r="G67" s="547"/>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8"/>
      <c r="AC67" s="1013"/>
      <c r="AD67" s="101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9"/>
      <c r="AC68" s="1009"/>
      <c r="AD68" s="100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4"/>
      <c r="B69" s="655"/>
      <c r="C69" s="655"/>
      <c r="D69" s="655"/>
      <c r="E69" s="655"/>
      <c r="F69" s="656"/>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4"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7" t="s">
        <v>383</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7" sqref="AC27:AK2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9" t="s">
        <v>369</v>
      </c>
      <c r="H2" s="450"/>
      <c r="I2" s="450"/>
      <c r="J2" s="450"/>
      <c r="K2" s="450"/>
      <c r="L2" s="450"/>
      <c r="M2" s="450"/>
      <c r="N2" s="450"/>
      <c r="O2" s="450"/>
      <c r="P2" s="450"/>
      <c r="Q2" s="450"/>
      <c r="R2" s="450"/>
      <c r="S2" s="450"/>
      <c r="T2" s="450"/>
      <c r="U2" s="450"/>
      <c r="V2" s="450"/>
      <c r="W2" s="450"/>
      <c r="X2" s="450"/>
      <c r="Y2" s="450"/>
      <c r="Z2" s="450"/>
      <c r="AA2" s="450"/>
      <c r="AB2" s="451"/>
      <c r="AC2" s="449" t="s">
        <v>371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6"/>
      <c r="B4" s="1047"/>
      <c r="C4" s="1047"/>
      <c r="D4" s="1047"/>
      <c r="E4" s="1047"/>
      <c r="F4" s="1048"/>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6"/>
      <c r="B16" s="1047"/>
      <c r="C16" s="1047"/>
      <c r="D16" s="1047"/>
      <c r="E16" s="1047"/>
      <c r="F16" s="1048"/>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6"/>
      <c r="B17" s="1047"/>
      <c r="C17" s="1047"/>
      <c r="D17" s="1047"/>
      <c r="E17" s="1047"/>
      <c r="F17" s="1048"/>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6"/>
      <c r="B29" s="1047"/>
      <c r="C29" s="1047"/>
      <c r="D29" s="1047"/>
      <c r="E29" s="1047"/>
      <c r="F29" s="1048"/>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6"/>
      <c r="B30" s="1047"/>
      <c r="C30" s="1047"/>
      <c r="D30" s="1047"/>
      <c r="E30" s="1047"/>
      <c r="F30" s="1048"/>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6"/>
      <c r="B42" s="1047"/>
      <c r="C42" s="1047"/>
      <c r="D42" s="1047"/>
      <c r="E42" s="1047"/>
      <c r="F42" s="1048"/>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6"/>
      <c r="B43" s="1047"/>
      <c r="C43" s="1047"/>
      <c r="D43" s="1047"/>
      <c r="E43" s="1047"/>
      <c r="F43" s="1048"/>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6"/>
      <c r="B56" s="1047"/>
      <c r="C56" s="1047"/>
      <c r="D56" s="1047"/>
      <c r="E56" s="1047"/>
      <c r="F56" s="1048"/>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6"/>
      <c r="B57" s="1047"/>
      <c r="C57" s="1047"/>
      <c r="D57" s="1047"/>
      <c r="E57" s="1047"/>
      <c r="F57" s="1048"/>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6"/>
      <c r="B69" s="1047"/>
      <c r="C69" s="1047"/>
      <c r="D69" s="1047"/>
      <c r="E69" s="1047"/>
      <c r="F69" s="1048"/>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6"/>
      <c r="B70" s="1047"/>
      <c r="C70" s="1047"/>
      <c r="D70" s="1047"/>
      <c r="E70" s="1047"/>
      <c r="F70" s="1048"/>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6"/>
      <c r="B82" s="1047"/>
      <c r="C82" s="1047"/>
      <c r="D82" s="1047"/>
      <c r="E82" s="1047"/>
      <c r="F82" s="1048"/>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6"/>
      <c r="B83" s="1047"/>
      <c r="C83" s="1047"/>
      <c r="D83" s="1047"/>
      <c r="E83" s="1047"/>
      <c r="F83" s="1048"/>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6"/>
      <c r="B95" s="1047"/>
      <c r="C95" s="1047"/>
      <c r="D95" s="1047"/>
      <c r="E95" s="1047"/>
      <c r="F95" s="1048"/>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6"/>
      <c r="B96" s="1047"/>
      <c r="C96" s="1047"/>
      <c r="D96" s="1047"/>
      <c r="E96" s="1047"/>
      <c r="F96" s="1048"/>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6"/>
      <c r="B109" s="1047"/>
      <c r="C109" s="1047"/>
      <c r="D109" s="1047"/>
      <c r="E109" s="1047"/>
      <c r="F109" s="1048"/>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6"/>
      <c r="B110" s="1047"/>
      <c r="C110" s="1047"/>
      <c r="D110" s="1047"/>
      <c r="E110" s="1047"/>
      <c r="F110" s="1048"/>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6"/>
      <c r="B122" s="1047"/>
      <c r="C122" s="1047"/>
      <c r="D122" s="1047"/>
      <c r="E122" s="1047"/>
      <c r="F122" s="1048"/>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6"/>
      <c r="B123" s="1047"/>
      <c r="C123" s="1047"/>
      <c r="D123" s="1047"/>
      <c r="E123" s="1047"/>
      <c r="F123" s="1048"/>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6"/>
      <c r="B135" s="1047"/>
      <c r="C135" s="1047"/>
      <c r="D135" s="1047"/>
      <c r="E135" s="1047"/>
      <c r="F135" s="1048"/>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6"/>
      <c r="B136" s="1047"/>
      <c r="C136" s="1047"/>
      <c r="D136" s="1047"/>
      <c r="E136" s="1047"/>
      <c r="F136" s="1048"/>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6"/>
      <c r="B148" s="1047"/>
      <c r="C148" s="1047"/>
      <c r="D148" s="1047"/>
      <c r="E148" s="1047"/>
      <c r="F148" s="1048"/>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6"/>
      <c r="B149" s="1047"/>
      <c r="C149" s="1047"/>
      <c r="D149" s="1047"/>
      <c r="E149" s="1047"/>
      <c r="F149" s="1048"/>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6"/>
      <c r="B162" s="1047"/>
      <c r="C162" s="1047"/>
      <c r="D162" s="1047"/>
      <c r="E162" s="1047"/>
      <c r="F162" s="1048"/>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6"/>
      <c r="B163" s="1047"/>
      <c r="C163" s="1047"/>
      <c r="D163" s="1047"/>
      <c r="E163" s="1047"/>
      <c r="F163" s="1048"/>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6"/>
      <c r="B175" s="1047"/>
      <c r="C175" s="1047"/>
      <c r="D175" s="1047"/>
      <c r="E175" s="1047"/>
      <c r="F175" s="1048"/>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6"/>
      <c r="B176" s="1047"/>
      <c r="C176" s="1047"/>
      <c r="D176" s="1047"/>
      <c r="E176" s="1047"/>
      <c r="F176" s="1048"/>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6"/>
      <c r="B188" s="1047"/>
      <c r="C188" s="1047"/>
      <c r="D188" s="1047"/>
      <c r="E188" s="1047"/>
      <c r="F188" s="1048"/>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6"/>
      <c r="B189" s="1047"/>
      <c r="C189" s="1047"/>
      <c r="D189" s="1047"/>
      <c r="E189" s="1047"/>
      <c r="F189" s="1048"/>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6"/>
      <c r="B201" s="1047"/>
      <c r="C201" s="1047"/>
      <c r="D201" s="1047"/>
      <c r="E201" s="1047"/>
      <c r="F201" s="1048"/>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6"/>
      <c r="B202" s="1047"/>
      <c r="C202" s="1047"/>
      <c r="D202" s="1047"/>
      <c r="E202" s="1047"/>
      <c r="F202" s="1048"/>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6"/>
      <c r="B215" s="1047"/>
      <c r="C215" s="1047"/>
      <c r="D215" s="1047"/>
      <c r="E215" s="1047"/>
      <c r="F215" s="1048"/>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6"/>
      <c r="B216" s="1047"/>
      <c r="C216" s="1047"/>
      <c r="D216" s="1047"/>
      <c r="E216" s="1047"/>
      <c r="F216" s="1048"/>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6"/>
      <c r="B228" s="1047"/>
      <c r="C228" s="1047"/>
      <c r="D228" s="1047"/>
      <c r="E228" s="1047"/>
      <c r="F228" s="1048"/>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6"/>
      <c r="B229" s="1047"/>
      <c r="C229" s="1047"/>
      <c r="D229" s="1047"/>
      <c r="E229" s="1047"/>
      <c r="F229" s="1048"/>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6"/>
      <c r="B241" s="1047"/>
      <c r="C241" s="1047"/>
      <c r="D241" s="1047"/>
      <c r="E241" s="1047"/>
      <c r="F241" s="1048"/>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6"/>
      <c r="B242" s="1047"/>
      <c r="C242" s="1047"/>
      <c r="D242" s="1047"/>
      <c r="E242" s="1047"/>
      <c r="F242" s="1048"/>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6"/>
      <c r="B254" s="1047"/>
      <c r="C254" s="1047"/>
      <c r="D254" s="1047"/>
      <c r="E254" s="1047"/>
      <c r="F254" s="1048"/>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6"/>
      <c r="B255" s="1047"/>
      <c r="C255" s="1047"/>
      <c r="D255" s="1047"/>
      <c r="E255" s="1047"/>
      <c r="F255" s="1048"/>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7" sqref="AC27:AK2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2020-09-23T14:39:17Z</cp:lastPrinted>
  <dcterms:created xsi:type="dcterms:W3CDTF">2012-03-13T00:50:25Z</dcterms:created>
  <dcterms:modified xsi:type="dcterms:W3CDTF">2020-11-16T14:56:44Z</dcterms:modified>
</cp:coreProperties>
</file>