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C:\Users\s37kn\Desktop\平成２９年度\"/>
    </mc:Choice>
  </mc:AlternateContent>
  <xr:revisionPtr revIDLastSave="0" documentId="13_ncr:1_{6540EAC4-744A-4B9E-BE34-002D579D9097}" xr6:coauthVersionLast="45" xr6:coauthVersionMax="45" xr10:uidLastSave="{00000000-0000-0000-0000-000000000000}"/>
  <bookViews>
    <workbookView xWindow="-110" yWindow="-110" windowWidth="19420" windowHeight="1042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91029"/>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<sst xmlns="http://schemas.openxmlformats.org/spreadsheetml/2006/main" count="2885" uniqueCount="583">
  <si>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</si>
  <si>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</si>
  <si>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</si>
  <si>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</si>
  <si>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</si>
  <si>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</si>
  <si>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</si>
  <si>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</si>
  <si>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</si>
  <si>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</si>
  <si>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</si>
  <si>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</si>
  <si>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</si>
  <si>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</si>
  <si>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</si>
  <si>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</si>
  <si>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</si>
  <si>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</si>
  <si>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</si>
  <si>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</si>
  <si>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</si>
  <si>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</si>
  <si>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</si>
  <si>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</si>
  <si>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</si>
  <si>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</si>
  <si>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</si>
  <si>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</si>
  <si>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</si>
  <si>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</si>
  <si>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</si>
  <si>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</si>
  <si>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</si>
  <si>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</si>
  <si>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</si>
  <si>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</si>
  <si>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</si>
  <si>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</si>
  <si>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</si>
  <si>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</si>
  <si>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</si>
  <si>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</si>
  <si>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</si>
  <si>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</si>
  <si>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</si>
  <si>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</si>
  <si>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</si>
  <si>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</si>
  <si>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</si>
  <si>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</si>
  <si>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</si>
  <si>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</si>
  <si>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</si>
  <si>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</si>
  <si>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</si>
  <si>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</si>
  <si>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</si>
  <si>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</si>
  <si>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</si>
  <si>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</si>
  <si>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</si>
  <si>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</si>
  <si>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</si>
  <si>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</si>
  <si>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</si>
  <si>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</si>
  <si>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</si>
  <si>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</si>
  <si>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</si>
  <si>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</si>
  <si>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</si>
  <si>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</si>
  <si>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</si>
  <si>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</si>
  <si>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</si>
  <si>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</si>
  <si>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</si>
  <si>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</si>
  <si>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</si>
  <si>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</si>
  <si>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</si>
  <si>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</si>
  <si>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</si>
  <si>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</si>
  <si>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</si>
  <si>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</si>
  <si>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</si>
  <si>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</si>
  <si>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</si>
  <si>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</si>
  <si>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</si>
  <si>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</si>
  <si>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</si>
  <si>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</si>
  <si>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</si>
  <si>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</si>
  <si>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</si>
  <si>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</si>
  <si>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</si>
  <si>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</si>
  <si>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</si>
  <si>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</si>
  <si>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</si>
  <si>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</si>
  <si>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</si>
  <si>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</si>
  <si>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</si>
  <si>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</si>
  <si>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</si>
  <si>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</si>
  <si>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</si>
  <si>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</si>
  <si>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</si>
  <si>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</si>
  <si>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</si>
  <si>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</si>
  <si>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</si>
  <si>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</si>
  <si>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</si>
  <si>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</si>
  <si>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</si>
  <si>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</si>
  <si>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</si>
  <si>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</si>
  <si>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</si>
  <si>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</si>
  <si>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</si>
  <si>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</si>
  <si>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</si>
  <si>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</si>
  <si>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</si>
  <si>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</si>
  <si>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</si>
  <si>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</si>
  <si>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</si>
  <si>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</si>
  <si>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</si>
  <si>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</si>
  <si>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</si>
  <si>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</si>
  <si>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</si>
  <si>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</si>
  <si>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</si>
  <si>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</si>
  <si>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</si>
  <si>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</si>
  <si>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</si>
  <si>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</si>
  <si>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</si>
  <si>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</si>
  <si>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</si>
  <si>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</si>
  <si>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</si>
  <si>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</si>
  <si>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</si>
  <si>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</si>
  <si>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</si>
  <si>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</si>
  <si>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</si>
  <si>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</si>
  <si>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</si>
  <si>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</si>
  <si>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</si>
  <si>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</si>
  <si>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</si>
  <si>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</si>
  <si>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</si>
  <si>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</si>
  <si>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</si>
  <si>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</si>
  <si>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</si>
  <si>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</si>
  <si>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</si>
  <si>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</si>
  <si>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</si>
  <si>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</si>
  <si>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</si>
  <si>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</si>
  <si>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</si>
  <si>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</si>
  <si>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</si>
  <si>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</si>
  <si>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</si>
  <si>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</si>
  <si>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</si>
  <si>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</si>
  <si>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</si>
  <si>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</si>
  <si>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</si>
  <si>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</si>
  <si>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</si>
  <si>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</si>
  <si>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</si>
  <si>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</si>
  <si>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</si>
  <si>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</si>
  <si>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</si>
  <si>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</si>
  <si>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</si>
  <si>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</si>
  <si>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</si>
  <si>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</si>
  <si>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</si>
  <si>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</si>
  <si>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</si>
  <si>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</si>
  <si>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</si>
  <si>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</si>
  <si>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</si>
  <si>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</si>
  <si>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</si>
  <si>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</si>
  <si>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</si>
  <si>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</si>
  <si>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</si>
  <si>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</si>
  <si>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</si>
  <si>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</si>
  <si>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</si>
  <si>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</si>
  <si>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</si>
  <si>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</si>
  <si>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</si>
  <si>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</si>
  <si>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</si>
  <si>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</si>
  <si>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</si>
  <si>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</si>
  <si>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</si>
  <si>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</si>
  <si>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</si>
  <si>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</si>
  <si>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</si>
  <si>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</si>
  <si>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</si>
  <si>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</si>
  <si>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</si>
  <si>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</si>
  <si>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</si>
  <si>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</si>
  <si>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</si>
  <si>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</si>
  <si>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</si>
  <si>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</si>
  <si>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</si>
  <si>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</si>
  <si>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</si>
  <si>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</si>
  <si>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</si>
  <si>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</si>
  <si>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</si>
  <si>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</si>
  <si>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</si>
  <si>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</si>
  <si>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</si>
  <si>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</si>
  <si>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</si>
  <si>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</si>
  <si>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</si>
  <si>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</si>
  <si>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</si>
  <si>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</si>
  <si>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</si>
  <si>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</si>
  <si>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</si>
  <si>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</si>
  <si>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</si>
  <si>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</si>
  <si>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</si>
  <si>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</si>
  <si>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</si>
  <si>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</si>
  <si>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</si>
  <si>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</si>
  <si>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</si>
  <si>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</si>
  <si>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</si>
  <si>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</si>
  <si>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</si>
  <si>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</si>
  <si>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</si>
  <si>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</si>
  <si>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</si>
  <si>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</si>
  <si>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</si>
  <si>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</si>
  <si>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</si>
  <si>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</si>
  <si>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</si>
  <si>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</si>
  <si>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</si>
  <si>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</si>
  <si>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</si>
  <si>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</si>
  <si>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</si>
  <si>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</si>
  <si>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</si>
  <si>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</si>
  <si>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</si>
  <si>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</si>
  <si>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</si>
  <si>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</si>
  <si>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</si>
  <si>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</si>
  <si>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</si>
  <si>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</si>
  <si>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</si>
  <si>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</si>
  <si>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</si>
  <si>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</si>
  <si>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</si>
  <si>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</si>
  <si>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</si>
  <si>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</si>
  <si>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</si>
  <si>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</si>
  <si>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</si>
  <si>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</si>
  <si>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</si>
  <si>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</si>
  <si>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</si>
  <si>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</si>
  <si>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</si>
  <si>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</si>
  <si>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</si>
  <si>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</si>
  <si>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</si>
  <si>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</si>
  <si>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</si>
  <si>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</si>
  <si>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</si>
  <si>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</si>
  <si>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</si>
  <si>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</si>
  <si>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</si>
  <si>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</si>
  <si>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</si>
  <si>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</si>
  <si>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</si>
  <si>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</si>
  <si>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</si>
  <si>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</si>
  <si>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</si>
  <si>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</si>
  <si>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</si>
  <si>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</si>
  <si>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</si>
  <si>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</si>
  <si>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</si>
  <si>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</si>
  <si>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</si>
  <si>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</si>
  <si>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</si>
  <si>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</si>
  <si>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</si>
  <si>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</si>
  <si>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</si>
  <si>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</si>
  <si>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</si>
  <si>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</si>
  <si>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</si>
  <si>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</si>
  <si>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</si>
  <si>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</si>
  <si>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</si>
  <si>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</si>
  <si>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</si>
  <si>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</si>
  <si>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</si>
  <si>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</si>
  <si>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</si>
  <si>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</si>
  <si>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</si>
  <si>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</si>
  <si>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</si>
  <si>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</si>
  <si>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</si>
  <si>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</si>
  <si>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</si>
  <si>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</si>
  <si>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</si>
  <si>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</si>
  <si>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</si>
  <si>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</si>
  <si>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</si>
  <si>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</si>
  <si>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</si>
  <si>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</si>
  <si>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</si>
  <si>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</si>
  <si>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</si>
  <si>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</si>
  <si>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</si>
  <si>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</si>
  <si>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</si>
  <si>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</si>
  <si>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</si>
  <si>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</si>
  <si>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</si>
  <si>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</si>
  <si>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</si>
  <si>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</si>
  <si>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</si>
  <si>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</si>
  <si>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</si>
  <si>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</si>
  <si>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</si>
  <si>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</si>
  <si>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</si>
  <si>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</si>
  <si>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</si>
  <si>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</si>
  <si>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</si>
  <si>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</si>
  <si>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</si>
  <si>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</si>
  <si>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</si>
  <si>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</si>
  <si>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</si>
  <si>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</si>
  <si>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</si>
  <si>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</si>
  <si>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</si>
  <si>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</si>
  <si>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</si>
  <si>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</si>
  <si>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</si>
  <si>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</si>
  <si>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</si>
  <si>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</si>
  <si>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</si>
  <si>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</si>
  <si>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</si>
  <si>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</si>
  <si>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</si>
  <si>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</si>
  <si>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</si>
  <si>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</si>
  <si>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</si>
  <si>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</si>
  <si>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</si>
  <si>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</si>
  <si>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</si>
  <si>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</si>
  <si>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</si>
  <si>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</si>
  <si>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</si>
  <si>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</si>
  <si>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</si>
  <si>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</si>
  <si>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</si>
  <si>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</si>
  <si>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</si>
  <si>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</si>
  <si>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</si>
  <si>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</si>
  <si>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</si>
  <si>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</si>
  <si>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</si>
  <si>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</si>
  <si>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</si>
  <si>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</si>
  <si>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</si>
  <si>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</si>
  <si>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</si>
  <si>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</si>
  <si>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</si>
  <si>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</si>
  <si>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</si>
  <si>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</si>
  <si>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</si>
  <si>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</si>
  <si>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</si>
  <si>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</si>
  <si>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</si>
  <si>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</si>
  <si>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</si>
  <si>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</si>
  <si>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</si>
  <si>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</si>
  <si>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</si>
  <si>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</si>
  <si>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</si>
  <si>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</si>
  <si>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</si>
  <si>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</si>
  <si>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</si>
  <si>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</si>
  <si>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</si>
  <si>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</si>
  <si>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</si>
  <si>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</si>
  <si>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</si>
  <si>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</si>
  <si>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</si>
  <si>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</si>
  <si>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</si>
  <si>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</si>
  <si>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</si>
  <si>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</si>
  <si>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</si>
  <si>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</si>
  <si>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</si>
  <si>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</si>
  <si>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</si>
  <si>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</si>
  <si>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</si>
  <si>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</si>
  <si>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</si>
  <si>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</si>
  <si>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</si>
  <si>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</si>
  <si>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</si>
  <si>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</si>
  <si>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</si>
  <si>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</si>
  <si>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</si>
  <si>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</si>
  <si>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</si>
  <si>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</si>
  <si>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</si>
  <si>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</si>
  <si>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</si>
  <si>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</si>
  <si>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</si>
  <si>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</si>
  <si>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</si>
  <si>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</si>
  <si>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</si>
  <si>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</si>
  <si>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</si>
  <si>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</si>
  <si>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</si>
  <si>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</si>
  <si>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</si>
  <si>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</si>
  <si>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</si>
  <si>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</si>
  <si>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</si>
  <si>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</si>
  <si>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</si>
  <si>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</si>
  <si>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</si>
  <si>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</si>
  <si>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</si>
  <si>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</si>
  <si>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</si>
  <si>
    <t>国土交通省</t>
  </si>
  <si>
    <t>避難所における被災者の健康と安全確保のための設備等改修技術の開発</t>
    <phoneticPr fontId="5"/>
  </si>
  <si>
    <t>建築研究部　設備基準研究室</t>
    <rPh sb="0" eb="2">
      <t>ケンチク</t>
    </rPh>
    <rPh sb="2" eb="5">
      <t>ケンキュウブ</t>
    </rPh>
    <rPh sb="6" eb="8">
      <t>セツビ</t>
    </rPh>
    <rPh sb="8" eb="10">
      <t>キジュン</t>
    </rPh>
    <rPh sb="10" eb="13">
      <t>ケンキュウシツ</t>
    </rPh>
    <phoneticPr fontId="5"/>
  </si>
  <si>
    <t>国土技術政策総合研究所</t>
    <rPh sb="0" eb="2">
      <t>コクド</t>
    </rPh>
    <rPh sb="2" eb="4">
      <t>ギジュツ</t>
    </rPh>
    <rPh sb="4" eb="6">
      <t>セイサク</t>
    </rPh>
    <rPh sb="6" eb="8">
      <t>ソウゴウ</t>
    </rPh>
    <rPh sb="8" eb="11">
      <t>ケンキュウショ</t>
    </rPh>
    <phoneticPr fontId="5"/>
  </si>
  <si>
    <t>室長　平光　厚雄</t>
    <rPh sb="0" eb="2">
      <t>シツチョウ</t>
    </rPh>
    <rPh sb="3" eb="5">
      <t>ヒラミツ</t>
    </rPh>
    <rPh sb="6" eb="8">
      <t>アツオ</t>
    </rPh>
    <phoneticPr fontId="5"/>
  </si>
  <si>
    <t>－</t>
  </si>
  <si>
    <t>震災などによる避難所生活が長期間に及んだ場合、避難所における精神面も含めた健康被害防止と安全確保を行う必要がある。そこで避難所の住環境として、トイレ・衛生環境、プライバシー、音・温熱・光環境性能などを確保するための具体的な手法や改修技術について提示するとともに地震前および地震後における、避難所の使用可否を評価する技術の開発を目的とする。</t>
    <phoneticPr fontId="5"/>
  </si>
  <si>
    <t>-</t>
  </si>
  <si>
    <t>-</t>
    <phoneticPr fontId="5"/>
  </si>
  <si>
    <t>試験研究費</t>
    <rPh sb="0" eb="2">
      <t>シケン</t>
    </rPh>
    <rPh sb="2" eb="5">
      <t>ケンキュウヒ</t>
    </rPh>
    <phoneticPr fontId="5"/>
  </si>
  <si>
    <t>職員旅費</t>
    <rPh sb="0" eb="2">
      <t>ショクイン</t>
    </rPh>
    <rPh sb="2" eb="4">
      <t>リョヒ</t>
    </rPh>
    <phoneticPr fontId="5"/>
  </si>
  <si>
    <t>11 ICTの利活用及び技術研究開発の推進</t>
    <phoneticPr fontId="5"/>
  </si>
  <si>
    <t>41 技術研究開発を推進する</t>
    <phoneticPr fontId="5"/>
  </si>
  <si>
    <t>目標を達成した技術研究開発課題の割合</t>
    <phoneticPr fontId="5"/>
  </si>
  <si>
    <t>%</t>
  </si>
  <si>
    <t>国土交通省が実施している技術研究開発課題を効果的・効率的に推進することに資する。</t>
    <phoneticPr fontId="5"/>
  </si>
  <si>
    <t>避難所の住環境の確保手法や避難所の使用可否診断技術を提示し、避難所生活における身体的・精神的健康被害の軽減を図ることを目的とした研究であり、国民や社会のニーズが高いと評価できる。</t>
    <phoneticPr fontId="5"/>
  </si>
  <si>
    <t>多岐にわたる環境性能の向上に関する要素技術を理解し、避難所の健康確保および安全確保の手法を開発していくため、高度でかつ総合的な知見が問われる。そのため、研究課題全般を民営化・外部委託は事実上困難であるため、国の機関である国土技術政策総合研究所で実施すべき事業である。</t>
    <phoneticPr fontId="5"/>
  </si>
  <si>
    <t>首都直下地震のような巨大地震等が発生した際には、避難者数は数百万人規模になると予想されている。また、避難所生活も長期間に及ぶと考えられている。本成果の普及の時間も考慮すると、早急に研究開発を実施する必要がある。</t>
    <phoneticPr fontId="5"/>
  </si>
  <si>
    <t>‐</t>
  </si>
  <si>
    <t>・本事業は、外部有識者による評価委員会において「事前評価」を受け、避難所の住環境の確保手法や避難所の使用可否診断技術を提示し、住環境を考慮した避難所の開設、維持、避難所生活における身体的・精神的健康被害の軽減を図る重要な研究であり、国土技術政策総合研究所において実施すべきと評価された。
・発注にあたっては、価格競争や企画競争により競争性の確保に努める。</t>
    <phoneticPr fontId="5"/>
  </si>
  <si>
    <t>新29-0040</t>
    <phoneticPr fontId="5"/>
  </si>
  <si>
    <t>委託【随意契約（企画競争）】</t>
    <rPh sb="0" eb="2">
      <t>イタク</t>
    </rPh>
    <rPh sb="3" eb="5">
      <t>ズイイ</t>
    </rPh>
    <rPh sb="5" eb="7">
      <t>ケイヤク</t>
    </rPh>
    <rPh sb="8" eb="10">
      <t>キカク</t>
    </rPh>
    <rPh sb="10" eb="12">
      <t>キョウソウ</t>
    </rPh>
    <phoneticPr fontId="5"/>
  </si>
  <si>
    <t>委託【随意契約（少額）】</t>
    <rPh sb="0" eb="2">
      <t>イタク</t>
    </rPh>
    <rPh sb="3" eb="5">
      <t>ズイイ</t>
    </rPh>
    <rPh sb="5" eb="7">
      <t>ケイヤク</t>
    </rPh>
    <rPh sb="8" eb="10">
      <t>ショウガク</t>
    </rPh>
    <phoneticPr fontId="5"/>
  </si>
  <si>
    <t>・発注にあたって、競争性の向上を図ることにより、予算の適正な執行に努める。</t>
    <rPh sb="1" eb="3">
      <t>ハッチュウ</t>
    </rPh>
    <rPh sb="24" eb="26">
      <t>ヨサン</t>
    </rPh>
    <rPh sb="27" eb="29">
      <t>テキセイ</t>
    </rPh>
    <rPh sb="30" eb="32">
      <t>シッコウ</t>
    </rPh>
    <rPh sb="33" eb="34">
      <t>ツト</t>
    </rPh>
    <phoneticPr fontId="5"/>
  </si>
  <si>
    <t>本事業は、１）避難所における健康確保技術の開発、２）避難所における安全確保技術の開発の2つのサブテーマで構成されている。１）については、電力確保を目的とした自家発電設備・配電系統の有効活用技術の開発、プライバシー確保としてはプライバシーと音環境の両方を考慮したパーティションの開発、トイレ等衛生環境については被害状況に応じた避難所におけるトイレを使用可能とする技術の開発、その他光環境、温環境などの各種環境性能向上に資する技術の開発を行う。２）については、地震による建築設備被害状況のデータ分析による避難所の使用可否判断技術の開発や被害状況の整理と天井の耐震化に応じた換気・空調設備等の耐震改修手法の開発を実施する。最終的には、健康確保および安全確保のためのマニュアル原案等を作成する。</t>
    <rPh sb="78" eb="80">
      <t>ジカ</t>
    </rPh>
    <rPh sb="80" eb="82">
      <t>ハツデン</t>
    </rPh>
    <rPh sb="82" eb="84">
      <t>セツビ</t>
    </rPh>
    <rPh sb="85" eb="87">
      <t>ハイデン</t>
    </rPh>
    <rPh sb="87" eb="89">
      <t>ケイトウ</t>
    </rPh>
    <rPh sb="90" eb="92">
      <t>ユウコウ</t>
    </rPh>
    <rPh sb="92" eb="94">
      <t>カツヨウ</t>
    </rPh>
    <rPh sb="94" eb="96">
      <t>ギジュツ</t>
    </rPh>
    <phoneticPr fontId="5"/>
  </si>
  <si>
    <t>本</t>
    <rPh sb="0" eb="1">
      <t>ホン</t>
    </rPh>
    <phoneticPr fontId="5"/>
  </si>
  <si>
    <t>避難生活が長期化した場合における健康の確保について社会的な関心が強まる中、本事業は政策的意義の高いものと考える。事業の実施に当たり、効果的な技術を特定するとともに、効率的な事業の執行に努められたい。</t>
    <rPh sb="0" eb="2">
      <t>ヒナン</t>
    </rPh>
    <rPh sb="2" eb="4">
      <t>セイカツ</t>
    </rPh>
    <rPh sb="5" eb="8">
      <t>チョウキカ</t>
    </rPh>
    <rPh sb="10" eb="12">
      <t>バアイ</t>
    </rPh>
    <rPh sb="16" eb="18">
      <t>ケンコウ</t>
    </rPh>
    <rPh sb="19" eb="21">
      <t>カクホ</t>
    </rPh>
    <rPh sb="25" eb="28">
      <t>シャカイテキ</t>
    </rPh>
    <rPh sb="29" eb="31">
      <t>カンシン</t>
    </rPh>
    <rPh sb="32" eb="33">
      <t>ツヨ</t>
    </rPh>
    <rPh sb="35" eb="36">
      <t>ナカ</t>
    </rPh>
    <rPh sb="37" eb="38">
      <t>ホン</t>
    </rPh>
    <rPh sb="38" eb="40">
      <t>ジギョウ</t>
    </rPh>
    <rPh sb="41" eb="44">
      <t>セイサクテキ</t>
    </rPh>
    <rPh sb="44" eb="46">
      <t>イギ</t>
    </rPh>
    <rPh sb="47" eb="48">
      <t>タカ</t>
    </rPh>
    <rPh sb="52" eb="53">
      <t>カンガ</t>
    </rPh>
    <rPh sb="56" eb="58">
      <t>ジギョウ</t>
    </rPh>
    <rPh sb="59" eb="61">
      <t>ジッシ</t>
    </rPh>
    <rPh sb="62" eb="63">
      <t>ア</t>
    </rPh>
    <rPh sb="66" eb="69">
      <t>コウカテキ</t>
    </rPh>
    <rPh sb="70" eb="72">
      <t>ギジュツ</t>
    </rPh>
    <rPh sb="73" eb="75">
      <t>トクテイ</t>
    </rPh>
    <rPh sb="82" eb="85">
      <t>コウリツテキ</t>
    </rPh>
    <rPh sb="86" eb="88">
      <t>ジギョウ</t>
    </rPh>
    <rPh sb="89" eb="91">
      <t>シッコウ</t>
    </rPh>
    <rPh sb="92" eb="93">
      <t>ツト</t>
    </rPh>
    <phoneticPr fontId="5"/>
  </si>
  <si>
    <t>避難所における健康確保および安全確保技術に関する研究項目の終了件数</t>
    <rPh sb="21" eb="22">
      <t>カン</t>
    </rPh>
    <rPh sb="24" eb="26">
      <t>ケンキュウ</t>
    </rPh>
    <rPh sb="26" eb="28">
      <t>コウモク</t>
    </rPh>
    <rPh sb="29" eb="31">
      <t>シュウリョウ</t>
    </rPh>
    <rPh sb="31" eb="33">
      <t>ケンスウ</t>
    </rPh>
    <phoneticPr fontId="5"/>
  </si>
  <si>
    <t>-</t>
    <phoneticPr fontId="5"/>
  </si>
  <si>
    <t>執行額（百万円）／避難所における健康確保および安全確保技術に関する研究項目</t>
    <phoneticPr fontId="5"/>
  </si>
  <si>
    <t>12百万円/1</t>
    <rPh sb="2" eb="3">
      <t>ヒャク</t>
    </rPh>
    <rPh sb="3" eb="5">
      <t>マンエン</t>
    </rPh>
    <phoneticPr fontId="5"/>
  </si>
  <si>
    <t xml:space="preserve">巨大地震発生時に設置される避難所の住環境（電気、プライバシー、音環境、光環境、トイレ・衛生環境、温熱環境等）および安全確保のための具体的な手法を提示し居住環境を考慮した避難所の改修整備、避難所生活における身体的・精神的健康被害の軽減に貢献するため、避難所における安全確保技術の開発を行う事により、自治体などの災害対応マニュアルへの反映や避難所生活における身体的・精神的健康被害の軽減へ寄与することにより、積極的な成果の普及を図っていく。
</t>
    <rPh sb="141" eb="142">
      <t>オコナ</t>
    </rPh>
    <rPh sb="143" eb="144">
      <t>コト</t>
    </rPh>
    <rPh sb="192" eb="194">
      <t>キヨ</t>
    </rPh>
    <rPh sb="202" eb="204">
      <t>セッキョク</t>
    </rPh>
    <rPh sb="204" eb="205">
      <t>テキ</t>
    </rPh>
    <rPh sb="206" eb="208">
      <t>セイカ</t>
    </rPh>
    <rPh sb="209" eb="211">
      <t>フキュウ</t>
    </rPh>
    <rPh sb="212" eb="213">
      <t>ハカ</t>
    </rPh>
    <phoneticPr fontId="5"/>
  </si>
  <si>
    <t>避難所における被災者の健康と安全確保のための設備等改修技術に関する事前および応急対策マニュアル原案の作成</t>
    <phoneticPr fontId="5"/>
  </si>
  <si>
    <t>国土技術政策総合研究所調べ</t>
    <phoneticPr fontId="5"/>
  </si>
  <si>
    <t>対策マニュアル原案の作成数</t>
    <rPh sb="10" eb="12">
      <t>サクセイ</t>
    </rPh>
    <rPh sb="12" eb="13">
      <t>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</si>
</sst>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7326</xdr:colOff>
      <xdr:row>740</xdr:row>
      <xdr:rowOff>263769</xdr:rowOff>
    </xdr:from>
    <xdr:to>
      <xdr:col>26</xdr:col>
      <xdr:colOff>2511</xdr:colOff>
      <xdr:row>742</xdr:row>
      <xdr:rowOff>269995</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787768" y="42049211"/>
          <a:ext cx="3358243" cy="70961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12</a:t>
          </a:r>
          <a:r>
            <a:rPr kumimoji="1" lang="ja-JP" altLang="en-US" sz="1100"/>
            <a:t>百万円</a:t>
          </a:r>
        </a:p>
      </xdr:txBody>
    </xdr:sp>
    <xdr:clientData/>
  </xdr:twoCellAnchor>
  <xdr:twoCellAnchor>
    <xdr:from>
      <xdr:col>9</xdr:col>
      <xdr:colOff>0</xdr:colOff>
      <xdr:row>743</xdr:row>
      <xdr:rowOff>0</xdr:rowOff>
    </xdr:from>
    <xdr:to>
      <xdr:col>25</xdr:col>
      <xdr:colOff>98669</xdr:colOff>
      <xdr:row>746</xdr:row>
      <xdr:rowOff>168659</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1780442" y="42840519"/>
          <a:ext cx="3263900" cy="12237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153865</xdr:colOff>
      <xdr:row>743</xdr:row>
      <xdr:rowOff>95250</xdr:rowOff>
    </xdr:from>
    <xdr:to>
      <xdr:col>24</xdr:col>
      <xdr:colOff>69096</xdr:colOff>
      <xdr:row>746</xdr:row>
      <xdr:rowOff>83160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934307" y="42935769"/>
          <a:ext cx="2882635" cy="104298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100" b="0" i="0" u="none" strike="noStrike" baseline="0">
              <a:solidFill>
                <a:sysClr val="windowText" lastClr="000000"/>
              </a:solidFill>
              <a:latin typeface="+mn-lt"/>
              <a:ea typeface="+mn-ea"/>
              <a:cs typeface="+mn-cs"/>
            </a:rPr>
            <a:t>避難所における健康確保技術および安全確保技術の開発</a:t>
          </a:r>
          <a:endParaRPr kumimoji="1" lang="ja-JP" altLang="en-US" sz="1100">
            <a:solidFill>
              <a:sysClr val="windowText" lastClr="000000"/>
            </a:solidFill>
          </a:endParaRPr>
        </a:p>
      </xdr:txBody>
    </xdr:sp>
    <xdr:clientData/>
  </xdr:twoCellAnchor>
  <xdr:twoCellAnchor>
    <xdr:from>
      <xdr:col>16</xdr:col>
      <xdr:colOff>14653</xdr:colOff>
      <xdr:row>745</xdr:row>
      <xdr:rowOff>344365</xdr:rowOff>
    </xdr:from>
    <xdr:to>
      <xdr:col>16</xdr:col>
      <xdr:colOff>14653</xdr:colOff>
      <xdr:row>756</xdr:row>
      <xdr:rowOff>446943</xdr:rowOff>
    </xdr:to>
    <xdr:cxnSp macro="">
      <xdr:nvCxnSpPr>
        <xdr:cNvPr id="5" name="直線コネクタ 4">
          <a:extLst>
            <a:ext uri="{FF2B5EF4-FFF2-40B4-BE49-F238E27FC236}">
              <a16:creationId xmlns:a16="http://schemas.microsoft.com/office/drawing/2014/main" id="{00000000-0008-0000-0000-000005000000}"/>
            </a:ext>
          </a:extLst>
        </xdr:cNvPr>
        <xdr:cNvCxnSpPr/>
      </xdr:nvCxnSpPr>
      <xdr:spPr>
        <a:xfrm>
          <a:off x="3179884" y="43888269"/>
          <a:ext cx="0" cy="3971193"/>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21981</xdr:colOff>
      <xdr:row>747</xdr:row>
      <xdr:rowOff>278423</xdr:rowOff>
    </xdr:from>
    <xdr:to>
      <xdr:col>28</xdr:col>
      <xdr:colOff>105508</xdr:colOff>
      <xdr:row>747</xdr:row>
      <xdr:rowOff>293390</xdr:rowOff>
    </xdr:to>
    <xdr:cxnSp macro="">
      <xdr:nvCxnSpPr>
        <xdr:cNvPr id="6" name="直線矢印コネクタ 5">
          <a:extLst>
            <a:ext uri="{FF2B5EF4-FFF2-40B4-BE49-F238E27FC236}">
              <a16:creationId xmlns:a16="http://schemas.microsoft.com/office/drawing/2014/main" id="{00000000-0008-0000-0000-000006000000}"/>
            </a:ext>
          </a:extLst>
        </xdr:cNvPr>
        <xdr:cNvCxnSpPr/>
      </xdr:nvCxnSpPr>
      <xdr:spPr>
        <a:xfrm flipV="1">
          <a:off x="3187212" y="44525711"/>
          <a:ext cx="2457450" cy="14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153866</xdr:colOff>
      <xdr:row>746</xdr:row>
      <xdr:rowOff>315057</xdr:rowOff>
    </xdr:from>
    <xdr:to>
      <xdr:col>42</xdr:col>
      <xdr:colOff>7179</xdr:colOff>
      <xdr:row>749</xdr:row>
      <xdr:rowOff>662</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5693020" y="44210653"/>
          <a:ext cx="2622890" cy="74068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a:t>
          </a:r>
          <a:r>
            <a:rPr kumimoji="1" lang="en-US" altLang="ja-JP" sz="1100"/>
            <a:t>9.2</a:t>
          </a:r>
          <a:r>
            <a:rPr kumimoji="1" lang="ja-JP" altLang="en-US" sz="1100"/>
            <a:t>百万円</a:t>
          </a:r>
        </a:p>
      </xdr:txBody>
    </xdr:sp>
    <xdr:clientData/>
  </xdr:twoCellAnchor>
  <xdr:twoCellAnchor>
    <xdr:from>
      <xdr:col>27</xdr:col>
      <xdr:colOff>190500</xdr:colOff>
      <xdr:row>749</xdr:row>
      <xdr:rowOff>109905</xdr:rowOff>
    </xdr:from>
    <xdr:to>
      <xdr:col>43</xdr:col>
      <xdr:colOff>87922</xdr:colOff>
      <xdr:row>754</xdr:row>
      <xdr:rowOff>87923</xdr:rowOff>
    </xdr:to>
    <xdr:sp macro="" textlink="">
      <xdr:nvSpPr>
        <xdr:cNvPr id="8" name="大かっこ 7">
          <a:extLst>
            <a:ext uri="{FF2B5EF4-FFF2-40B4-BE49-F238E27FC236}">
              <a16:creationId xmlns:a16="http://schemas.microsoft.com/office/drawing/2014/main" id="{00000000-0008-0000-0000-000008000000}"/>
            </a:ext>
          </a:extLst>
        </xdr:cNvPr>
        <xdr:cNvSpPr/>
      </xdr:nvSpPr>
      <xdr:spPr>
        <a:xfrm>
          <a:off x="5531827" y="45060578"/>
          <a:ext cx="3062653" cy="173648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109904</xdr:colOff>
      <xdr:row>749</xdr:row>
      <xdr:rowOff>197826</xdr:rowOff>
    </xdr:from>
    <xdr:to>
      <xdr:col>43</xdr:col>
      <xdr:colOff>19051</xdr:colOff>
      <xdr:row>754</xdr:row>
      <xdr:rowOff>217364</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5649058" y="45148499"/>
          <a:ext cx="2876551" cy="17780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・避難所における被災状況に応じた電力需要に関する調査業務</a:t>
          </a:r>
          <a:r>
            <a:rPr lang="en-US" altLang="ja-JP" sz="1100" b="0" i="0" u="none" strike="noStrike">
              <a:solidFill>
                <a:schemeClr val="lt1"/>
              </a:solidFill>
              <a:effectLst/>
              <a:latin typeface="+mn-lt"/>
              <a:ea typeface="+mn-ea"/>
              <a:cs typeface="+mn-cs"/>
            </a:rPr>
            <a:t>【</a:t>
          </a:r>
          <a:r>
            <a:rPr lang="ja-JP" altLang="en-US" sz="1100" b="0" i="0" u="none" strike="noStrike">
              <a:solidFill>
                <a:schemeClr val="lt1"/>
              </a:solidFill>
              <a:effectLst/>
              <a:latin typeface="+mn-lt"/>
              <a:ea typeface="+mn-ea"/>
              <a:cs typeface="+mn-cs"/>
            </a:rPr>
            <a:t>随意契約（少額</a:t>
          </a:r>
          <a:endParaRPr lang="en-US" altLang="ja-JP" sz="1100" b="0" i="0" u="none" strike="noStrike">
            <a:solidFill>
              <a:schemeClr val="lt1"/>
            </a:solidFill>
            <a:effectLst/>
            <a:latin typeface="+mn-lt"/>
            <a:ea typeface="+mn-ea"/>
            <a:cs typeface="+mn-cs"/>
          </a:endParaRPr>
        </a:p>
        <a:p>
          <a:r>
            <a:rPr kumimoji="1" lang="ja-JP" altLang="en-US" sz="1100">
              <a:solidFill>
                <a:sysClr val="windowText" lastClr="000000"/>
              </a:solidFill>
              <a:effectLst/>
              <a:latin typeface="+mn-lt"/>
              <a:ea typeface="+mn-ea"/>
              <a:cs typeface="+mn-cs"/>
            </a:rPr>
            <a:t>・避難所における電気設備の実態調査業務</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・避難所用パーティション製作及び吸音率測定業務 </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・過去の震災における建築設備被害状況のデータ分析</a:t>
          </a:r>
          <a:endParaRPr lang="ja-JP" altLang="ja-JP">
            <a:solidFill>
              <a:sysClr val="windowText" lastClr="000000"/>
            </a:solidFill>
            <a:effectLst/>
          </a:endParaRPr>
        </a:p>
      </xdr:txBody>
    </xdr:sp>
    <xdr:clientData/>
  </xdr:twoCellAnchor>
  <xdr:twoCellAnchor>
    <xdr:from>
      <xdr:col>28</xdr:col>
      <xdr:colOff>124558</xdr:colOff>
      <xdr:row>755</xdr:row>
      <xdr:rowOff>322384</xdr:rowOff>
    </xdr:from>
    <xdr:to>
      <xdr:col>41</xdr:col>
      <xdr:colOff>175698</xdr:colOff>
      <xdr:row>757</xdr:row>
      <xdr:rowOff>22853</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5663712" y="47383211"/>
          <a:ext cx="2622890" cy="71891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a:t>
          </a:r>
          <a:endParaRPr kumimoji="1" lang="en-US" altLang="ja-JP" sz="1100"/>
        </a:p>
        <a:p>
          <a:pPr algn="l"/>
          <a:r>
            <a:rPr kumimoji="1" lang="ja-JP" altLang="en-US" sz="1100"/>
            <a:t>　　　　　　       　</a:t>
          </a:r>
          <a:r>
            <a:rPr kumimoji="1" lang="en-US" altLang="ja-JP" sz="1100"/>
            <a:t>1</a:t>
          </a:r>
          <a:r>
            <a:rPr kumimoji="1" lang="ja-JP" altLang="en-US" sz="1100"/>
            <a:t>百万円</a:t>
          </a:r>
        </a:p>
      </xdr:txBody>
    </xdr:sp>
    <xdr:clientData/>
  </xdr:twoCellAnchor>
  <xdr:twoCellAnchor>
    <xdr:from>
      <xdr:col>29</xdr:col>
      <xdr:colOff>14654</xdr:colOff>
      <xdr:row>757</xdr:row>
      <xdr:rowOff>190500</xdr:rowOff>
    </xdr:from>
    <xdr:to>
      <xdr:col>43</xdr:col>
      <xdr:colOff>85441</xdr:colOff>
      <xdr:row>758</xdr:row>
      <xdr:rowOff>212054</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5751635" y="48269769"/>
          <a:ext cx="2840364" cy="68830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・避難所における吹付けアスベスト等対策に関する実態調査</a:t>
          </a:r>
          <a:endParaRPr lang="ja-JP" altLang="ja-JP">
            <a:solidFill>
              <a:sysClr val="windowText" lastClr="000000"/>
            </a:solidFill>
            <a:effectLst/>
          </a:endParaRPr>
        </a:p>
      </xdr:txBody>
    </xdr:sp>
    <xdr:clientData/>
  </xdr:twoCellAnchor>
  <xdr:twoCellAnchor>
    <xdr:from>
      <xdr:col>28</xdr:col>
      <xdr:colOff>36634</xdr:colOff>
      <xdr:row>757</xdr:row>
      <xdr:rowOff>153865</xdr:rowOff>
    </xdr:from>
    <xdr:to>
      <xdr:col>43</xdr:col>
      <xdr:colOff>161192</xdr:colOff>
      <xdr:row>758</xdr:row>
      <xdr:rowOff>328142</xdr:rowOff>
    </xdr:to>
    <xdr:sp macro="" textlink="">
      <xdr:nvSpPr>
        <xdr:cNvPr id="13" name="大かっこ 12">
          <a:extLst>
            <a:ext uri="{FF2B5EF4-FFF2-40B4-BE49-F238E27FC236}">
              <a16:creationId xmlns:a16="http://schemas.microsoft.com/office/drawing/2014/main" id="{00000000-0008-0000-0000-00000D000000}"/>
            </a:ext>
          </a:extLst>
        </xdr:cNvPr>
        <xdr:cNvSpPr/>
      </xdr:nvSpPr>
      <xdr:spPr>
        <a:xfrm>
          <a:off x="5575788" y="48233134"/>
          <a:ext cx="3091962" cy="84102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0</xdr:colOff>
      <xdr:row>741</xdr:row>
      <xdr:rowOff>0</xdr:rowOff>
    </xdr:from>
    <xdr:to>
      <xdr:col>43</xdr:col>
      <xdr:colOff>117230</xdr:colOff>
      <xdr:row>745</xdr:row>
      <xdr:rowOff>185267</xdr:rowOff>
    </xdr:to>
    <xdr:sp macro="" textlink="">
      <xdr:nvSpPr>
        <xdr:cNvPr id="15" name="大かっこ 14">
          <a:extLst>
            <a:ext uri="{FF2B5EF4-FFF2-40B4-BE49-F238E27FC236}">
              <a16:creationId xmlns:a16="http://schemas.microsoft.com/office/drawing/2014/main" id="{00000000-0008-0000-0000-00000F000000}"/>
            </a:ext>
          </a:extLst>
        </xdr:cNvPr>
        <xdr:cNvSpPr/>
      </xdr:nvSpPr>
      <xdr:spPr>
        <a:xfrm>
          <a:off x="6330462" y="42137135"/>
          <a:ext cx="2293326" cy="15920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80597</xdr:colOff>
      <xdr:row>741</xdr:row>
      <xdr:rowOff>256442</xdr:rowOff>
    </xdr:from>
    <xdr:to>
      <xdr:col>47</xdr:col>
      <xdr:colOff>1341</xdr:colOff>
      <xdr:row>745</xdr:row>
      <xdr:rowOff>265723</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608885" y="42393577"/>
          <a:ext cx="2690321" cy="141605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1.8</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0.8</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baseline="0">
              <a:solidFill>
                <a:schemeClr val="tx1"/>
              </a:solidFill>
            </a:rPr>
            <a:t>   </a:t>
          </a:r>
          <a:r>
            <a:rPr kumimoji="1" lang="en-US" altLang="ja-JP" sz="1100">
              <a:solidFill>
                <a:schemeClr val="tx1"/>
              </a:solidFill>
            </a:rPr>
            <a:t>1</a:t>
          </a:r>
          <a:r>
            <a:rPr kumimoji="1" lang="ja-JP" altLang="en-US" sz="1100">
              <a:solidFill>
                <a:schemeClr val="tx1"/>
              </a:solidFill>
            </a:rPr>
            <a:t>百万円</a:t>
          </a:r>
        </a:p>
      </xdr:txBody>
    </xdr:sp>
    <xdr:clientData/>
  </xdr:twoCellAnchor>
  <xdr:twoCellAnchor>
    <xdr:from>
      <xdr:col>16</xdr:col>
      <xdr:colOff>0</xdr:colOff>
      <xdr:row>756</xdr:row>
      <xdr:rowOff>439616</xdr:rowOff>
    </xdr:from>
    <xdr:to>
      <xdr:col>28</xdr:col>
      <xdr:colOff>83527</xdr:colOff>
      <xdr:row>756</xdr:row>
      <xdr:rowOff>454583</xdr:rowOff>
    </xdr:to>
    <xdr:cxnSp macro="">
      <xdr:nvCxnSpPr>
        <xdr:cNvPr id="21" name="直線矢印コネクタ 20">
          <a:extLst>
            <a:ext uri="{FF2B5EF4-FFF2-40B4-BE49-F238E27FC236}">
              <a16:creationId xmlns:a16="http://schemas.microsoft.com/office/drawing/2014/main" id="{00000000-0008-0000-0000-000015000000}"/>
            </a:ext>
          </a:extLst>
        </xdr:cNvPr>
        <xdr:cNvCxnSpPr/>
      </xdr:nvCxnSpPr>
      <xdr:spPr>
        <a:xfrm flipV="1">
          <a:off x="3165231" y="47852135"/>
          <a:ext cx="2457450" cy="14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79" zoomScale="75" zoomScaleNormal="75" zoomScaleSheetLayoutView="75" zoomScalePageLayoutView="85" workbookViewId="0">
      <selection activeCell="AU141" sqref="AU141:AV141"/>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437</v>
      </c>
      <c r="AP2" s="186"/>
      <c r="AQ2" s="186"/>
      <c r="AR2" s="86" t="str">
        <f>IF(OR(AO2="　", AO2=""), "", "-")</f>
        <v>-</v>
      </c>
      <c r="AS2" s="187">
        <v>38</v>
      </c>
      <c r="AT2" s="187"/>
      <c r="AU2" s="187"/>
      <c r="AV2" s="52" t="str">
        <f>IF(AW2="", "", "-")</f>
        <v/>
      </c>
      <c r="AW2" s="386"/>
      <c r="AX2" s="386"/>
    </row>
    <row r="3" spans="1:50" ht="21" customHeight="1" thickBot="1" x14ac:dyDescent="0.25">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547</v>
      </c>
      <c r="AK3" s="494"/>
      <c r="AL3" s="494"/>
      <c r="AM3" s="494"/>
      <c r="AN3" s="494"/>
      <c r="AO3" s="494"/>
      <c r="AP3" s="494"/>
      <c r="AQ3" s="494"/>
      <c r="AR3" s="494"/>
      <c r="AS3" s="494"/>
      <c r="AT3" s="494"/>
      <c r="AU3" s="494"/>
      <c r="AV3" s="494"/>
      <c r="AW3" s="494"/>
      <c r="AX3" s="24" t="s">
        <v>66</v>
      </c>
    </row>
    <row r="4" spans="1:50" ht="24.75" customHeight="1" x14ac:dyDescent="0.2">
      <c r="A4" s="709" t="s">
        <v>26</v>
      </c>
      <c r="B4" s="710"/>
      <c r="C4" s="710"/>
      <c r="D4" s="710"/>
      <c r="E4" s="710"/>
      <c r="F4" s="710"/>
      <c r="G4" s="685" t="s">
        <v>548</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550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2">
      <c r="A5" s="695" t="s">
        <v>68</v>
      </c>
      <c r="B5" s="696"/>
      <c r="C5" s="696"/>
      <c r="D5" s="696"/>
      <c r="E5" s="696"/>
      <c r="F5" s="697"/>
      <c r="G5" s="526" t="s">
        <v>78</v>
      </c>
      <c r="H5" s="527"/>
      <c r="I5" s="527"/>
      <c r="J5" s="527"/>
      <c r="K5" s="527"/>
      <c r="L5" s="527"/>
      <c r="M5" s="528" t="s">
        <v>67</v>
      </c>
      <c r="N5" s="529"/>
      <c r="O5" s="529"/>
      <c r="P5" s="529"/>
      <c r="Q5" s="529"/>
      <c r="R5" s="530"/>
      <c r="S5" s="531" t="s">
        <v>82</v>
      </c>
      <c r="T5" s="527"/>
      <c r="U5" s="527"/>
      <c r="V5" s="527"/>
      <c r="W5" s="527"/>
      <c r="X5" s="532"/>
      <c r="Y5" s="701" t="s">
        <v>3</v>
      </c>
      <c r="Z5" s="702"/>
      <c r="AA5" s="702"/>
      <c r="AB5" s="702"/>
      <c r="AC5" s="702"/>
      <c r="AD5" s="703"/>
      <c r="AE5" s="704" t="s">
        <v>549</v>
      </c>
      <c r="AF5" s="704"/>
      <c r="AG5" s="704"/>
      <c r="AH5" s="704"/>
      <c r="AI5" s="704"/>
      <c r="AJ5" s="704"/>
      <c r="AK5" s="704"/>
      <c r="AL5" s="704"/>
      <c r="AM5" s="704"/>
      <c r="AN5" s="704"/>
      <c r="AO5" s="704"/>
      <c r="AP5" s="705"/>
      <c r="AQ5" s="706" t="s">
        <v>551</v>
      </c>
      <c r="AR5" s="707"/>
      <c r="AS5" s="707"/>
      <c r="AT5" s="707"/>
      <c r="AU5" s="707"/>
      <c r="AV5" s="707"/>
      <c r="AW5" s="707"/>
      <c r="AX5" s="708"/>
    </row>
    <row r="6" spans="1:50" ht="39" customHeight="1" x14ac:dyDescent="0.2">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2">
      <c r="A7" s="813" t="s">
        <v>23</v>
      </c>
      <c r="B7" s="814"/>
      <c r="C7" s="814"/>
      <c r="D7" s="814"/>
      <c r="E7" s="814"/>
      <c r="F7" s="815"/>
      <c r="G7" s="816" t="s">
        <v>552</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552</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2">
      <c r="A8" s="813" t="s">
        <v>391</v>
      </c>
      <c r="B8" s="814"/>
      <c r="C8" s="814"/>
      <c r="D8" s="814"/>
      <c r="E8" s="814"/>
      <c r="F8" s="815"/>
      <c r="G8" s="193" t="str">
        <f>入力規則等!A26</f>
        <v>科学技術・イノベーション、国土強靱化施策</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文教及び科学振興</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2">
      <c r="A9" s="105" t="s">
        <v>24</v>
      </c>
      <c r="B9" s="106"/>
      <c r="C9" s="106"/>
      <c r="D9" s="106"/>
      <c r="E9" s="106"/>
      <c r="F9" s="106"/>
      <c r="G9" s="548" t="s">
        <v>553</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2">
      <c r="A10" s="726" t="s">
        <v>31</v>
      </c>
      <c r="B10" s="727"/>
      <c r="C10" s="727"/>
      <c r="D10" s="727"/>
      <c r="E10" s="727"/>
      <c r="F10" s="727"/>
      <c r="G10" s="662" t="s">
        <v>572</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2">
      <c r="A11" s="726" t="s">
        <v>6</v>
      </c>
      <c r="B11" s="727"/>
      <c r="C11" s="727"/>
      <c r="D11" s="727"/>
      <c r="E11" s="727"/>
      <c r="F11" s="73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2">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2">
      <c r="A13" s="102"/>
      <c r="B13" s="103"/>
      <c r="C13" s="103"/>
      <c r="D13" s="103"/>
      <c r="E13" s="103"/>
      <c r="F13" s="104"/>
      <c r="G13" s="729" t="s">
        <v>7</v>
      </c>
      <c r="H13" s="730"/>
      <c r="I13" s="627" t="s">
        <v>8</v>
      </c>
      <c r="J13" s="628"/>
      <c r="K13" s="628"/>
      <c r="L13" s="628"/>
      <c r="M13" s="628"/>
      <c r="N13" s="628"/>
      <c r="O13" s="629"/>
      <c r="P13" s="182" t="s">
        <v>554</v>
      </c>
      <c r="Q13" s="183"/>
      <c r="R13" s="183"/>
      <c r="S13" s="183"/>
      <c r="T13" s="183"/>
      <c r="U13" s="183"/>
      <c r="V13" s="184"/>
      <c r="W13" s="182" t="s">
        <v>554</v>
      </c>
      <c r="X13" s="183"/>
      <c r="Y13" s="183"/>
      <c r="Z13" s="183"/>
      <c r="AA13" s="183"/>
      <c r="AB13" s="183"/>
      <c r="AC13" s="184"/>
      <c r="AD13" s="182" t="s">
        <v>554</v>
      </c>
      <c r="AE13" s="183"/>
      <c r="AF13" s="183"/>
      <c r="AG13" s="183"/>
      <c r="AH13" s="183"/>
      <c r="AI13" s="183"/>
      <c r="AJ13" s="184"/>
      <c r="AK13" s="182">
        <v>12</v>
      </c>
      <c r="AL13" s="183"/>
      <c r="AM13" s="183"/>
      <c r="AN13" s="183"/>
      <c r="AO13" s="183"/>
      <c r="AP13" s="183"/>
      <c r="AQ13" s="184"/>
      <c r="AR13" s="179">
        <v>11</v>
      </c>
      <c r="AS13" s="180"/>
      <c r="AT13" s="180"/>
      <c r="AU13" s="180"/>
      <c r="AV13" s="180"/>
      <c r="AW13" s="180"/>
      <c r="AX13" s="383"/>
    </row>
    <row r="14" spans="1:50" ht="21" customHeight="1" x14ac:dyDescent="0.2">
      <c r="A14" s="102"/>
      <c r="B14" s="103"/>
      <c r="C14" s="103"/>
      <c r="D14" s="103"/>
      <c r="E14" s="103"/>
      <c r="F14" s="104"/>
      <c r="G14" s="731"/>
      <c r="H14" s="732"/>
      <c r="I14" s="551" t="s">
        <v>9</v>
      </c>
      <c r="J14" s="618"/>
      <c r="K14" s="618"/>
      <c r="L14" s="618"/>
      <c r="M14" s="618"/>
      <c r="N14" s="618"/>
      <c r="O14" s="619"/>
      <c r="P14" s="182" t="s">
        <v>554</v>
      </c>
      <c r="Q14" s="183"/>
      <c r="R14" s="183"/>
      <c r="S14" s="183"/>
      <c r="T14" s="183"/>
      <c r="U14" s="183"/>
      <c r="V14" s="184"/>
      <c r="W14" s="182" t="s">
        <v>554</v>
      </c>
      <c r="X14" s="183"/>
      <c r="Y14" s="183"/>
      <c r="Z14" s="183"/>
      <c r="AA14" s="183"/>
      <c r="AB14" s="183"/>
      <c r="AC14" s="184"/>
      <c r="AD14" s="182" t="s">
        <v>554</v>
      </c>
      <c r="AE14" s="183"/>
      <c r="AF14" s="183"/>
      <c r="AG14" s="183"/>
      <c r="AH14" s="183"/>
      <c r="AI14" s="183"/>
      <c r="AJ14" s="184"/>
      <c r="AK14" s="182"/>
      <c r="AL14" s="183"/>
      <c r="AM14" s="183"/>
      <c r="AN14" s="183"/>
      <c r="AO14" s="183"/>
      <c r="AP14" s="183"/>
      <c r="AQ14" s="184"/>
      <c r="AR14" s="654"/>
      <c r="AS14" s="654"/>
      <c r="AT14" s="654"/>
      <c r="AU14" s="654"/>
      <c r="AV14" s="654"/>
      <c r="AW14" s="654"/>
      <c r="AX14" s="655"/>
    </row>
    <row r="15" spans="1:50" ht="21" customHeight="1" x14ac:dyDescent="0.2">
      <c r="A15" s="102"/>
      <c r="B15" s="103"/>
      <c r="C15" s="103"/>
      <c r="D15" s="103"/>
      <c r="E15" s="103"/>
      <c r="F15" s="104"/>
      <c r="G15" s="731"/>
      <c r="H15" s="732"/>
      <c r="I15" s="551" t="s">
        <v>52</v>
      </c>
      <c r="J15" s="552"/>
      <c r="K15" s="552"/>
      <c r="L15" s="552"/>
      <c r="M15" s="552"/>
      <c r="N15" s="552"/>
      <c r="O15" s="553"/>
      <c r="P15" s="182" t="s">
        <v>554</v>
      </c>
      <c r="Q15" s="183"/>
      <c r="R15" s="183"/>
      <c r="S15" s="183"/>
      <c r="T15" s="183"/>
      <c r="U15" s="183"/>
      <c r="V15" s="184"/>
      <c r="W15" s="182" t="s">
        <v>554</v>
      </c>
      <c r="X15" s="183"/>
      <c r="Y15" s="183"/>
      <c r="Z15" s="183"/>
      <c r="AA15" s="183"/>
      <c r="AB15" s="183"/>
      <c r="AC15" s="184"/>
      <c r="AD15" s="182" t="s">
        <v>554</v>
      </c>
      <c r="AE15" s="183"/>
      <c r="AF15" s="183"/>
      <c r="AG15" s="183"/>
      <c r="AH15" s="183"/>
      <c r="AI15" s="183"/>
      <c r="AJ15" s="184"/>
      <c r="AK15" s="182" t="s">
        <v>555</v>
      </c>
      <c r="AL15" s="183"/>
      <c r="AM15" s="183"/>
      <c r="AN15" s="183"/>
      <c r="AO15" s="183"/>
      <c r="AP15" s="183"/>
      <c r="AQ15" s="184"/>
      <c r="AR15" s="182"/>
      <c r="AS15" s="183"/>
      <c r="AT15" s="183"/>
      <c r="AU15" s="183"/>
      <c r="AV15" s="183"/>
      <c r="AW15" s="183"/>
      <c r="AX15" s="617"/>
    </row>
    <row r="16" spans="1:50" ht="21" customHeight="1" x14ac:dyDescent="0.2">
      <c r="A16" s="102"/>
      <c r="B16" s="103"/>
      <c r="C16" s="103"/>
      <c r="D16" s="103"/>
      <c r="E16" s="103"/>
      <c r="F16" s="104"/>
      <c r="G16" s="731"/>
      <c r="H16" s="732"/>
      <c r="I16" s="551" t="s">
        <v>53</v>
      </c>
      <c r="J16" s="552"/>
      <c r="K16" s="552"/>
      <c r="L16" s="552"/>
      <c r="M16" s="552"/>
      <c r="N16" s="552"/>
      <c r="O16" s="553"/>
      <c r="P16" s="182" t="s">
        <v>554</v>
      </c>
      <c r="Q16" s="183"/>
      <c r="R16" s="183"/>
      <c r="S16" s="183"/>
      <c r="T16" s="183"/>
      <c r="U16" s="183"/>
      <c r="V16" s="184"/>
      <c r="W16" s="182" t="s">
        <v>554</v>
      </c>
      <c r="X16" s="183"/>
      <c r="Y16" s="183"/>
      <c r="Z16" s="183"/>
      <c r="AA16" s="183"/>
      <c r="AB16" s="183"/>
      <c r="AC16" s="184"/>
      <c r="AD16" s="182" t="s">
        <v>554</v>
      </c>
      <c r="AE16" s="183"/>
      <c r="AF16" s="183"/>
      <c r="AG16" s="183"/>
      <c r="AH16" s="183"/>
      <c r="AI16" s="183"/>
      <c r="AJ16" s="184"/>
      <c r="AK16" s="182"/>
      <c r="AL16" s="183"/>
      <c r="AM16" s="183"/>
      <c r="AN16" s="183"/>
      <c r="AO16" s="183"/>
      <c r="AP16" s="183"/>
      <c r="AQ16" s="184"/>
      <c r="AR16" s="665"/>
      <c r="AS16" s="666"/>
      <c r="AT16" s="666"/>
      <c r="AU16" s="666"/>
      <c r="AV16" s="666"/>
      <c r="AW16" s="666"/>
      <c r="AX16" s="667"/>
    </row>
    <row r="17" spans="1:50" ht="24.75" customHeight="1" x14ac:dyDescent="0.2">
      <c r="A17" s="102"/>
      <c r="B17" s="103"/>
      <c r="C17" s="103"/>
      <c r="D17" s="103"/>
      <c r="E17" s="103"/>
      <c r="F17" s="104"/>
      <c r="G17" s="731"/>
      <c r="H17" s="732"/>
      <c r="I17" s="551" t="s">
        <v>51</v>
      </c>
      <c r="J17" s="618"/>
      <c r="K17" s="618"/>
      <c r="L17" s="618"/>
      <c r="M17" s="618"/>
      <c r="N17" s="618"/>
      <c r="O17" s="619"/>
      <c r="P17" s="182" t="s">
        <v>554</v>
      </c>
      <c r="Q17" s="183"/>
      <c r="R17" s="183"/>
      <c r="S17" s="183"/>
      <c r="T17" s="183"/>
      <c r="U17" s="183"/>
      <c r="V17" s="184"/>
      <c r="W17" s="182" t="s">
        <v>554</v>
      </c>
      <c r="X17" s="183"/>
      <c r="Y17" s="183"/>
      <c r="Z17" s="183"/>
      <c r="AA17" s="183"/>
      <c r="AB17" s="183"/>
      <c r="AC17" s="184"/>
      <c r="AD17" s="182" t="s">
        <v>554</v>
      </c>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4.75" customHeight="1" x14ac:dyDescent="0.2">
      <c r="A18" s="102"/>
      <c r="B18" s="103"/>
      <c r="C18" s="103"/>
      <c r="D18" s="103"/>
      <c r="E18" s="103"/>
      <c r="F18" s="104"/>
      <c r="G18" s="733"/>
      <c r="H18" s="734"/>
      <c r="I18" s="721" t="s">
        <v>21</v>
      </c>
      <c r="J18" s="722"/>
      <c r="K18" s="722"/>
      <c r="L18" s="722"/>
      <c r="M18" s="722"/>
      <c r="N18" s="722"/>
      <c r="O18" s="723"/>
      <c r="P18" s="203">
        <f>SUM(P13:V17)</f>
        <v>0</v>
      </c>
      <c r="Q18" s="204"/>
      <c r="R18" s="204"/>
      <c r="S18" s="204"/>
      <c r="T18" s="204"/>
      <c r="U18" s="204"/>
      <c r="V18" s="205"/>
      <c r="W18" s="203">
        <f>SUM(W13:AC17)</f>
        <v>0</v>
      </c>
      <c r="X18" s="204"/>
      <c r="Y18" s="204"/>
      <c r="Z18" s="204"/>
      <c r="AA18" s="204"/>
      <c r="AB18" s="204"/>
      <c r="AC18" s="205"/>
      <c r="AD18" s="203">
        <f>SUM(AD13:AJ17)</f>
        <v>0</v>
      </c>
      <c r="AE18" s="204"/>
      <c r="AF18" s="204"/>
      <c r="AG18" s="204"/>
      <c r="AH18" s="204"/>
      <c r="AI18" s="204"/>
      <c r="AJ18" s="205"/>
      <c r="AK18" s="203">
        <f>SUM(AK13:AQ17)</f>
        <v>12</v>
      </c>
      <c r="AL18" s="204"/>
      <c r="AM18" s="204"/>
      <c r="AN18" s="204"/>
      <c r="AO18" s="204"/>
      <c r="AP18" s="204"/>
      <c r="AQ18" s="205"/>
      <c r="AR18" s="203">
        <f>SUM(AR13:AX17)</f>
        <v>11</v>
      </c>
      <c r="AS18" s="204"/>
      <c r="AT18" s="204"/>
      <c r="AU18" s="204"/>
      <c r="AV18" s="204"/>
      <c r="AW18" s="204"/>
      <c r="AX18" s="507"/>
    </row>
    <row r="19" spans="1:50" ht="24.75" customHeight="1" x14ac:dyDescent="0.2">
      <c r="A19" s="102"/>
      <c r="B19" s="103"/>
      <c r="C19" s="103"/>
      <c r="D19" s="103"/>
      <c r="E19" s="103"/>
      <c r="F19" s="104"/>
      <c r="G19" s="504" t="s">
        <v>10</v>
      </c>
      <c r="H19" s="505"/>
      <c r="I19" s="505"/>
      <c r="J19" s="505"/>
      <c r="K19" s="505"/>
      <c r="L19" s="505"/>
      <c r="M19" s="505"/>
      <c r="N19" s="505"/>
      <c r="O19" s="505"/>
      <c r="P19" s="182">
        <v>0</v>
      </c>
      <c r="Q19" s="183"/>
      <c r="R19" s="183"/>
      <c r="S19" s="183"/>
      <c r="T19" s="183"/>
      <c r="U19" s="183"/>
      <c r="V19" s="184"/>
      <c r="W19" s="182">
        <v>0</v>
      </c>
      <c r="X19" s="183"/>
      <c r="Y19" s="183"/>
      <c r="Z19" s="183"/>
      <c r="AA19" s="183"/>
      <c r="AB19" s="183"/>
      <c r="AC19" s="184"/>
      <c r="AD19" s="182">
        <v>0</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2">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t="str">
        <f t="shared" ref="W20" si="0">IF(W18=0, "-", SUM(W19)/W18)</f>
        <v>-</v>
      </c>
      <c r="X20" s="509"/>
      <c r="Y20" s="509"/>
      <c r="Z20" s="509"/>
      <c r="AA20" s="509"/>
      <c r="AB20" s="509"/>
      <c r="AC20" s="509"/>
      <c r="AD20" s="509" t="str">
        <f t="shared" ref="AD20" si="1">IF(AD18=0, "-", SUM(AD19)/AD18)</f>
        <v>-</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2">
      <c r="A21" s="105"/>
      <c r="B21" s="106"/>
      <c r="C21" s="106"/>
      <c r="D21" s="106"/>
      <c r="E21" s="106"/>
      <c r="F21" s="107"/>
      <c r="G21" s="898" t="s">
        <v>508</v>
      </c>
      <c r="H21" s="899"/>
      <c r="I21" s="899"/>
      <c r="J21" s="899"/>
      <c r="K21" s="899"/>
      <c r="L21" s="899"/>
      <c r="M21" s="899"/>
      <c r="N21" s="899"/>
      <c r="O21" s="899"/>
      <c r="P21" s="509" t="str">
        <f>IF(P19=0, "-", SUM(P19)/SUM(P13,P14))</f>
        <v>-</v>
      </c>
      <c r="Q21" s="509"/>
      <c r="R21" s="509"/>
      <c r="S21" s="509"/>
      <c r="T21" s="509"/>
      <c r="U21" s="509"/>
      <c r="V21" s="509"/>
      <c r="W21" s="509" t="str">
        <f t="shared" ref="W21" si="2">IF(W19=0, "-", SUM(W19)/SUM(W13,W14))</f>
        <v>-</v>
      </c>
      <c r="X21" s="509"/>
      <c r="Y21" s="509"/>
      <c r="Z21" s="509"/>
      <c r="AA21" s="509"/>
      <c r="AB21" s="509"/>
      <c r="AC21" s="509"/>
      <c r="AD21" s="509" t="str">
        <f t="shared" ref="AD21" si="3">IF(AD19=0, "-", SUM(AD19)/SUM(AD13,AD14))</f>
        <v>-</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2">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2">
      <c r="A23" s="162"/>
      <c r="B23" s="163"/>
      <c r="C23" s="163"/>
      <c r="D23" s="163"/>
      <c r="E23" s="163"/>
      <c r="F23" s="164"/>
      <c r="G23" s="147" t="s">
        <v>556</v>
      </c>
      <c r="H23" s="148"/>
      <c r="I23" s="148"/>
      <c r="J23" s="148"/>
      <c r="K23" s="148"/>
      <c r="L23" s="148"/>
      <c r="M23" s="148"/>
      <c r="N23" s="148"/>
      <c r="O23" s="149"/>
      <c r="P23" s="179">
        <v>11</v>
      </c>
      <c r="Q23" s="180"/>
      <c r="R23" s="180"/>
      <c r="S23" s="180"/>
      <c r="T23" s="180"/>
      <c r="U23" s="180"/>
      <c r="V23" s="181"/>
      <c r="W23" s="179">
        <v>10</v>
      </c>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2">
      <c r="A24" s="162"/>
      <c r="B24" s="163"/>
      <c r="C24" s="163"/>
      <c r="D24" s="163"/>
      <c r="E24" s="163"/>
      <c r="F24" s="164"/>
      <c r="G24" s="150" t="s">
        <v>557</v>
      </c>
      <c r="H24" s="151"/>
      <c r="I24" s="151"/>
      <c r="J24" s="151"/>
      <c r="K24" s="151"/>
      <c r="L24" s="151"/>
      <c r="M24" s="151"/>
      <c r="N24" s="151"/>
      <c r="O24" s="152"/>
      <c r="P24" s="182">
        <v>1</v>
      </c>
      <c r="Q24" s="183"/>
      <c r="R24" s="183"/>
      <c r="S24" s="183"/>
      <c r="T24" s="183"/>
      <c r="U24" s="183"/>
      <c r="V24" s="184"/>
      <c r="W24" s="182">
        <v>1</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2">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2">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hidden="1" customHeight="1" x14ac:dyDescent="0.2">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2">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5">
      <c r="A29" s="165"/>
      <c r="B29" s="166"/>
      <c r="C29" s="166"/>
      <c r="D29" s="166"/>
      <c r="E29" s="166"/>
      <c r="F29" s="167"/>
      <c r="G29" s="156" t="s">
        <v>484</v>
      </c>
      <c r="H29" s="157"/>
      <c r="I29" s="157"/>
      <c r="J29" s="157"/>
      <c r="K29" s="157"/>
      <c r="L29" s="157"/>
      <c r="M29" s="157"/>
      <c r="N29" s="157"/>
      <c r="O29" s="158"/>
      <c r="P29" s="206">
        <f>AK13</f>
        <v>12</v>
      </c>
      <c r="Q29" s="207"/>
      <c r="R29" s="207"/>
      <c r="S29" s="207"/>
      <c r="T29" s="207"/>
      <c r="U29" s="207"/>
      <c r="V29" s="208"/>
      <c r="W29" s="206">
        <f>AR13</f>
        <v>11</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2">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2">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555</v>
      </c>
      <c r="AR31" s="198"/>
      <c r="AS31" s="132" t="s">
        <v>357</v>
      </c>
      <c r="AT31" s="133"/>
      <c r="AU31" s="265">
        <v>31</v>
      </c>
      <c r="AV31" s="265"/>
      <c r="AW31" s="368" t="s">
        <v>301</v>
      </c>
      <c r="AX31" s="369"/>
    </row>
    <row r="32" spans="1:50" ht="23.25" customHeight="1" x14ac:dyDescent="0.2">
      <c r="A32" s="536"/>
      <c r="B32" s="534"/>
      <c r="C32" s="534"/>
      <c r="D32" s="534"/>
      <c r="E32" s="534"/>
      <c r="F32" s="535"/>
      <c r="G32" s="510" t="s">
        <v>580</v>
      </c>
      <c r="H32" s="511"/>
      <c r="I32" s="511"/>
      <c r="J32" s="511"/>
      <c r="K32" s="511"/>
      <c r="L32" s="511"/>
      <c r="M32" s="511"/>
      <c r="N32" s="511"/>
      <c r="O32" s="512"/>
      <c r="P32" s="121" t="s">
        <v>582</v>
      </c>
      <c r="Q32" s="121"/>
      <c r="R32" s="121"/>
      <c r="S32" s="121"/>
      <c r="T32" s="121"/>
      <c r="U32" s="121"/>
      <c r="V32" s="121"/>
      <c r="W32" s="121"/>
      <c r="X32" s="212"/>
      <c r="Y32" s="335" t="s">
        <v>13</v>
      </c>
      <c r="Z32" s="519"/>
      <c r="AA32" s="520"/>
      <c r="AB32" s="521" t="s">
        <v>573</v>
      </c>
      <c r="AC32" s="521"/>
      <c r="AD32" s="521"/>
      <c r="AE32" s="348" t="s">
        <v>555</v>
      </c>
      <c r="AF32" s="349"/>
      <c r="AG32" s="349"/>
      <c r="AH32" s="349"/>
      <c r="AI32" s="348" t="s">
        <v>554</v>
      </c>
      <c r="AJ32" s="349"/>
      <c r="AK32" s="349"/>
      <c r="AL32" s="349"/>
      <c r="AM32" s="348" t="s">
        <v>554</v>
      </c>
      <c r="AN32" s="349"/>
      <c r="AO32" s="349"/>
      <c r="AP32" s="349"/>
      <c r="AQ32" s="189" t="s">
        <v>554</v>
      </c>
      <c r="AR32" s="190"/>
      <c r="AS32" s="190"/>
      <c r="AT32" s="191"/>
      <c r="AU32" s="349" t="s">
        <v>554</v>
      </c>
      <c r="AV32" s="349"/>
      <c r="AW32" s="349"/>
      <c r="AX32" s="365"/>
    </row>
    <row r="33" spans="1:50" ht="23.25" customHeight="1" x14ac:dyDescent="0.2">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573</v>
      </c>
      <c r="AC33" s="491"/>
      <c r="AD33" s="491"/>
      <c r="AE33" s="348" t="s">
        <v>555</v>
      </c>
      <c r="AF33" s="349"/>
      <c r="AG33" s="349"/>
      <c r="AH33" s="349"/>
      <c r="AI33" s="348" t="s">
        <v>554</v>
      </c>
      <c r="AJ33" s="349"/>
      <c r="AK33" s="349"/>
      <c r="AL33" s="349"/>
      <c r="AM33" s="348" t="s">
        <v>554</v>
      </c>
      <c r="AN33" s="349"/>
      <c r="AO33" s="349"/>
      <c r="AP33" s="349"/>
      <c r="AQ33" s="189" t="s">
        <v>554</v>
      </c>
      <c r="AR33" s="190"/>
      <c r="AS33" s="190"/>
      <c r="AT33" s="191"/>
      <c r="AU33" s="349">
        <v>1</v>
      </c>
      <c r="AV33" s="349"/>
      <c r="AW33" s="349"/>
      <c r="AX33" s="365"/>
    </row>
    <row r="34" spans="1:50" ht="23.25" customHeight="1" x14ac:dyDescent="0.2">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555</v>
      </c>
      <c r="AF34" s="349"/>
      <c r="AG34" s="349"/>
      <c r="AH34" s="349"/>
      <c r="AI34" s="348" t="s">
        <v>554</v>
      </c>
      <c r="AJ34" s="349"/>
      <c r="AK34" s="349"/>
      <c r="AL34" s="349"/>
      <c r="AM34" s="348" t="s">
        <v>554</v>
      </c>
      <c r="AN34" s="349"/>
      <c r="AO34" s="349"/>
      <c r="AP34" s="349"/>
      <c r="AQ34" s="189" t="s">
        <v>554</v>
      </c>
      <c r="AR34" s="190"/>
      <c r="AS34" s="190"/>
      <c r="AT34" s="191"/>
      <c r="AU34" s="349" t="s">
        <v>554</v>
      </c>
      <c r="AV34" s="349"/>
      <c r="AW34" s="349"/>
      <c r="AX34" s="365"/>
    </row>
    <row r="35" spans="1:50" ht="23.25" customHeight="1" x14ac:dyDescent="0.2">
      <c r="A35" s="872" t="s">
        <v>539</v>
      </c>
      <c r="B35" s="873"/>
      <c r="C35" s="873"/>
      <c r="D35" s="873"/>
      <c r="E35" s="873"/>
      <c r="F35" s="874"/>
      <c r="G35" s="878" t="s">
        <v>581</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x14ac:dyDescent="0.2">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2">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2">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2">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2">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2">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2">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2">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2">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2">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2">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2">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2">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2">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2">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2">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2">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2">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2">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2">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2">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2">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2">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2">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2">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2">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2">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2">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2">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2">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2">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t="s">
        <v>555</v>
      </c>
      <c r="AR66" s="265"/>
      <c r="AS66" s="942" t="s">
        <v>357</v>
      </c>
      <c r="AT66" s="943"/>
      <c r="AU66" s="265" t="s">
        <v>555</v>
      </c>
      <c r="AV66" s="265"/>
      <c r="AW66" s="942" t="s">
        <v>500</v>
      </c>
      <c r="AX66" s="957"/>
    </row>
    <row r="67" spans="1:50" ht="23.25" hidden="1" customHeight="1" x14ac:dyDescent="0.2">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529</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2">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529</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2">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530</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2">
      <c r="A70" s="935" t="s">
        <v>509</v>
      </c>
      <c r="B70" s="936"/>
      <c r="C70" s="936"/>
      <c r="D70" s="936"/>
      <c r="E70" s="936"/>
      <c r="F70" s="937"/>
      <c r="G70" s="959" t="s">
        <v>367</v>
      </c>
      <c r="H70" s="977" t="s">
        <v>555</v>
      </c>
      <c r="I70" s="977"/>
      <c r="J70" s="977"/>
      <c r="K70" s="977"/>
      <c r="L70" s="977"/>
      <c r="M70" s="977"/>
      <c r="N70" s="977"/>
      <c r="O70" s="977"/>
      <c r="P70" s="977" t="s">
        <v>555</v>
      </c>
      <c r="Q70" s="977"/>
      <c r="R70" s="977"/>
      <c r="S70" s="977"/>
      <c r="T70" s="977"/>
      <c r="U70" s="977"/>
      <c r="V70" s="977"/>
      <c r="W70" s="980" t="s">
        <v>528</v>
      </c>
      <c r="X70" s="981"/>
      <c r="Y70" s="973" t="s">
        <v>13</v>
      </c>
      <c r="Z70" s="973"/>
      <c r="AA70" s="974"/>
      <c r="AB70" s="975" t="s">
        <v>529</v>
      </c>
      <c r="AC70" s="975"/>
      <c r="AD70" s="975"/>
      <c r="AE70" s="348" t="s">
        <v>555</v>
      </c>
      <c r="AF70" s="349"/>
      <c r="AG70" s="349"/>
      <c r="AH70" s="349"/>
      <c r="AI70" s="348" t="s">
        <v>554</v>
      </c>
      <c r="AJ70" s="349"/>
      <c r="AK70" s="349"/>
      <c r="AL70" s="349"/>
      <c r="AM70" s="348" t="s">
        <v>554</v>
      </c>
      <c r="AN70" s="349"/>
      <c r="AO70" s="349"/>
      <c r="AP70" s="349"/>
      <c r="AQ70" s="348" t="s">
        <v>554</v>
      </c>
      <c r="AR70" s="349"/>
      <c r="AS70" s="349"/>
      <c r="AT70" s="350"/>
      <c r="AU70" s="349" t="s">
        <v>554</v>
      </c>
      <c r="AV70" s="349"/>
      <c r="AW70" s="349"/>
      <c r="AX70" s="365"/>
    </row>
    <row r="71" spans="1:50" ht="23.25" hidden="1" customHeight="1" x14ac:dyDescent="0.2">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529</v>
      </c>
      <c r="AC71" s="976"/>
      <c r="AD71" s="976"/>
      <c r="AE71" s="348" t="s">
        <v>555</v>
      </c>
      <c r="AF71" s="349"/>
      <c r="AG71" s="349"/>
      <c r="AH71" s="349"/>
      <c r="AI71" s="348" t="s">
        <v>554</v>
      </c>
      <c r="AJ71" s="349"/>
      <c r="AK71" s="349"/>
      <c r="AL71" s="349"/>
      <c r="AM71" s="348" t="s">
        <v>554</v>
      </c>
      <c r="AN71" s="349"/>
      <c r="AO71" s="349"/>
      <c r="AP71" s="349"/>
      <c r="AQ71" s="348" t="s">
        <v>554</v>
      </c>
      <c r="AR71" s="349"/>
      <c r="AS71" s="349"/>
      <c r="AT71" s="350"/>
      <c r="AU71" s="349" t="s">
        <v>554</v>
      </c>
      <c r="AV71" s="349"/>
      <c r="AW71" s="349"/>
      <c r="AX71" s="365"/>
    </row>
    <row r="72" spans="1:50" ht="23.25" hidden="1" customHeight="1" x14ac:dyDescent="0.2">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530</v>
      </c>
      <c r="AC72" s="867"/>
      <c r="AD72" s="867"/>
      <c r="AE72" s="869" t="s">
        <v>555</v>
      </c>
      <c r="AF72" s="870"/>
      <c r="AG72" s="870"/>
      <c r="AH72" s="870"/>
      <c r="AI72" s="869" t="s">
        <v>554</v>
      </c>
      <c r="AJ72" s="870"/>
      <c r="AK72" s="870"/>
      <c r="AL72" s="870"/>
      <c r="AM72" s="869" t="s">
        <v>554</v>
      </c>
      <c r="AN72" s="870"/>
      <c r="AO72" s="870"/>
      <c r="AP72" s="870"/>
      <c r="AQ72" s="348" t="s">
        <v>554</v>
      </c>
      <c r="AR72" s="349"/>
      <c r="AS72" s="349"/>
      <c r="AT72" s="350"/>
      <c r="AU72" s="349" t="s">
        <v>554</v>
      </c>
      <c r="AV72" s="349"/>
      <c r="AW72" s="349"/>
      <c r="AX72" s="365"/>
    </row>
    <row r="73" spans="1:50" ht="18.75" hidden="1" customHeight="1" x14ac:dyDescent="0.2">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2">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2">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2">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2">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2">
      <c r="A78" s="886" t="s">
        <v>542</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5">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2">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2">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2">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2">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2">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2">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2">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2">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2">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2">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2">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2">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2">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2">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2">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2">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2">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2">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2">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5">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2">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2">
      <c r="A101" s="470"/>
      <c r="B101" s="471"/>
      <c r="C101" s="471"/>
      <c r="D101" s="471"/>
      <c r="E101" s="471"/>
      <c r="F101" s="472"/>
      <c r="G101" s="121" t="s">
        <v>575</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554</v>
      </c>
      <c r="AC101" s="521"/>
      <c r="AD101" s="521"/>
      <c r="AE101" s="348" t="s">
        <v>554</v>
      </c>
      <c r="AF101" s="349"/>
      <c r="AG101" s="349"/>
      <c r="AH101" s="350"/>
      <c r="AI101" s="348" t="s">
        <v>554</v>
      </c>
      <c r="AJ101" s="349"/>
      <c r="AK101" s="349"/>
      <c r="AL101" s="350"/>
      <c r="AM101" s="348" t="s">
        <v>554</v>
      </c>
      <c r="AN101" s="349"/>
      <c r="AO101" s="349"/>
      <c r="AP101" s="350"/>
      <c r="AQ101" s="348" t="s">
        <v>576</v>
      </c>
      <c r="AR101" s="349"/>
      <c r="AS101" s="349"/>
      <c r="AT101" s="350"/>
      <c r="AU101" s="348" t="s">
        <v>576</v>
      </c>
      <c r="AV101" s="349"/>
      <c r="AW101" s="349"/>
      <c r="AX101" s="350"/>
    </row>
    <row r="102" spans="1:60" ht="23.25" customHeight="1" x14ac:dyDescent="0.2">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554</v>
      </c>
      <c r="AC102" s="521"/>
      <c r="AD102" s="521"/>
      <c r="AE102" s="325" t="s">
        <v>554</v>
      </c>
      <c r="AF102" s="325"/>
      <c r="AG102" s="325"/>
      <c r="AH102" s="325"/>
      <c r="AI102" s="325" t="s">
        <v>554</v>
      </c>
      <c r="AJ102" s="325"/>
      <c r="AK102" s="325"/>
      <c r="AL102" s="325"/>
      <c r="AM102" s="325" t="s">
        <v>554</v>
      </c>
      <c r="AN102" s="325"/>
      <c r="AO102" s="325"/>
      <c r="AP102" s="325"/>
      <c r="AQ102" s="869">
        <v>1</v>
      </c>
      <c r="AR102" s="870"/>
      <c r="AS102" s="870"/>
      <c r="AT102" s="871"/>
      <c r="AU102" s="869">
        <v>3</v>
      </c>
      <c r="AV102" s="870"/>
      <c r="AW102" s="870"/>
      <c r="AX102" s="871"/>
    </row>
    <row r="103" spans="1:60" ht="31.5" hidden="1" customHeight="1" x14ac:dyDescent="0.2">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hidden="1" customHeight="1" x14ac:dyDescent="0.2">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2">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x14ac:dyDescent="0.2">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hidden="1" customHeight="1" x14ac:dyDescent="0.2">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2">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2">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hidden="1" customHeight="1" x14ac:dyDescent="0.2">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2">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2">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2">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2">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2">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2">
      <c r="A116" s="271"/>
      <c r="B116" s="272"/>
      <c r="C116" s="272"/>
      <c r="D116" s="272"/>
      <c r="E116" s="272"/>
      <c r="F116" s="273"/>
      <c r="G116" s="301" t="s">
        <v>577</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576</v>
      </c>
      <c r="AC116" s="280"/>
      <c r="AD116" s="281"/>
      <c r="AE116" s="325" t="s">
        <v>554</v>
      </c>
      <c r="AF116" s="325"/>
      <c r="AG116" s="325"/>
      <c r="AH116" s="325"/>
      <c r="AI116" s="325" t="s">
        <v>554</v>
      </c>
      <c r="AJ116" s="325"/>
      <c r="AK116" s="325"/>
      <c r="AL116" s="325"/>
      <c r="AM116" s="325" t="s">
        <v>554</v>
      </c>
      <c r="AN116" s="325"/>
      <c r="AO116" s="325"/>
      <c r="AP116" s="325"/>
      <c r="AQ116" s="348">
        <v>12</v>
      </c>
      <c r="AR116" s="349"/>
      <c r="AS116" s="349"/>
      <c r="AT116" s="349"/>
      <c r="AU116" s="349"/>
      <c r="AV116" s="349"/>
      <c r="AW116" s="349"/>
      <c r="AX116" s="365"/>
    </row>
    <row r="117" spans="1:50" ht="46.5" customHeight="1" thickBot="1" x14ac:dyDescent="0.25">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513</v>
      </c>
      <c r="AC117" s="339"/>
      <c r="AD117" s="340"/>
      <c r="AE117" s="285" t="s">
        <v>554</v>
      </c>
      <c r="AF117" s="285"/>
      <c r="AG117" s="285"/>
      <c r="AH117" s="285"/>
      <c r="AI117" s="285" t="s">
        <v>554</v>
      </c>
      <c r="AJ117" s="285"/>
      <c r="AK117" s="285"/>
      <c r="AL117" s="285"/>
      <c r="AM117" s="285" t="s">
        <v>554</v>
      </c>
      <c r="AN117" s="285"/>
      <c r="AO117" s="285"/>
      <c r="AP117" s="285"/>
      <c r="AQ117" s="285" t="s">
        <v>578</v>
      </c>
      <c r="AR117" s="285"/>
      <c r="AS117" s="285"/>
      <c r="AT117" s="285"/>
      <c r="AU117" s="285"/>
      <c r="AV117" s="285"/>
      <c r="AW117" s="285"/>
      <c r="AX117" s="286"/>
    </row>
    <row r="118" spans="1:50" ht="23.25" hidden="1" customHeight="1" x14ac:dyDescent="0.2">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2">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2">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2">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2">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2">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2">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2">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2">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2">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2">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5">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2">
      <c r="A130" s="1001" t="s">
        <v>371</v>
      </c>
      <c r="B130" s="999"/>
      <c r="C130" s="998" t="s">
        <v>368</v>
      </c>
      <c r="D130" s="999"/>
      <c r="E130" s="287" t="s">
        <v>401</v>
      </c>
      <c r="F130" s="288"/>
      <c r="G130" s="289" t="s">
        <v>558</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2">
      <c r="A131" s="1002"/>
      <c r="B131" s="236"/>
      <c r="C131" s="235"/>
      <c r="D131" s="236"/>
      <c r="E131" s="222" t="s">
        <v>400</v>
      </c>
      <c r="F131" s="223"/>
      <c r="G131" s="216" t="s">
        <v>559</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2">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2">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555</v>
      </c>
      <c r="AR133" s="265"/>
      <c r="AS133" s="132" t="s">
        <v>357</v>
      </c>
      <c r="AT133" s="133"/>
      <c r="AU133" s="198">
        <v>31</v>
      </c>
      <c r="AV133" s="198"/>
      <c r="AW133" s="132" t="s">
        <v>301</v>
      </c>
      <c r="AX133" s="210"/>
    </row>
    <row r="134" spans="1:50" ht="39.75" customHeight="1" x14ac:dyDescent="0.2">
      <c r="A134" s="1002"/>
      <c r="B134" s="236"/>
      <c r="C134" s="235"/>
      <c r="D134" s="236"/>
      <c r="E134" s="235"/>
      <c r="F134" s="297"/>
      <c r="G134" s="211" t="s">
        <v>560</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561</v>
      </c>
      <c r="AC134" s="188"/>
      <c r="AD134" s="188"/>
      <c r="AE134" s="266" t="s">
        <v>554</v>
      </c>
      <c r="AF134" s="190"/>
      <c r="AG134" s="190"/>
      <c r="AH134" s="190"/>
      <c r="AI134" s="266" t="s">
        <v>554</v>
      </c>
      <c r="AJ134" s="190"/>
      <c r="AK134" s="190"/>
      <c r="AL134" s="190"/>
      <c r="AM134" s="266" t="s">
        <v>554</v>
      </c>
      <c r="AN134" s="190"/>
      <c r="AO134" s="190"/>
      <c r="AP134" s="190"/>
      <c r="AQ134" s="266" t="s">
        <v>555</v>
      </c>
      <c r="AR134" s="190"/>
      <c r="AS134" s="190"/>
      <c r="AT134" s="190"/>
      <c r="AU134" s="266" t="s">
        <v>555</v>
      </c>
      <c r="AV134" s="190"/>
      <c r="AW134" s="190"/>
      <c r="AX134" s="192"/>
    </row>
    <row r="135" spans="1:50" ht="39.75" customHeight="1" x14ac:dyDescent="0.2">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561</v>
      </c>
      <c r="AC135" s="202"/>
      <c r="AD135" s="202"/>
      <c r="AE135" s="266" t="s">
        <v>554</v>
      </c>
      <c r="AF135" s="190"/>
      <c r="AG135" s="190"/>
      <c r="AH135" s="190"/>
      <c r="AI135" s="266" t="s">
        <v>554</v>
      </c>
      <c r="AJ135" s="190"/>
      <c r="AK135" s="190"/>
      <c r="AL135" s="190"/>
      <c r="AM135" s="266" t="s">
        <v>554</v>
      </c>
      <c r="AN135" s="190"/>
      <c r="AO135" s="190"/>
      <c r="AP135" s="190"/>
      <c r="AQ135" s="266" t="s">
        <v>555</v>
      </c>
      <c r="AR135" s="190"/>
      <c r="AS135" s="190"/>
      <c r="AT135" s="190"/>
      <c r="AU135" s="266">
        <v>90</v>
      </c>
      <c r="AV135" s="190"/>
      <c r="AW135" s="190"/>
      <c r="AX135" s="192"/>
    </row>
    <row r="136" spans="1:50" ht="18.75" hidden="1" customHeight="1" x14ac:dyDescent="0.2">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2">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2">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2">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2">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2">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2">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2">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2">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2">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2">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2">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2">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2">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2">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2">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2">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2">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2">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2">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2">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2">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2">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2">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2">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2">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2">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2">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2">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2">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2">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2">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2">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2">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2">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2">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2">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2">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2">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2">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2">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2">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2">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2">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2">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2">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2">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2">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2">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2">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2">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2">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2">
      <c r="A188" s="1002"/>
      <c r="B188" s="236"/>
      <c r="C188" s="235"/>
      <c r="D188" s="236"/>
      <c r="E188" s="120" t="s">
        <v>562</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2">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2">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2">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2">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2">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2">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2">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2">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2">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2">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2">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2">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2">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2">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2">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2">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2">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2">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2">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2">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2">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2">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2">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2">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2">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2">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2">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2">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2">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2">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2">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2">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2">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2">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2">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2">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2">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2">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2">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2">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2">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2">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2">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2">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2">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2">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2">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2">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2">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2">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2">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2">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2">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2">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2">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2">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2">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2">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2">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2">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5">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2">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2">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2">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2">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2">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2">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2">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2">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2">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2">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2">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2">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2">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2">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2">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2">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2">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2">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2">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2">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2">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2">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2">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2">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2">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2">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2">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2">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2">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2">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2">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2">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2">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2">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2">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2">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2">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2">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2">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2">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2">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2">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2">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2">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2">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2">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2">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2">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2">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2">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2">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2">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2">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2">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2">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2">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2">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2">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2">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5">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2">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2">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2">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2">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2">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2">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2">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2">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2">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2">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2">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2">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2">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2">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2">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2">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2">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2">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2">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2">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2">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2">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2">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2">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2">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2">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2">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2">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2">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2">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2">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2">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2">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2">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2">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2">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2">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2">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2">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2">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2">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2">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2">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2">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2">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2">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2">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2">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2">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2">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2">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2">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2">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2">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2">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2">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2">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2">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2">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5">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2">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2">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2">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2">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2">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2">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2">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2">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2">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2">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2">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2">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2">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2">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2">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2">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2">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2">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2">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2">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2">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2">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2">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2">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2">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2">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2">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2">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2">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2">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2">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2">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2">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2">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2">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2">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2">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2">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2">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2">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2">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2">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2">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2">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2">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2">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2">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2">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2">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2">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2">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2">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2">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2">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2">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2">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2">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2">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2">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2">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2">
      <c r="A430" s="1002"/>
      <c r="B430" s="236"/>
      <c r="C430" s="233" t="s">
        <v>370</v>
      </c>
      <c r="D430" s="234"/>
      <c r="E430" s="222" t="s">
        <v>390</v>
      </c>
      <c r="F430" s="223"/>
      <c r="G430" s="224" t="s">
        <v>386</v>
      </c>
      <c r="H430" s="118"/>
      <c r="I430" s="118"/>
      <c r="J430" s="225" t="s">
        <v>554</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2">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2">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555</v>
      </c>
      <c r="AF432" s="198"/>
      <c r="AG432" s="132" t="s">
        <v>357</v>
      </c>
      <c r="AH432" s="133"/>
      <c r="AI432" s="143"/>
      <c r="AJ432" s="143"/>
      <c r="AK432" s="143"/>
      <c r="AL432" s="138"/>
      <c r="AM432" s="143"/>
      <c r="AN432" s="143"/>
      <c r="AO432" s="143"/>
      <c r="AP432" s="138"/>
      <c r="AQ432" s="209" t="s">
        <v>555</v>
      </c>
      <c r="AR432" s="198"/>
      <c r="AS432" s="132" t="s">
        <v>357</v>
      </c>
      <c r="AT432" s="133"/>
      <c r="AU432" s="198" t="s">
        <v>555</v>
      </c>
      <c r="AV432" s="198"/>
      <c r="AW432" s="132" t="s">
        <v>301</v>
      </c>
      <c r="AX432" s="210"/>
    </row>
    <row r="433" spans="1:50" ht="23.25" customHeight="1" x14ac:dyDescent="0.2">
      <c r="A433" s="1002"/>
      <c r="B433" s="236"/>
      <c r="C433" s="235"/>
      <c r="D433" s="236"/>
      <c r="E433" s="126"/>
      <c r="F433" s="127"/>
      <c r="G433" s="211" t="s">
        <v>555</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555</v>
      </c>
      <c r="AC433" s="202"/>
      <c r="AD433" s="202"/>
      <c r="AE433" s="189" t="s">
        <v>555</v>
      </c>
      <c r="AF433" s="190"/>
      <c r="AG433" s="190"/>
      <c r="AH433" s="190"/>
      <c r="AI433" s="189" t="s">
        <v>554</v>
      </c>
      <c r="AJ433" s="190"/>
      <c r="AK433" s="190"/>
      <c r="AL433" s="190"/>
      <c r="AM433" s="189" t="s">
        <v>554</v>
      </c>
      <c r="AN433" s="190"/>
      <c r="AO433" s="190"/>
      <c r="AP433" s="191"/>
      <c r="AQ433" s="189" t="s">
        <v>554</v>
      </c>
      <c r="AR433" s="190"/>
      <c r="AS433" s="190"/>
      <c r="AT433" s="191"/>
      <c r="AU433" s="190" t="s">
        <v>555</v>
      </c>
      <c r="AV433" s="190"/>
      <c r="AW433" s="190"/>
      <c r="AX433" s="192"/>
    </row>
    <row r="434" spans="1:50" ht="23.25" customHeight="1" x14ac:dyDescent="0.2">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555</v>
      </c>
      <c r="AC434" s="188"/>
      <c r="AD434" s="188"/>
      <c r="AE434" s="189" t="s">
        <v>555</v>
      </c>
      <c r="AF434" s="190"/>
      <c r="AG434" s="190"/>
      <c r="AH434" s="191"/>
      <c r="AI434" s="189" t="s">
        <v>554</v>
      </c>
      <c r="AJ434" s="190"/>
      <c r="AK434" s="190"/>
      <c r="AL434" s="190"/>
      <c r="AM434" s="189" t="s">
        <v>554</v>
      </c>
      <c r="AN434" s="190"/>
      <c r="AO434" s="190"/>
      <c r="AP434" s="191"/>
      <c r="AQ434" s="189" t="s">
        <v>554</v>
      </c>
      <c r="AR434" s="190"/>
      <c r="AS434" s="190"/>
      <c r="AT434" s="191"/>
      <c r="AU434" s="190" t="s">
        <v>555</v>
      </c>
      <c r="AV434" s="190"/>
      <c r="AW434" s="190"/>
      <c r="AX434" s="192"/>
    </row>
    <row r="435" spans="1:50" ht="23.25" customHeight="1" x14ac:dyDescent="0.2">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555</v>
      </c>
      <c r="AF435" s="190"/>
      <c r="AG435" s="190"/>
      <c r="AH435" s="191"/>
      <c r="AI435" s="189" t="s">
        <v>554</v>
      </c>
      <c r="AJ435" s="190"/>
      <c r="AK435" s="190"/>
      <c r="AL435" s="190"/>
      <c r="AM435" s="189" t="s">
        <v>554</v>
      </c>
      <c r="AN435" s="190"/>
      <c r="AO435" s="190"/>
      <c r="AP435" s="191"/>
      <c r="AQ435" s="189" t="s">
        <v>554</v>
      </c>
      <c r="AR435" s="190"/>
      <c r="AS435" s="190"/>
      <c r="AT435" s="191"/>
      <c r="AU435" s="190" t="s">
        <v>555</v>
      </c>
      <c r="AV435" s="190"/>
      <c r="AW435" s="190"/>
      <c r="AX435" s="192"/>
    </row>
    <row r="436" spans="1:50" ht="18.75" hidden="1" customHeight="1" x14ac:dyDescent="0.2">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2">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2">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2">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2">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2">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2">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2">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2">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2">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2">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2">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2">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2">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2">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2">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2">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2">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2">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2">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2">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2">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555</v>
      </c>
      <c r="AF457" s="198"/>
      <c r="AG457" s="132" t="s">
        <v>357</v>
      </c>
      <c r="AH457" s="133"/>
      <c r="AI457" s="143"/>
      <c r="AJ457" s="143"/>
      <c r="AK457" s="143"/>
      <c r="AL457" s="138"/>
      <c r="AM457" s="143"/>
      <c r="AN457" s="143"/>
      <c r="AO457" s="143"/>
      <c r="AP457" s="138"/>
      <c r="AQ457" s="209" t="s">
        <v>555</v>
      </c>
      <c r="AR457" s="198"/>
      <c r="AS457" s="132" t="s">
        <v>357</v>
      </c>
      <c r="AT457" s="133"/>
      <c r="AU457" s="198" t="s">
        <v>555</v>
      </c>
      <c r="AV457" s="198"/>
      <c r="AW457" s="132" t="s">
        <v>301</v>
      </c>
      <c r="AX457" s="210"/>
    </row>
    <row r="458" spans="1:50" ht="23.25" customHeight="1" x14ac:dyDescent="0.2">
      <c r="A458" s="1002"/>
      <c r="B458" s="236"/>
      <c r="C458" s="235"/>
      <c r="D458" s="236"/>
      <c r="E458" s="126"/>
      <c r="F458" s="127"/>
      <c r="G458" s="211" t="s">
        <v>555</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555</v>
      </c>
      <c r="AC458" s="202"/>
      <c r="AD458" s="202"/>
      <c r="AE458" s="189" t="s">
        <v>555</v>
      </c>
      <c r="AF458" s="190"/>
      <c r="AG458" s="190"/>
      <c r="AH458" s="190"/>
      <c r="AI458" s="189" t="s">
        <v>554</v>
      </c>
      <c r="AJ458" s="190"/>
      <c r="AK458" s="190"/>
      <c r="AL458" s="190"/>
      <c r="AM458" s="189" t="s">
        <v>554</v>
      </c>
      <c r="AN458" s="190"/>
      <c r="AO458" s="190"/>
      <c r="AP458" s="191"/>
      <c r="AQ458" s="189" t="s">
        <v>554</v>
      </c>
      <c r="AR458" s="190"/>
      <c r="AS458" s="190"/>
      <c r="AT458" s="191"/>
      <c r="AU458" s="190" t="s">
        <v>554</v>
      </c>
      <c r="AV458" s="190"/>
      <c r="AW458" s="190"/>
      <c r="AX458" s="192"/>
    </row>
    <row r="459" spans="1:50" ht="23.25" customHeight="1" x14ac:dyDescent="0.2">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555</v>
      </c>
      <c r="AC459" s="188"/>
      <c r="AD459" s="188"/>
      <c r="AE459" s="189" t="s">
        <v>555</v>
      </c>
      <c r="AF459" s="190"/>
      <c r="AG459" s="190"/>
      <c r="AH459" s="191"/>
      <c r="AI459" s="189" t="s">
        <v>554</v>
      </c>
      <c r="AJ459" s="190"/>
      <c r="AK459" s="190"/>
      <c r="AL459" s="190"/>
      <c r="AM459" s="189" t="s">
        <v>554</v>
      </c>
      <c r="AN459" s="190"/>
      <c r="AO459" s="190"/>
      <c r="AP459" s="191"/>
      <c r="AQ459" s="189" t="s">
        <v>554</v>
      </c>
      <c r="AR459" s="190"/>
      <c r="AS459" s="190"/>
      <c r="AT459" s="191"/>
      <c r="AU459" s="190" t="s">
        <v>554</v>
      </c>
      <c r="AV459" s="190"/>
      <c r="AW459" s="190"/>
      <c r="AX459" s="192"/>
    </row>
    <row r="460" spans="1:50" ht="23.25" customHeight="1" x14ac:dyDescent="0.2">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555</v>
      </c>
      <c r="AF460" s="190"/>
      <c r="AG460" s="190"/>
      <c r="AH460" s="191"/>
      <c r="AI460" s="189" t="s">
        <v>554</v>
      </c>
      <c r="AJ460" s="190"/>
      <c r="AK460" s="190"/>
      <c r="AL460" s="190"/>
      <c r="AM460" s="189" t="s">
        <v>554</v>
      </c>
      <c r="AN460" s="190"/>
      <c r="AO460" s="190"/>
      <c r="AP460" s="191"/>
      <c r="AQ460" s="189" t="s">
        <v>554</v>
      </c>
      <c r="AR460" s="190"/>
      <c r="AS460" s="190"/>
      <c r="AT460" s="191"/>
      <c r="AU460" s="190" t="s">
        <v>554</v>
      </c>
      <c r="AV460" s="190"/>
      <c r="AW460" s="190"/>
      <c r="AX460" s="192"/>
    </row>
    <row r="461" spans="1:50" ht="18.75" hidden="1" customHeight="1" x14ac:dyDescent="0.2">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2">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2">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2">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2">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2">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2">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2">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2">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2">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2">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2">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2">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2">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2">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2">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2">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2">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2">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2">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9" customHeight="1" x14ac:dyDescent="0.2">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2">
      <c r="A482" s="1002"/>
      <c r="B482" s="236"/>
      <c r="C482" s="235"/>
      <c r="D482" s="236"/>
      <c r="E482" s="120" t="s">
        <v>555</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5">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2">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2">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2">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2">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2">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2">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2">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2">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2">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2">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2">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2">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2">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2">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2">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2">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2">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2">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2">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2">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2">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2">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2">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2">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2">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2">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2">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2">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2">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2">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2">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2">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2">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2">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2">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2">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2">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2">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2">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2">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2">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2">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2">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2">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2">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2">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2">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2">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2">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2">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2">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9" hidden="1" customHeight="1" x14ac:dyDescent="0.2">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2">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2">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2">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2">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2">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2">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2">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2">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2">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2">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2">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2">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2">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2">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2">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2">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2">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2">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2">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2">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2">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2">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2">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2">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2">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2">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2">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2">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2">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2">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2">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2">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2">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2">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2">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2">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2">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2">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2">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2">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2">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2">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2">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2">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2">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2">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2">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2">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2">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2">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2">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2">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2">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9" hidden="1" customHeight="1" x14ac:dyDescent="0.2">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2">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2">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2">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2">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2">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2">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2">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2">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2">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2">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2">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2">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2">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2">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2">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2">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2">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2">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2">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2">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2">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2">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2">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2">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2">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2">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2">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2">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2">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2">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2">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2">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2">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2">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2">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2">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2">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2">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2">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2">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2">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2">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2">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2">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2">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2">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2">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2">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2">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2">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2">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2">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2">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9" hidden="1" customHeight="1" x14ac:dyDescent="0.2">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2">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2">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2">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2">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2">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2">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2">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2">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2">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2">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2">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2">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2">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2">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2">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2">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2">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2">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2">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2">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2">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2">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2">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2">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2">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2">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2">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2">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2">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2">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2">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2">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2">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2">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2">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2">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2">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2">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2">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2">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2">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2">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2">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2">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2">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2">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2">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2">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2">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2">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2">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2">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2">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9" hidden="1" customHeight="1" x14ac:dyDescent="0.2">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2">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5">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2">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2">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61.5" customHeight="1" x14ac:dyDescent="0.2">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546</v>
      </c>
      <c r="AE702" s="866"/>
      <c r="AF702" s="866"/>
      <c r="AG702" s="855" t="s">
        <v>563</v>
      </c>
      <c r="AH702" s="856"/>
      <c r="AI702" s="856"/>
      <c r="AJ702" s="856"/>
      <c r="AK702" s="856"/>
      <c r="AL702" s="856"/>
      <c r="AM702" s="856"/>
      <c r="AN702" s="856"/>
      <c r="AO702" s="856"/>
      <c r="AP702" s="856"/>
      <c r="AQ702" s="856"/>
      <c r="AR702" s="856"/>
      <c r="AS702" s="856"/>
      <c r="AT702" s="856"/>
      <c r="AU702" s="856"/>
      <c r="AV702" s="856"/>
      <c r="AW702" s="856"/>
      <c r="AX702" s="857"/>
    </row>
    <row r="703" spans="1:50" ht="84" customHeight="1" x14ac:dyDescent="0.2">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546</v>
      </c>
      <c r="AE703" s="115"/>
      <c r="AF703" s="115"/>
      <c r="AG703" s="656" t="s">
        <v>564</v>
      </c>
      <c r="AH703" s="657"/>
      <c r="AI703" s="657"/>
      <c r="AJ703" s="657"/>
      <c r="AK703" s="657"/>
      <c r="AL703" s="657"/>
      <c r="AM703" s="657"/>
      <c r="AN703" s="657"/>
      <c r="AO703" s="657"/>
      <c r="AP703" s="657"/>
      <c r="AQ703" s="657"/>
      <c r="AR703" s="657"/>
      <c r="AS703" s="657"/>
      <c r="AT703" s="657"/>
      <c r="AU703" s="657"/>
      <c r="AV703" s="657"/>
      <c r="AW703" s="657"/>
      <c r="AX703" s="658"/>
    </row>
    <row r="704" spans="1:50" ht="78.75" customHeight="1" x14ac:dyDescent="0.2">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546</v>
      </c>
      <c r="AE704" s="568"/>
      <c r="AF704" s="568"/>
      <c r="AG704" s="422" t="s">
        <v>565</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2">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566</v>
      </c>
      <c r="AE705" s="720"/>
      <c r="AF705" s="720"/>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2">
      <c r="A706" s="647"/>
      <c r="B706" s="763"/>
      <c r="C706" s="601"/>
      <c r="D706" s="602"/>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2">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2">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566</v>
      </c>
      <c r="AE708" s="671"/>
      <c r="AF708" s="671"/>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2">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566</v>
      </c>
      <c r="AE709" s="115"/>
      <c r="AF709" s="115"/>
      <c r="AG709" s="656"/>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2">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566</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2">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566</v>
      </c>
      <c r="AE711" s="115"/>
      <c r="AF711" s="115"/>
      <c r="AG711" s="656"/>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2">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566</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2">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566</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2">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566</v>
      </c>
      <c r="AE714" s="578"/>
      <c r="AF714" s="579"/>
      <c r="AG714" s="682"/>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2">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566</v>
      </c>
      <c r="AE715" s="671"/>
      <c r="AF715" s="672"/>
      <c r="AG715" s="495"/>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2">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566</v>
      </c>
      <c r="AE716" s="752"/>
      <c r="AF716" s="752"/>
      <c r="AG716" s="656"/>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2">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566</v>
      </c>
      <c r="AE717" s="115"/>
      <c r="AF717" s="115"/>
      <c r="AG717" s="656"/>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2">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566</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2">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t="s">
        <v>566</v>
      </c>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5" customHeight="1" x14ac:dyDescent="0.2">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2">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2">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2">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2">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2">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2">
      <c r="A726" s="608" t="s">
        <v>49</v>
      </c>
      <c r="B726" s="609"/>
      <c r="C726" s="427" t="s">
        <v>54</v>
      </c>
      <c r="D726" s="563"/>
      <c r="E726" s="563"/>
      <c r="F726" s="564"/>
      <c r="G726" s="794" t="s">
        <v>567</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5">
      <c r="A727" s="610"/>
      <c r="B727" s="611"/>
      <c r="C727" s="789" t="s">
        <v>58</v>
      </c>
      <c r="D727" s="790"/>
      <c r="E727" s="790"/>
      <c r="F727" s="791"/>
      <c r="G727" s="792" t="s">
        <v>571</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2">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5">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2">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5">
      <c r="A731" s="605" t="s">
        <v>258</v>
      </c>
      <c r="B731" s="606"/>
      <c r="C731" s="606"/>
      <c r="D731" s="606"/>
      <c r="E731" s="607"/>
      <c r="F731" s="673" t="s">
        <v>574</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2">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86.25" customHeight="1" thickBot="1" x14ac:dyDescent="0.25">
      <c r="A733" s="738"/>
      <c r="B733" s="739"/>
      <c r="C733" s="739"/>
      <c r="D733" s="739"/>
      <c r="E733" s="740"/>
      <c r="F733" s="759" t="s">
        <v>579</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2">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5">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2">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2">
      <c r="A737" s="612" t="s">
        <v>433</v>
      </c>
      <c r="B737" s="613"/>
      <c r="C737" s="613"/>
      <c r="D737" s="613"/>
      <c r="E737" s="613"/>
      <c r="F737" s="613"/>
      <c r="G737" s="923" t="s">
        <v>555</v>
      </c>
      <c r="H737" s="924"/>
      <c r="I737" s="924"/>
      <c r="J737" s="924"/>
      <c r="K737" s="924"/>
      <c r="L737" s="924"/>
      <c r="M737" s="924"/>
      <c r="N737" s="924"/>
      <c r="O737" s="924"/>
      <c r="P737" s="925"/>
      <c r="Q737" s="613" t="s">
        <v>360</v>
      </c>
      <c r="R737" s="613"/>
      <c r="S737" s="613"/>
      <c r="T737" s="613"/>
      <c r="U737" s="613"/>
      <c r="V737" s="613"/>
      <c r="W737" s="923" t="s">
        <v>555</v>
      </c>
      <c r="X737" s="924"/>
      <c r="Y737" s="924"/>
      <c r="Z737" s="924"/>
      <c r="AA737" s="924"/>
      <c r="AB737" s="924"/>
      <c r="AC737" s="924"/>
      <c r="AD737" s="924"/>
      <c r="AE737" s="924"/>
      <c r="AF737" s="925"/>
      <c r="AG737" s="613" t="s">
        <v>361</v>
      </c>
      <c r="AH737" s="613"/>
      <c r="AI737" s="613"/>
      <c r="AJ737" s="613"/>
      <c r="AK737" s="613"/>
      <c r="AL737" s="613"/>
      <c r="AM737" s="923" t="s">
        <v>555</v>
      </c>
      <c r="AN737" s="924"/>
      <c r="AO737" s="924"/>
      <c r="AP737" s="924"/>
      <c r="AQ737" s="924"/>
      <c r="AR737" s="924"/>
      <c r="AS737" s="924"/>
      <c r="AT737" s="924"/>
      <c r="AU737" s="924"/>
      <c r="AV737" s="925"/>
      <c r="AW737" s="59"/>
      <c r="AX737" s="60"/>
    </row>
    <row r="738" spans="1:50" ht="24.75" customHeight="1" x14ac:dyDescent="0.2">
      <c r="A738" s="900" t="s">
        <v>362</v>
      </c>
      <c r="B738" s="901"/>
      <c r="C738" s="901"/>
      <c r="D738" s="901"/>
      <c r="E738" s="901"/>
      <c r="F738" s="901"/>
      <c r="G738" s="923" t="s">
        <v>555</v>
      </c>
      <c r="H738" s="924"/>
      <c r="I738" s="924"/>
      <c r="J738" s="924"/>
      <c r="K738" s="924"/>
      <c r="L738" s="924"/>
      <c r="M738" s="924"/>
      <c r="N738" s="924"/>
      <c r="O738" s="924"/>
      <c r="P738" s="924"/>
      <c r="Q738" s="613" t="s">
        <v>363</v>
      </c>
      <c r="R738" s="613"/>
      <c r="S738" s="613"/>
      <c r="T738" s="613"/>
      <c r="U738" s="613"/>
      <c r="V738" s="613"/>
      <c r="W738" s="923" t="s">
        <v>555</v>
      </c>
      <c r="X738" s="924"/>
      <c r="Y738" s="924"/>
      <c r="Z738" s="924"/>
      <c r="AA738" s="924"/>
      <c r="AB738" s="924"/>
      <c r="AC738" s="924"/>
      <c r="AD738" s="924"/>
      <c r="AE738" s="924"/>
      <c r="AF738" s="925"/>
      <c r="AG738" s="901" t="s">
        <v>364</v>
      </c>
      <c r="AH738" s="901"/>
      <c r="AI738" s="901"/>
      <c r="AJ738" s="901"/>
      <c r="AK738" s="901"/>
      <c r="AL738" s="901"/>
      <c r="AM738" s="923" t="s">
        <v>555</v>
      </c>
      <c r="AN738" s="924"/>
      <c r="AO738" s="924"/>
      <c r="AP738" s="924"/>
      <c r="AQ738" s="924"/>
      <c r="AR738" s="924"/>
      <c r="AS738" s="924"/>
      <c r="AT738" s="924"/>
      <c r="AU738" s="924"/>
      <c r="AV738" s="925"/>
      <c r="AW738" s="87"/>
      <c r="AX738" s="88"/>
    </row>
    <row r="739" spans="1:50" ht="24.75" customHeight="1" thickBot="1" x14ac:dyDescent="0.25">
      <c r="A739" s="736" t="s">
        <v>492</v>
      </c>
      <c r="B739" s="737"/>
      <c r="C739" s="737"/>
      <c r="D739" s="737"/>
      <c r="E739" s="737"/>
      <c r="F739" s="737"/>
      <c r="G739" s="926" t="s">
        <v>568</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4" customHeight="1" x14ac:dyDescent="0.2">
      <c r="A740" s="773" t="s">
        <v>543</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4" customHeight="1" x14ac:dyDescent="0.2">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4" customHeight="1" x14ac:dyDescent="0.2">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4" customHeight="1" x14ac:dyDescent="0.2">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2">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4" customHeight="1" x14ac:dyDescent="0.2">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4" customHeight="1" x14ac:dyDescent="0.2">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2">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t="s">
        <v>569</v>
      </c>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4" customHeight="1" x14ac:dyDescent="0.2">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4" customHeight="1" x14ac:dyDescent="0.2">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4" customHeight="1" x14ac:dyDescent="0.2">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4" customHeight="1" x14ac:dyDescent="0.2">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4" customHeight="1" x14ac:dyDescent="0.2">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4" customHeight="1" x14ac:dyDescent="0.2">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customHeight="1" x14ac:dyDescent="0.2">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customHeight="1" x14ac:dyDescent="0.2">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t="s">
        <v>570</v>
      </c>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2">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2">
      <c r="A779" s="753" t="s">
        <v>545</v>
      </c>
      <c r="B779" s="754"/>
      <c r="C779" s="754"/>
      <c r="D779" s="754"/>
      <c r="E779" s="754"/>
      <c r="F779" s="755"/>
      <c r="G779" s="419" t="s">
        <v>519</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hidden="1" customHeight="1" x14ac:dyDescent="0.2">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hidden="1" customHeight="1" x14ac:dyDescent="0.2">
      <c r="A781" s="569"/>
      <c r="B781" s="756"/>
      <c r="C781" s="756"/>
      <c r="D781" s="756"/>
      <c r="E781" s="756"/>
      <c r="F781" s="757"/>
      <c r="G781" s="434"/>
      <c r="H781" s="435"/>
      <c r="I781" s="435"/>
      <c r="J781" s="435"/>
      <c r="K781" s="436"/>
      <c r="L781" s="437"/>
      <c r="M781" s="438"/>
      <c r="N781" s="438"/>
      <c r="O781" s="438"/>
      <c r="P781" s="438"/>
      <c r="Q781" s="438"/>
      <c r="R781" s="438"/>
      <c r="S781" s="438"/>
      <c r="T781" s="438"/>
      <c r="U781" s="438"/>
      <c r="V781" s="438"/>
      <c r="W781" s="438"/>
      <c r="X781" s="439"/>
      <c r="Y781" s="464"/>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hidden="1" customHeight="1" x14ac:dyDescent="0.2">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hidden="1" customHeight="1" x14ac:dyDescent="0.2">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hidden="1" customHeight="1" x14ac:dyDescent="0.2">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hidden="1" customHeight="1" x14ac:dyDescent="0.2">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hidden="1" customHeight="1" x14ac:dyDescent="0.2">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x14ac:dyDescent="0.2">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2">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x14ac:dyDescent="0.2">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hidden="1" customHeight="1" x14ac:dyDescent="0.2">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hidden="1" customHeight="1" thickBot="1" x14ac:dyDescent="0.25">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2">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2">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2">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2">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2">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2">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2">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2">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2">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2">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2">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2">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5">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2">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2">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2">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2">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2">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2">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2">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2">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2">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2">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2">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2">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5">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2">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2">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2">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2">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2">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2">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2">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2">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2">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2">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2">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2">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2">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5">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2"/>
    <row r="834" spans="1:50" ht="24.75" hidden="1" customHeight="1" x14ac:dyDescent="0.2">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2">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2">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30" hidden="1" customHeight="1" x14ac:dyDescent="0.2">
      <c r="A837" s="393">
        <v>1</v>
      </c>
      <c r="B837" s="393">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407"/>
      <c r="AD837" s="413"/>
      <c r="AE837" s="413"/>
      <c r="AF837" s="413"/>
      <c r="AG837" s="413"/>
      <c r="AH837" s="408"/>
      <c r="AI837" s="409"/>
      <c r="AJ837" s="409"/>
      <c r="AK837" s="409"/>
      <c r="AL837" s="313"/>
      <c r="AM837" s="314"/>
      <c r="AN837" s="314"/>
      <c r="AO837" s="315"/>
      <c r="AP837" s="309"/>
      <c r="AQ837" s="309"/>
      <c r="AR837" s="309"/>
      <c r="AS837" s="309"/>
      <c r="AT837" s="309"/>
      <c r="AU837" s="309"/>
      <c r="AV837" s="309"/>
      <c r="AW837" s="309"/>
      <c r="AX837" s="309"/>
    </row>
    <row r="838" spans="1:50" ht="30" hidden="1" customHeight="1" x14ac:dyDescent="0.2">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2">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2">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2">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2">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2">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2">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2">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2">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2">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2">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2">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2">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2">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2">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2">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2">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2">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2">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2">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2">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2">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2">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2">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2">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2">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2">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2">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2">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2">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2">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2">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2">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2">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2">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2">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2">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2">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2">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2">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2">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2">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2">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2">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2">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2">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2">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2">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2">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2">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2">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2">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2">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2">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2">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2">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2">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2">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2">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2">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2">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2">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2">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2">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2">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2">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2">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2">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2">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2">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2">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2">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2">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2">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2">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2">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2">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2">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2">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2">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2">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2">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2">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2">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2">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2">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2">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2">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2">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2">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2">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2">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2">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2">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2">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2">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2">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2">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2">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2">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2">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2">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2">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2">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2">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2">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2">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2">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2">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2">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2">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2">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2">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2">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2">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2">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2">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2">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2">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2">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2">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2">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2">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2">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2">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2">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2">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2">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2">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2">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2">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2">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2">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2">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2">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2">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2">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2">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2">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2">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2">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2">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2">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2">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2">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2">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2">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2">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2">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2">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2">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2">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2">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2">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2">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2">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2">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2">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2">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2">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2">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2">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2">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2">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2">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2">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2">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2">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2">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2">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2">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2">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2">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2">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2">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2">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2">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2">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2">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2">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2">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2">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2">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2">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2">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2">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2">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2">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2">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2">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2">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2">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2">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2">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2">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2">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2">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2">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2">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2">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2">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2">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2">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2">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2">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2">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2">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2">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2">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2">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2">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2">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2">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2">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2">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2">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2">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2">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2">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2">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2">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2">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2">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2">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2">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2">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2">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2">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2">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2">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2">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2">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2">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2">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2">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2">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2">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2">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2">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2">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2">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2">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2">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2">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2">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2">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2">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2">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2">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2">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2">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2">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2">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2">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2">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2">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2">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2">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2">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2">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2">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2">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2">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hidden="1" customHeight="1" x14ac:dyDescent="0.2">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2">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2">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2">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2">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2">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2">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2">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2">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2">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2">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2">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2">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2">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2">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2">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2">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2">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2">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2">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2">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2">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2">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2">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2">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2">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2">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2">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2">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2">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6">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G5:L5" xr:uid="{00000000-0002-0000-0000-000003000000}">
      <formula1>T開始年度</formula1>
    </dataValidation>
    <dataValidation type="list" allowBlank="1" showInputMessage="1" showErrorMessage="1" sqref="S5:X5" xr:uid="{00000000-0002-0000-0000-000004000000}">
      <formula1>T終了年度</formula1>
    </dataValidation>
    <dataValidation type="list" allowBlank="1" showInputMessage="1" showErrorMessage="1" sqref="A731:E731" xr:uid="{00000000-0002-0000-0000-000005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xr:uid="{00000000-0002-0000-0000-000006000000}">
      <formula1>OR(ISNUMBER(J13), J13="-")</formula1>
    </dataValidation>
    <dataValidation type="whole" imeMode="disabled" allowBlank="1" showInputMessage="1" showErrorMessage="1" sqref="AW2:AX2 M721:M725" xr:uid="{00000000-0002-0000-0000-000007000000}">
      <formula1>0</formula1>
      <formula2>99</formula2>
    </dataValidation>
    <dataValidation type="list" allowBlank="1" showInputMessage="1" showErrorMessage="1" error="プルダウンリストから選択してください。" sqref="AD706:AF707" xr:uid="{00000000-0002-0000-0000-000008000000}">
      <formula1>"有,無"</formula1>
    </dataValidation>
    <dataValidation type="custom" imeMode="off" allowBlank="1" showInputMessage="1" showErrorMessage="1" sqref="J1068:O1097 J870:O899 J903:O932 J936:O965 J969:O998 J1002:O1031 J1035:O1064 J1102:O1131 J837:O866" xr:uid="{00000000-0002-0000-0000-000009000000}">
      <formula1>OR(ISNUMBER(J837), J837="-")</formula1>
    </dataValidation>
    <dataValidation type="list" allowBlank="1" showInputMessage="1" showErrorMessage="1" sqref="AO2:AQ2 G721:H725" xr:uid="{00000000-0002-0000-0000-00000A000000}">
      <formula1>T事業番号</formula1>
    </dataValidation>
    <dataValidation type="list" allowBlank="1" showInputMessage="1" showErrorMessage="1" sqref="C721:F725" xr:uid="{00000000-0002-0000-0000-00000B000000}">
      <formula1>T省庁</formula1>
    </dataValidation>
    <dataValidation imeMode="disabled" allowBlank="1" showInputMessage="1" showErrorMessage="1" sqref="L721:L725" xr:uid="{00000000-0002-0000-0000-00000C000000}"/>
    <dataValidation type="list" allowBlank="1" showInputMessage="1" showErrorMessage="1" sqref="AR79 AO831 AO1098" xr:uid="{00000000-0002-0000-0000-00000D000000}">
      <formula1>"　, ☑"</formula1>
    </dataValidation>
    <dataValidation type="custom" imeMode="disabled" allowBlank="1" showInputMessage="1" showErrorMessage="1" sqref="AH837:AK866 AH870:AK899 AH903:AK932 AH936:AK965 AH969:AK998 AH1002:AK1031 AH1035:AK1064 AH1068:AK1097 AH1102:AK1131" xr:uid="{00000000-0002-0000-0000-00000F000000}">
      <formula1>OR(AND(MOD(IF(ISNUMBER(AH837), AH837, 0.5),1)=0, 0&lt;=AH837), AH837="-")</formula1>
    </dataValidation>
    <dataValidation type="whole" imeMode="disabled" allowBlank="1" showInputMessage="1" showErrorMessage="1" sqref="AS2:AU2" xr:uid="{00000000-0002-0000-0000-000010000000}">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699" max="49" man="1"/>
    <brk id="73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入力規則等!$AI$2:$AI$6</xm:f>
          </x14:formula1>
          <xm:sqref>J592:T592 J430:T430 J538:T538 J484:T484 J646:T646</xm:sqref>
        </x14:dataValidation>
        <x14:dataValidation type="list" allowBlank="1" showInputMessage="1" showErrorMessage="1" xr:uid="{00000000-0002-0000-0000-000014000000}">
          <x14:formula1>
            <xm:f>入力規則等!$AK$2:$AK$49</xm:f>
          </x14:formula1>
          <xm:sqref>C1102:D1131</xm:sqref>
        </x14:dataValidation>
        <x14:dataValidation type="list" allowBlank="1" showInputMessage="1" showErrorMessage="1" xr:uid="{00000000-0002-0000-0000-000015000000}">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30" zoomScaleNormal="130" workbookViewId="0">
      <selection activeCell="B13" sqref="B13"/>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2">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t="s">
        <v>546</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2">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546</v>
      </c>
      <c r="M3" s="13" t="str">
        <f t="shared" ref="M3:M11" si="2">IF(L3="","",K3)</f>
        <v>文教及び科学振興</v>
      </c>
      <c r="N3" s="13" t="str">
        <f>IF(M3="",N2,IF(N2&lt;&gt;"",CONCATENATE(N2,"、",M3),M3))</f>
        <v>文教及び科学振興</v>
      </c>
      <c r="O3" s="13"/>
      <c r="P3" s="12" t="s">
        <v>192</v>
      </c>
      <c r="Q3" s="17" t="s">
        <v>546</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2">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2">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2">
      <c r="A6" s="14" t="s">
        <v>207</v>
      </c>
      <c r="B6" s="15" t="s">
        <v>546</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2">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2">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2">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2">
      <c r="A10" s="14" t="s">
        <v>466</v>
      </c>
      <c r="B10" s="15" t="s">
        <v>546</v>
      </c>
      <c r="C10" s="13" t="str">
        <f t="shared" si="0"/>
        <v>国土強靱化施策</v>
      </c>
      <c r="D10" s="13" t="str">
        <f t="shared" si="8"/>
        <v>科学技術・イノベーション、国土強靱化施策</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2">
      <c r="A11" s="14" t="s">
        <v>211</v>
      </c>
      <c r="B11" s="15"/>
      <c r="C11" s="13" t="str">
        <f t="shared" si="0"/>
        <v/>
      </c>
      <c r="D11" s="13" t="str">
        <f t="shared" si="8"/>
        <v>科学技術・イノベーション、国土強靱化施策</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2">
      <c r="A12" s="14" t="s">
        <v>212</v>
      </c>
      <c r="B12" s="15"/>
      <c r="C12" s="13" t="str">
        <f t="shared" si="0"/>
        <v/>
      </c>
      <c r="D12" s="13" t="str">
        <f t="shared" si="8"/>
        <v>科学技術・イノベーション、国土強靱化施策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2">
      <c r="A13" s="14" t="s">
        <v>213</v>
      </c>
      <c r="B13" s="15"/>
      <c r="C13" s="13" t="str">
        <f t="shared" si="0"/>
        <v/>
      </c>
      <c r="D13" s="13" t="str">
        <f t="shared" si="8"/>
        <v>科学技術・イノベーション、国土強靱化施策</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2">
      <c r="A14" s="14" t="s">
        <v>214</v>
      </c>
      <c r="B14" s="15"/>
      <c r="C14" s="13" t="str">
        <f t="shared" si="0"/>
        <v/>
      </c>
      <c r="D14" s="13" t="str">
        <f t="shared" si="8"/>
        <v>科学技術・イノベーション、国土強靱化施策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2">
      <c r="A15" s="14" t="s">
        <v>215</v>
      </c>
      <c r="B15" s="15"/>
      <c r="C15" s="13" t="str">
        <f t="shared" si="0"/>
        <v/>
      </c>
      <c r="D15" s="13" t="str">
        <f t="shared" si="8"/>
        <v>科学技術・イノベーション、国土強靱化施策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2">
      <c r="A16" s="14" t="s">
        <v>216</v>
      </c>
      <c r="B16" s="15"/>
      <c r="C16" s="13" t="str">
        <f t="shared" si="0"/>
        <v/>
      </c>
      <c r="D16" s="13" t="str">
        <f t="shared" si="8"/>
        <v>科学技術・イノベーション、国土強靱化施策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2">
      <c r="A17" s="14" t="s">
        <v>217</v>
      </c>
      <c r="B17" s="15"/>
      <c r="C17" s="13" t="str">
        <f t="shared" si="0"/>
        <v/>
      </c>
      <c r="D17" s="13" t="str">
        <f t="shared" si="8"/>
        <v>科学技術・イノベーション、国土強靱化施策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2">
      <c r="A18" s="14" t="s">
        <v>218</v>
      </c>
      <c r="B18" s="15"/>
      <c r="C18" s="13" t="str">
        <f t="shared" si="0"/>
        <v/>
      </c>
      <c r="D18" s="13" t="str">
        <f t="shared" si="8"/>
        <v>科学技術・イノベーション、国土強靱化施策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2">
      <c r="A19" s="14" t="s">
        <v>219</v>
      </c>
      <c r="B19" s="15"/>
      <c r="C19" s="13" t="str">
        <f t="shared" si="0"/>
        <v/>
      </c>
      <c r="D19" s="13" t="str">
        <f t="shared" si="8"/>
        <v>科学技術・イノベーション、国土強靱化施策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2">
      <c r="A20" s="14" t="s">
        <v>220</v>
      </c>
      <c r="B20" s="15"/>
      <c r="C20" s="13" t="str">
        <f t="shared" si="0"/>
        <v/>
      </c>
      <c r="D20" s="13" t="str">
        <f t="shared" si="8"/>
        <v>科学技術・イノベーション、国土強靱化施策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2">
      <c r="A21" s="14" t="s">
        <v>449</v>
      </c>
      <c r="B21" s="15"/>
      <c r="C21" s="13" t="str">
        <f t="shared" si="0"/>
        <v/>
      </c>
      <c r="D21" s="13" t="str">
        <f t="shared" si="8"/>
        <v>科学技術・イノベーション、国土強靱化施策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2">
      <c r="A22" s="14" t="s">
        <v>450</v>
      </c>
      <c r="B22" s="15"/>
      <c r="C22" s="13" t="str">
        <f t="shared" si="0"/>
        <v/>
      </c>
      <c r="D22" s="13" t="str">
        <f t="shared" si="8"/>
        <v>科学技術・イノベーション、国土強靱化施策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2">
      <c r="A23" s="14" t="s">
        <v>451</v>
      </c>
      <c r="B23" s="15"/>
      <c r="C23" s="13" t="str">
        <f t="shared" si="0"/>
        <v/>
      </c>
      <c r="D23" s="13" t="str">
        <f>IF(C23="",D22,IF(D22&lt;&gt;"",CONCATENATE(D22,"、",C23),C23))</f>
        <v>科学技術・イノベーション、国土強靱化施策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2">
      <c r="A24" s="14" t="s">
        <v>452</v>
      </c>
      <c r="B24" s="15"/>
      <c r="C24" s="13" t="str">
        <f t="shared" si="0"/>
        <v/>
      </c>
      <c r="D24" s="13" t="str">
        <f>IF(C24="",D23,IF(D23&lt;&gt;"",CONCATENATE(D23,"、",C24),C24))</f>
        <v>科学技術・イノベーション、国土強靱化施策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2">
      <c r="A25" s="12" t="s">
        <v>512</v>
      </c>
      <c r="B25" s="17"/>
      <c r="C25" s="13" t="str">
        <f t="shared" si="0"/>
        <v/>
      </c>
      <c r="D25" s="13" t="str">
        <f>IF(C25="",D24,IF(D24&lt;&gt;"",CONCATENATE(D24,"、",C25),C25))</f>
        <v>科学技術・イノベーション、国土強靱化施策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2">
      <c r="A26" s="13" t="str">
        <f>IF(D25="", "-", D25)</f>
        <v>科学技術・イノベーション、国土強靱化施策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2">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2">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2">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2">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2">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2">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2">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2">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2">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2">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2">
      <c r="A38" s="13"/>
      <c r="B38" s="13"/>
      <c r="F38" s="13"/>
      <c r="G38" s="19"/>
      <c r="K38" s="13"/>
      <c r="L38" s="13"/>
      <c r="O38" s="13"/>
      <c r="P38" s="13"/>
      <c r="Q38" s="19"/>
      <c r="T38" s="13"/>
      <c r="Y38" s="32" t="s">
        <v>137</v>
      </c>
      <c r="Z38" s="30"/>
      <c r="AF38" s="30"/>
      <c r="AK38" s="54" t="str">
        <f t="shared" si="7"/>
        <v>k</v>
      </c>
    </row>
    <row r="39" spans="1:37" x14ac:dyDescent="0.2">
      <c r="A39" s="13"/>
      <c r="B39" s="13"/>
      <c r="F39" s="13" t="str">
        <f>I37</f>
        <v>一般会計</v>
      </c>
      <c r="G39" s="19"/>
      <c r="K39" s="13"/>
      <c r="L39" s="13"/>
      <c r="O39" s="13"/>
      <c r="P39" s="13"/>
      <c r="Q39" s="19"/>
      <c r="T39" s="13"/>
      <c r="Y39" s="32" t="s">
        <v>138</v>
      </c>
      <c r="Z39" s="30"/>
      <c r="AF39" s="30"/>
      <c r="AK39" s="54" t="str">
        <f t="shared" si="7"/>
        <v>l</v>
      </c>
    </row>
    <row r="40" spans="1:37" x14ac:dyDescent="0.2">
      <c r="A40" s="13"/>
      <c r="B40" s="13"/>
      <c r="F40" s="13"/>
      <c r="G40" s="19"/>
      <c r="K40" s="13"/>
      <c r="L40" s="13"/>
      <c r="O40" s="13"/>
      <c r="P40" s="13"/>
      <c r="Q40" s="19"/>
      <c r="T40" s="13"/>
      <c r="Y40" s="32" t="s">
        <v>139</v>
      </c>
      <c r="Z40" s="30"/>
      <c r="AF40" s="30"/>
      <c r="AK40" s="54" t="str">
        <f t="shared" si="7"/>
        <v>m</v>
      </c>
    </row>
    <row r="41" spans="1:37" x14ac:dyDescent="0.2">
      <c r="A41" s="13"/>
      <c r="B41" s="13"/>
      <c r="F41" s="13"/>
      <c r="G41" s="19"/>
      <c r="K41" s="13"/>
      <c r="L41" s="13"/>
      <c r="O41" s="13"/>
      <c r="P41" s="13"/>
      <c r="Q41" s="19"/>
      <c r="T41" s="13"/>
      <c r="Y41" s="32" t="s">
        <v>140</v>
      </c>
      <c r="Z41" s="30"/>
      <c r="AF41" s="30"/>
      <c r="AK41" s="54" t="str">
        <f t="shared" si="7"/>
        <v>n</v>
      </c>
    </row>
    <row r="42" spans="1:37" x14ac:dyDescent="0.2">
      <c r="A42" s="13"/>
      <c r="B42" s="13"/>
      <c r="F42" s="13"/>
      <c r="G42" s="19"/>
      <c r="K42" s="13"/>
      <c r="L42" s="13"/>
      <c r="O42" s="13"/>
      <c r="P42" s="13"/>
      <c r="Q42" s="19"/>
      <c r="T42" s="13"/>
      <c r="Y42" s="32" t="s">
        <v>141</v>
      </c>
      <c r="Z42" s="30"/>
      <c r="AF42" s="30"/>
      <c r="AK42" s="54" t="str">
        <f t="shared" si="7"/>
        <v>o</v>
      </c>
    </row>
    <row r="43" spans="1:37" x14ac:dyDescent="0.2">
      <c r="A43" s="13"/>
      <c r="B43" s="13"/>
      <c r="F43" s="13"/>
      <c r="G43" s="19"/>
      <c r="K43" s="13"/>
      <c r="L43" s="13"/>
      <c r="O43" s="13"/>
      <c r="P43" s="13"/>
      <c r="Q43" s="19"/>
      <c r="T43" s="13"/>
      <c r="Y43" s="32" t="s">
        <v>142</v>
      </c>
      <c r="Z43" s="30"/>
      <c r="AF43" s="30"/>
      <c r="AK43" s="54" t="str">
        <f t="shared" si="7"/>
        <v>p</v>
      </c>
    </row>
    <row r="44" spans="1:37" x14ac:dyDescent="0.2">
      <c r="A44" s="13"/>
      <c r="B44" s="13"/>
      <c r="F44" s="13"/>
      <c r="G44" s="19"/>
      <c r="K44" s="13"/>
      <c r="L44" s="13"/>
      <c r="O44" s="13"/>
      <c r="P44" s="13"/>
      <c r="Q44" s="19"/>
      <c r="T44" s="13"/>
      <c r="Y44" s="32" t="s">
        <v>143</v>
      </c>
      <c r="Z44" s="30"/>
      <c r="AF44" s="30"/>
      <c r="AK44" s="54" t="str">
        <f t="shared" si="7"/>
        <v>q</v>
      </c>
    </row>
    <row r="45" spans="1:37" x14ac:dyDescent="0.2">
      <c r="A45" s="13"/>
      <c r="B45" s="13"/>
      <c r="F45" s="13"/>
      <c r="G45" s="19"/>
      <c r="K45" s="13"/>
      <c r="L45" s="13"/>
      <c r="O45" s="13"/>
      <c r="P45" s="13"/>
      <c r="Q45" s="19"/>
      <c r="T45" s="13"/>
      <c r="Y45" s="32" t="s">
        <v>144</v>
      </c>
      <c r="Z45" s="30"/>
      <c r="AF45" s="30"/>
      <c r="AK45" s="54" t="str">
        <f t="shared" si="7"/>
        <v>r</v>
      </c>
    </row>
    <row r="46" spans="1:37" x14ac:dyDescent="0.2">
      <c r="A46" s="13"/>
      <c r="B46" s="13"/>
      <c r="F46" s="13"/>
      <c r="G46" s="19"/>
      <c r="K46" s="13"/>
      <c r="L46" s="13"/>
      <c r="O46" s="13"/>
      <c r="P46" s="13"/>
      <c r="Q46" s="19"/>
      <c r="T46" s="13"/>
      <c r="Y46" s="32" t="s">
        <v>145</v>
      </c>
      <c r="Z46" s="30"/>
      <c r="AF46" s="30"/>
      <c r="AK46" s="54" t="str">
        <f t="shared" si="7"/>
        <v>s</v>
      </c>
    </row>
    <row r="47" spans="1:37" x14ac:dyDescent="0.2">
      <c r="A47" s="13"/>
      <c r="B47" s="13"/>
      <c r="F47" s="13"/>
      <c r="G47" s="19"/>
      <c r="K47" s="13"/>
      <c r="L47" s="13"/>
      <c r="O47" s="13"/>
      <c r="P47" s="13"/>
      <c r="Q47" s="19"/>
      <c r="T47" s="13"/>
      <c r="Y47" s="32" t="s">
        <v>146</v>
      </c>
      <c r="Z47" s="30"/>
      <c r="AF47" s="30"/>
      <c r="AK47" s="54" t="str">
        <f t="shared" si="7"/>
        <v>t</v>
      </c>
    </row>
    <row r="48" spans="1:37" x14ac:dyDescent="0.2">
      <c r="A48" s="13"/>
      <c r="B48" s="13"/>
      <c r="F48" s="13"/>
      <c r="G48" s="19"/>
      <c r="K48" s="13"/>
      <c r="L48" s="13"/>
      <c r="O48" s="13"/>
      <c r="P48" s="13"/>
      <c r="Q48" s="19"/>
      <c r="T48" s="13"/>
      <c r="Y48" s="32" t="s">
        <v>147</v>
      </c>
      <c r="Z48" s="30"/>
      <c r="AF48" s="30"/>
      <c r="AK48" s="54" t="str">
        <f t="shared" si="7"/>
        <v>u</v>
      </c>
    </row>
    <row r="49" spans="1:37" x14ac:dyDescent="0.2">
      <c r="A49" s="13"/>
      <c r="B49" s="13"/>
      <c r="F49" s="13"/>
      <c r="G49" s="19"/>
      <c r="K49" s="13"/>
      <c r="L49" s="13"/>
      <c r="O49" s="13"/>
      <c r="P49" s="13"/>
      <c r="Q49" s="19"/>
      <c r="T49" s="13"/>
      <c r="Y49" s="32" t="s">
        <v>148</v>
      </c>
      <c r="Z49" s="30"/>
      <c r="AF49" s="30"/>
      <c r="AK49" s="54" t="str">
        <f t="shared" si="7"/>
        <v>v</v>
      </c>
    </row>
    <row r="50" spans="1:37" x14ac:dyDescent="0.2">
      <c r="A50" s="13"/>
      <c r="B50" s="13"/>
      <c r="F50" s="13"/>
      <c r="G50" s="19"/>
      <c r="K50" s="13"/>
      <c r="L50" s="13"/>
      <c r="O50" s="13"/>
      <c r="P50" s="13"/>
      <c r="Q50" s="19"/>
      <c r="T50" s="13"/>
      <c r="Y50" s="32" t="s">
        <v>149</v>
      </c>
      <c r="Z50" s="30"/>
      <c r="AF50" s="30"/>
    </row>
    <row r="51" spans="1:37" x14ac:dyDescent="0.2">
      <c r="A51" s="13"/>
      <c r="B51" s="13"/>
      <c r="F51" s="13"/>
      <c r="G51" s="19"/>
      <c r="K51" s="13"/>
      <c r="L51" s="13"/>
      <c r="O51" s="13"/>
      <c r="P51" s="13"/>
      <c r="Q51" s="19"/>
      <c r="T51" s="13"/>
      <c r="Y51" s="32" t="s">
        <v>150</v>
      </c>
      <c r="Z51" s="30"/>
      <c r="AF51" s="30"/>
    </row>
    <row r="52" spans="1:37" x14ac:dyDescent="0.2">
      <c r="A52" s="13"/>
      <c r="B52" s="13"/>
      <c r="F52" s="13"/>
      <c r="G52" s="19"/>
      <c r="K52" s="13"/>
      <c r="L52" s="13"/>
      <c r="O52" s="13"/>
      <c r="P52" s="13"/>
      <c r="Q52" s="19"/>
      <c r="T52" s="13"/>
      <c r="Y52" s="32" t="s">
        <v>151</v>
      </c>
      <c r="Z52" s="30"/>
      <c r="AF52" s="30"/>
    </row>
    <row r="53" spans="1:37" x14ac:dyDescent="0.2">
      <c r="A53" s="13"/>
      <c r="B53" s="13"/>
      <c r="F53" s="13"/>
      <c r="G53" s="19"/>
      <c r="K53" s="13"/>
      <c r="L53" s="13"/>
      <c r="O53" s="13"/>
      <c r="P53" s="13"/>
      <c r="Q53" s="19"/>
      <c r="T53" s="13"/>
      <c r="Y53" s="32" t="s">
        <v>152</v>
      </c>
      <c r="Z53" s="30"/>
      <c r="AF53" s="30"/>
    </row>
    <row r="54" spans="1:37" x14ac:dyDescent="0.2">
      <c r="A54" s="13"/>
      <c r="B54" s="13"/>
      <c r="F54" s="13"/>
      <c r="G54" s="19"/>
      <c r="K54" s="13"/>
      <c r="L54" s="13"/>
      <c r="O54" s="13"/>
      <c r="P54" s="20"/>
      <c r="Q54" s="19"/>
      <c r="T54" s="13"/>
      <c r="Y54" s="32" t="s">
        <v>153</v>
      </c>
      <c r="Z54" s="30"/>
      <c r="AF54" s="30"/>
    </row>
    <row r="55" spans="1:37" x14ac:dyDescent="0.2">
      <c r="A55" s="13"/>
      <c r="B55" s="13"/>
      <c r="F55" s="13"/>
      <c r="G55" s="19"/>
      <c r="K55" s="13"/>
      <c r="L55" s="13"/>
      <c r="O55" s="13"/>
      <c r="P55" s="13"/>
      <c r="Q55" s="19"/>
      <c r="T55" s="13"/>
      <c r="Y55" s="32" t="s">
        <v>154</v>
      </c>
      <c r="Z55" s="30"/>
      <c r="AF55" s="30"/>
    </row>
    <row r="56" spans="1:37" x14ac:dyDescent="0.2">
      <c r="A56" s="13"/>
      <c r="B56" s="13"/>
      <c r="F56" s="13"/>
      <c r="G56" s="19"/>
      <c r="K56" s="13"/>
      <c r="L56" s="13"/>
      <c r="O56" s="13"/>
      <c r="P56" s="13"/>
      <c r="Q56" s="19"/>
      <c r="T56" s="13"/>
      <c r="Y56" s="32" t="s">
        <v>155</v>
      </c>
      <c r="Z56" s="30"/>
      <c r="AF56" s="30"/>
    </row>
    <row r="57" spans="1:37" x14ac:dyDescent="0.2">
      <c r="A57" s="13"/>
      <c r="B57" s="13"/>
      <c r="F57" s="13"/>
      <c r="G57" s="19"/>
      <c r="K57" s="13"/>
      <c r="L57" s="13"/>
      <c r="O57" s="13"/>
      <c r="P57" s="13"/>
      <c r="Q57" s="19"/>
      <c r="T57" s="13"/>
      <c r="Y57" s="32" t="s">
        <v>156</v>
      </c>
      <c r="Z57" s="30"/>
      <c r="AF57" s="30"/>
    </row>
    <row r="58" spans="1:37" x14ac:dyDescent="0.2">
      <c r="A58" s="13"/>
      <c r="B58" s="13"/>
      <c r="F58" s="13"/>
      <c r="G58" s="19"/>
      <c r="K58" s="13"/>
      <c r="L58" s="13"/>
      <c r="O58" s="13"/>
      <c r="P58" s="13"/>
      <c r="Q58" s="19"/>
      <c r="T58" s="13"/>
      <c r="Y58" s="32" t="s">
        <v>157</v>
      </c>
      <c r="Z58" s="30"/>
      <c r="AF58" s="30"/>
    </row>
    <row r="59" spans="1:37" x14ac:dyDescent="0.2">
      <c r="A59" s="13"/>
      <c r="B59" s="13"/>
      <c r="F59" s="13"/>
      <c r="G59" s="19"/>
      <c r="K59" s="13"/>
      <c r="L59" s="13"/>
      <c r="O59" s="13"/>
      <c r="P59" s="13"/>
      <c r="Q59" s="19"/>
      <c r="T59" s="13"/>
      <c r="Y59" s="32" t="s">
        <v>158</v>
      </c>
      <c r="Z59" s="30"/>
      <c r="AF59" s="30"/>
    </row>
    <row r="60" spans="1:37" x14ac:dyDescent="0.2">
      <c r="A60" s="13"/>
      <c r="B60" s="13"/>
      <c r="F60" s="13"/>
      <c r="G60" s="19"/>
      <c r="K60" s="13"/>
      <c r="L60" s="13"/>
      <c r="O60" s="13"/>
      <c r="P60" s="13"/>
      <c r="Q60" s="19"/>
      <c r="T60" s="13"/>
      <c r="Y60" s="32" t="s">
        <v>159</v>
      </c>
      <c r="Z60" s="30"/>
      <c r="AF60" s="30"/>
    </row>
    <row r="61" spans="1:37" x14ac:dyDescent="0.2">
      <c r="A61" s="13"/>
      <c r="B61" s="13"/>
      <c r="F61" s="13"/>
      <c r="G61" s="19"/>
      <c r="K61" s="13"/>
      <c r="L61" s="13"/>
      <c r="O61" s="13"/>
      <c r="P61" s="13"/>
      <c r="Q61" s="19"/>
      <c r="T61" s="13"/>
      <c r="Y61" s="32" t="s">
        <v>160</v>
      </c>
      <c r="Z61" s="30"/>
      <c r="AF61" s="30"/>
    </row>
    <row r="62" spans="1:37" x14ac:dyDescent="0.2">
      <c r="A62" s="13"/>
      <c r="B62" s="13"/>
      <c r="F62" s="13"/>
      <c r="G62" s="19"/>
      <c r="K62" s="13"/>
      <c r="L62" s="13"/>
      <c r="O62" s="13"/>
      <c r="P62" s="13"/>
      <c r="Q62" s="19"/>
      <c r="T62" s="13"/>
      <c r="Y62" s="32" t="s">
        <v>161</v>
      </c>
      <c r="Z62" s="30"/>
      <c r="AF62" s="30"/>
    </row>
    <row r="63" spans="1:37" x14ac:dyDescent="0.2">
      <c r="A63" s="13"/>
      <c r="B63" s="13"/>
      <c r="F63" s="13"/>
      <c r="G63" s="19"/>
      <c r="K63" s="13"/>
      <c r="L63" s="13"/>
      <c r="O63" s="13"/>
      <c r="P63" s="13"/>
      <c r="Q63" s="19"/>
      <c r="T63" s="13"/>
      <c r="Y63" s="32" t="s">
        <v>162</v>
      </c>
      <c r="Z63" s="30"/>
      <c r="AF63" s="30"/>
    </row>
    <row r="64" spans="1:37" x14ac:dyDescent="0.2">
      <c r="A64" s="13"/>
      <c r="B64" s="13"/>
      <c r="F64" s="13"/>
      <c r="G64" s="19"/>
      <c r="K64" s="13"/>
      <c r="L64" s="13"/>
      <c r="O64" s="13"/>
      <c r="P64" s="13"/>
      <c r="Q64" s="19"/>
      <c r="T64" s="13"/>
      <c r="Y64" s="32" t="s">
        <v>163</v>
      </c>
      <c r="Z64" s="30"/>
      <c r="AF64" s="30"/>
    </row>
    <row r="65" spans="1:32" x14ac:dyDescent="0.2">
      <c r="A65" s="13"/>
      <c r="B65" s="13"/>
      <c r="F65" s="13"/>
      <c r="G65" s="19"/>
      <c r="K65" s="13"/>
      <c r="L65" s="13"/>
      <c r="O65" s="13"/>
      <c r="P65" s="13"/>
      <c r="Q65" s="19"/>
      <c r="T65" s="13"/>
      <c r="Y65" s="32" t="s">
        <v>164</v>
      </c>
      <c r="Z65" s="30"/>
      <c r="AF65" s="30"/>
    </row>
    <row r="66" spans="1:32" x14ac:dyDescent="0.2">
      <c r="A66" s="13"/>
      <c r="B66" s="13"/>
      <c r="F66" s="13"/>
      <c r="G66" s="19"/>
      <c r="K66" s="13"/>
      <c r="L66" s="13"/>
      <c r="O66" s="13"/>
      <c r="P66" s="13"/>
      <c r="Q66" s="19"/>
      <c r="T66" s="13"/>
      <c r="Y66" s="32" t="s">
        <v>165</v>
      </c>
      <c r="Z66" s="30"/>
      <c r="AF66" s="30"/>
    </row>
    <row r="67" spans="1:32" x14ac:dyDescent="0.2">
      <c r="A67" s="13"/>
      <c r="B67" s="13"/>
      <c r="F67" s="13"/>
      <c r="G67" s="19"/>
      <c r="K67" s="13"/>
      <c r="L67" s="13"/>
      <c r="O67" s="13"/>
      <c r="P67" s="13"/>
      <c r="Q67" s="19"/>
      <c r="T67" s="13"/>
      <c r="Y67" s="32" t="s">
        <v>166</v>
      </c>
      <c r="Z67" s="30"/>
      <c r="AF67" s="30"/>
    </row>
    <row r="68" spans="1:32" x14ac:dyDescent="0.2">
      <c r="A68" s="13"/>
      <c r="B68" s="13"/>
      <c r="F68" s="13"/>
      <c r="G68" s="19"/>
      <c r="K68" s="13"/>
      <c r="L68" s="13"/>
      <c r="O68" s="13"/>
      <c r="P68" s="13"/>
      <c r="Q68" s="19"/>
      <c r="T68" s="13"/>
      <c r="Y68" s="32" t="s">
        <v>167</v>
      </c>
      <c r="Z68" s="30"/>
      <c r="AF68" s="30"/>
    </row>
    <row r="69" spans="1:32" x14ac:dyDescent="0.2">
      <c r="A69" s="13"/>
      <c r="B69" s="13"/>
      <c r="F69" s="13"/>
      <c r="G69" s="19"/>
      <c r="K69" s="13"/>
      <c r="L69" s="13"/>
      <c r="O69" s="13"/>
      <c r="P69" s="13"/>
      <c r="Q69" s="19"/>
      <c r="T69" s="13"/>
      <c r="Y69" s="32" t="s">
        <v>168</v>
      </c>
      <c r="Z69" s="30"/>
      <c r="AF69" s="30"/>
    </row>
    <row r="70" spans="1:32" x14ac:dyDescent="0.2">
      <c r="Y70" s="32" t="s">
        <v>169</v>
      </c>
    </row>
    <row r="71" spans="1:32" x14ac:dyDescent="0.2">
      <c r="Y71" s="32" t="s">
        <v>170</v>
      </c>
    </row>
    <row r="72" spans="1:32" x14ac:dyDescent="0.2">
      <c r="Y72" s="32" t="s">
        <v>171</v>
      </c>
    </row>
    <row r="73" spans="1:32" x14ac:dyDescent="0.2">
      <c r="Y73" s="32" t="s">
        <v>172</v>
      </c>
    </row>
    <row r="74" spans="1:32" x14ac:dyDescent="0.2">
      <c r="Y74" s="32" t="s">
        <v>173</v>
      </c>
    </row>
    <row r="75" spans="1:32" x14ac:dyDescent="0.2">
      <c r="Y75" s="32" t="s">
        <v>174</v>
      </c>
    </row>
    <row r="76" spans="1:32" x14ac:dyDescent="0.2">
      <c r="Y76" s="32" t="s">
        <v>175</v>
      </c>
    </row>
    <row r="77" spans="1:32" x14ac:dyDescent="0.2">
      <c r="Y77" s="32" t="s">
        <v>176</v>
      </c>
    </row>
    <row r="78" spans="1:32" x14ac:dyDescent="0.2">
      <c r="Y78" s="32" t="s">
        <v>177</v>
      </c>
    </row>
    <row r="79" spans="1:32" x14ac:dyDescent="0.2">
      <c r="Y79" s="32" t="s">
        <v>178</v>
      </c>
    </row>
    <row r="80" spans="1:32" x14ac:dyDescent="0.2">
      <c r="Y80" s="32" t="s">
        <v>179</v>
      </c>
    </row>
    <row r="81" spans="25:25" x14ac:dyDescent="0.2">
      <c r="Y81" s="32" t="s">
        <v>180</v>
      </c>
    </row>
    <row r="82" spans="25:25" x14ac:dyDescent="0.2">
      <c r="Y82" s="32" t="s">
        <v>181</v>
      </c>
    </row>
    <row r="83" spans="25:25" x14ac:dyDescent="0.2">
      <c r="Y83" s="32" t="s">
        <v>182</v>
      </c>
    </row>
    <row r="84" spans="25:25" x14ac:dyDescent="0.2">
      <c r="Y84" s="32" t="s">
        <v>183</v>
      </c>
    </row>
    <row r="85" spans="25:25" x14ac:dyDescent="0.2">
      <c r="Y85" s="32" t="s">
        <v>184</v>
      </c>
    </row>
    <row r="86" spans="25:25" x14ac:dyDescent="0.2">
      <c r="Y86" s="32" t="s">
        <v>185</v>
      </c>
    </row>
    <row r="87" spans="25:25" x14ac:dyDescent="0.2">
      <c r="Y87" s="32" t="s">
        <v>186</v>
      </c>
    </row>
    <row r="88" spans="25:25" x14ac:dyDescent="0.2">
      <c r="Y88" s="32" t="s">
        <v>187</v>
      </c>
    </row>
    <row r="89" spans="25:25" x14ac:dyDescent="0.2">
      <c r="Y89" s="32" t="s">
        <v>188</v>
      </c>
    </row>
    <row r="90" spans="25:25" x14ac:dyDescent="0.2">
      <c r="Y90" s="32" t="s">
        <v>70</v>
      </c>
    </row>
    <row r="91" spans="25:25" x14ac:dyDescent="0.2">
      <c r="Y91" s="32" t="s">
        <v>72</v>
      </c>
    </row>
    <row r="92" spans="25:25" x14ac:dyDescent="0.2">
      <c r="Y92" s="32" t="s">
        <v>74</v>
      </c>
    </row>
    <row r="93" spans="25:25" x14ac:dyDescent="0.2">
      <c r="Y93" s="32" t="s">
        <v>76</v>
      </c>
    </row>
    <row r="94" spans="25:25" x14ac:dyDescent="0.2">
      <c r="Y94" s="32" t="s">
        <v>78</v>
      </c>
    </row>
    <row r="95" spans="25:25" x14ac:dyDescent="0.2">
      <c r="Y95" s="32" t="s">
        <v>473</v>
      </c>
    </row>
    <row r="96" spans="25:25" x14ac:dyDescent="0.2">
      <c r="Y96" s="35"/>
    </row>
    <row r="97" spans="25:25" x14ac:dyDescent="0.2">
      <c r="Y97" s="35"/>
    </row>
    <row r="121" spans="25:25" x14ac:dyDescent="0.2">
      <c r="Y121" s="34" t="s">
        <v>289</v>
      </c>
    </row>
    <row r="122" spans="25:25" x14ac:dyDescent="0.2">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xr:uid="{00000000-0002-0000-0100-000000000000}">
      <formula1>"○, "</formula1>
    </dataValidation>
    <dataValidation type="list" allowBlank="1" showInputMessage="1" showErrorMessage="1" sqref="Q2:Q8 G2:G36" xr:uid="{00000000-0002-0000-0100-000001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85" zoomScaleNormal="75" zoomScaleSheetLayoutView="85" zoomScalePageLayoutView="70" workbookViewId="0">
      <selection activeCell="A70" sqref="A70:F71"/>
    </sheetView>
  </sheetViews>
  <sheetFormatPr defaultColWidth="9" defaultRowHeight="13" x14ac:dyDescent="0.2"/>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2">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2">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2">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2">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2">
      <c r="A7" s="872" t="s">
        <v>539</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2">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2">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2">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2">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2">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2">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2">
      <c r="A14" s="872" t="s">
        <v>539</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2">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2">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2">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2">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2">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2">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2">
      <c r="A21" s="872" t="s">
        <v>539</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2">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2">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2">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2">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2">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2">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2">
      <c r="A28" s="872" t="s">
        <v>539</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2">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2">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2">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2">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2">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2">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2">
      <c r="A35" s="872" t="s">
        <v>539</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2">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2">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2">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2">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2">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2">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2">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2">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2">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2">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2">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2">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2">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2">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2">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2">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2">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2">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2">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2">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2">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2">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2">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2">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2">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2">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2">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2">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2">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2">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2">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2">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2">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2">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2">
      <c r="A70" s="872" t="s">
        <v>539</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5">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Y5" sqref="Y5:AB5"/>
    </sheetView>
  </sheetViews>
  <sheetFormatPr defaultColWidth="9" defaultRowHeight="13" x14ac:dyDescent="0.2"/>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43" t="s">
        <v>29</v>
      </c>
      <c r="B2" s="1044"/>
      <c r="C2" s="1044"/>
      <c r="D2" s="1044"/>
      <c r="E2" s="1044"/>
      <c r="F2" s="1045"/>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2">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2">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2">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2">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2">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2">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2">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2">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2">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2">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2">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5">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2">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2">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2">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2">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2">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2">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2">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2">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2">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2">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2">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2">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5">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2">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2">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2">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2">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2">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2">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2">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2">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2">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2">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2">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2">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5">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2">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2">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2">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2">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2">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2">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2">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2">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2">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2">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2">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2">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5">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5"/>
    <row r="55" spans="1:50" ht="30" customHeight="1" x14ac:dyDescent="0.2">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2">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2">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2">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2">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2">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2">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2">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2">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2">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2">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2">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5">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2">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2">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2">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2">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2">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2">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2">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2">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2">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2">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2">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2">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5">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2">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2">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2">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2">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2">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2">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2">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2">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2">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2">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2">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2">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5">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2">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2">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2">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2">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2">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2">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2">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2">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2">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2">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2">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2">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5">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5"/>
    <row r="108" spans="1:50" ht="30" customHeight="1" x14ac:dyDescent="0.2">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2">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2">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2">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2">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2">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2">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2">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2">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2">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2">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2">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5">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2">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2">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2">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2">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2">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2">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2">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2">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2">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2">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2">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2">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5">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2">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2">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2">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2">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2">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2">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2">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2">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2">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2">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2">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2">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5">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2">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2">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2">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2">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2">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2">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2">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2">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2">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2">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2">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2">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5">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5"/>
    <row r="161" spans="1:50" ht="30" customHeight="1" x14ac:dyDescent="0.2">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2">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2">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2">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2">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2">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2">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2">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2">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2">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2">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2">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5">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2">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2">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2">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2">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2">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2">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2">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2">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2">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2">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2">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2">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5">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2">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2">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2">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2">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2">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2">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2">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2">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2">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2">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2">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2">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5">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2">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2">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2">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2">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2">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2">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2">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2">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2">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2">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2">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2">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5">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5"/>
    <row r="214" spans="1:50" ht="30" customHeight="1" x14ac:dyDescent="0.2">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2">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2">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2">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2">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2">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2">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2">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2">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2">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2">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2">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5">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2">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2">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2">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2">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2">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2">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2">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2">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2">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2">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2">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2">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5">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2">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2">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2">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2">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2">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2">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2">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2">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2">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2">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2">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2">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5">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2">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2">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2">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2">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2">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2">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2">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2">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2">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2">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2">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2">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5">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Normal="75" zoomScaleSheetLayoutView="100" zoomScalePageLayoutView="70" workbookViewId="0"/>
  </sheetViews>
  <sheetFormatPr defaultColWidth="9" defaultRowHeight="13" x14ac:dyDescent="0.2"/>
  <cols>
    <col min="1" max="2" width="2.6328125" style="36" customWidth="1"/>
    <col min="3" max="33" width="2.6328125" style="78" customWidth="1"/>
    <col min="34" max="37" width="3.453125" style="78" customWidth="1"/>
    <col min="38" max="41" width="2.6328125" style="78" customWidth="1"/>
    <col min="42" max="50" width="3.26953125" style="79"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2">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2">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2">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2">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2">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2">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2">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2">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2">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2">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2">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2">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2">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2">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2">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2">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2">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2">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2">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2">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2">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2">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2">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2">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2">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2">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2">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2">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2">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2">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2">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2">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2">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2">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2">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2">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2">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2">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2">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2">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2">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2">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2">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2">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2">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2">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2">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2">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2">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2">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2">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2">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2">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2">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2">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2">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2">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2">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2">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2">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2">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2">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2">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2">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2">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2">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2">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2">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2">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2">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2">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2">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2">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2">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2">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2">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2">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2">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2">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2">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2">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2">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2">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2">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2">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2">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2">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2">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2">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2">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2">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2">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2">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2">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2">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2">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2">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2">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2">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2">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2">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2">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2">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2">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2">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2">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2">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2">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2">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2">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2">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2">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2">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2">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2">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2">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2">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2">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2">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2">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2">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2">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2">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2">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2">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2">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2">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2">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2">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2">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2">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2">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2">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2">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2">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2">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2">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2">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2">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2">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2">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2">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2">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2">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2">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2">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2">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2">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2">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2">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2">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2">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2">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2">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2">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2">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2">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2">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2">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2">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2">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2">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2">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2">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2">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2">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2">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2">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2">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2">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2">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2">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2">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2">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2">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2">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2">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2">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2">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2">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2">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2">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2">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2">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2">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2">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2">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2">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2">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2">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2">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2">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2">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2">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2">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2">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2">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2">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2">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2">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2">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2">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2">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2">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2">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2">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2">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2">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2">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2">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2">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2">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2">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2">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2">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2">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2">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2">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2">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2">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2">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2">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2">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2">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2">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2">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2">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2">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2">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2">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2">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2">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2">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2">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2">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2">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2">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2">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2">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2">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2">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2">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2">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2">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2">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2">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2">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2">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2">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2">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2">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2">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2">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2">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2">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2">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2">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2">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2">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2">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2">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2">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2">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2">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2">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2">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2">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2">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2">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2">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2">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2">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2">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2">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2">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2">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2">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2">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2">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2">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2">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2">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2">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2">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2">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2">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2">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2">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2">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2">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2">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2">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2">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2">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2">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2">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2">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2">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2">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2">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2">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2">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2">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2">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2">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2">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2">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2">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2">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2">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2">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2">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2">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2">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2">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2">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2">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2">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2">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2">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2">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2">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2">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2">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2">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2">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2">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2">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2">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2">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2">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2">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2">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2">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2">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2">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2">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2">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2">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2">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2">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2">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2">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2">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2">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2">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2">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2">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2">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2">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2">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2">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2">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2">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2">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2">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2">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2">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2">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2">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2">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2">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2">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2">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2">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2">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2">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2">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2">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2">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2">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2">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2">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2">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2">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2">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2">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2">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2">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2">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2">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2">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2">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2">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2">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2">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2">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2">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2">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2">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2">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2">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2">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2">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2">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2">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2">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2">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2">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2">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2">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2">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2">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2">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2">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2">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2">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2">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2">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2">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2">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2">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2">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2">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2">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2">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2">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2">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2">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2">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2">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2">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2">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2">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2">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2">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2">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2">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2">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2">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2">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2">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2">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2">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2">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2">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2">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2">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2">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2">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2">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2">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2">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2">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2">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2">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2">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2">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2">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2">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2">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2">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2">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2">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2">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2">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2">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2">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2">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2">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2">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2">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2">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2">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2">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2">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2">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2">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2">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2">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2">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2">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2">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2">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2">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2">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2">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2">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2">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2">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2">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2">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2">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2">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2">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2">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2">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2">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2">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2">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2">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2">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2">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2">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2">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2">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2">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2">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2">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2">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2">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2">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2">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2">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2">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2">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2">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2">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2">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2">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2">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2">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2">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2">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2">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2">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2">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2">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2">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2">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2">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2">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2">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2">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2">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2">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2">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2">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2">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2">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2">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2">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2">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2">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2">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2">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2">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2">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2">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2">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2">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2">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2">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2">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2">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2">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2">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2">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2">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2">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2">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2">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2">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2">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2">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2">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2">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2">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2">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2">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2">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2">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2">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2">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2">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2">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2">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2">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2">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2">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2">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2">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2">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2">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2">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2">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2">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2">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2">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2">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2">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2">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2">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2">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2">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2">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2">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2">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2">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2">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2">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2">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2">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2">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2">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2">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2">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2">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2">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2">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2">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2">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2">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2">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2">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2">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2">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2">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2">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2">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2">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2">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2">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2">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2">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2">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2">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2">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2">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2">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2">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2">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2">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2">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2">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2">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2">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2">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2">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2">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2">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2">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2">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2">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2">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2">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2">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2">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2">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2">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2">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2">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2">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2">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2">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2">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2">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2">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2">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2">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2">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2">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2">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2">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2">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2">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2">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2">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2">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2">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2">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2">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2">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2">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2">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2">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2">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2">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2">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2">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2">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2">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2">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2">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2">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2">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2">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2">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2">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2">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2">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2">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2">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2">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2">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2">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2">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2">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2">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2">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2">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2">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2">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2">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2">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2">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2">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2">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2">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2">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2">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2">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2">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2">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2">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2">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2">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2">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2">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2">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2">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2">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2">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2">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2">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2">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2">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2">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2">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2">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2">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2">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2">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2">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2">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2">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2">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2">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2">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2">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2">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2">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2">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2">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2">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2">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2">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2">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2">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2">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2">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2">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2">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2">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2">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2">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2">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2">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2">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2">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2">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2">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2">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2">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2">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2">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2">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2">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2">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2">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2">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2">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2">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2">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2">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2">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2">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2">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2">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2">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2">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2">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2">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2">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2">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2">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2">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2">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2">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2">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2">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2">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2">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2">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2">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2">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2">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2">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2">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2">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2">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2">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2">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2">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2">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2">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2">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2">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2">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2">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2">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2">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2">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2">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2">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2">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2">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2">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2">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2">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2">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2">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2">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2">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2">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2">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2">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2">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2">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2">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2">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2">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2">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2">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2">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2">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2">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2">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2">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2">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2">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2">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2">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2">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2">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2">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2">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2">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2">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2">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2">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2">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2">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2">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2">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2">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2">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2">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2">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2">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2">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2">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2">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2">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2">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2">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2">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2">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2">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2">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2">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2">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2">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2">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2">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2">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2">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2">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2">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2">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2">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2">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2">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2">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2">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2">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2">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2">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2">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2">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2">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2">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2">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2">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2">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2">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2">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2">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2">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2">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2">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2">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2">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2">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2">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2">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2">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2">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2">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2">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2">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2">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2">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2">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2">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2">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2">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2">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2">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2">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2">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2">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2">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2">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2">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2">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2">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2">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2">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2">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2">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2">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2">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2">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2">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2">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2">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2">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2">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2">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2">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2">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2">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2">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2">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2">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2">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2">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2">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2">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2">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2">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2">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2">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2">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2">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2">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2">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2">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2">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2">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2">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2">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2">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2">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2">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2">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2">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2">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2">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2">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2">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2">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2">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2">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2">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2">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2">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2">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2">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2">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2">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2">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2">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2">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2">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2">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2">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2">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2">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2">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2">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2">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2">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2">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2">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2">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2">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2">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2">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2">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2">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2">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2">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2">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2">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2">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2">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2">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2">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2">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2">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2">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2">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2">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2">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2">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2">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2">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2">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2">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2">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2">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2">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2">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2">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2">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2">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2">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2">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2">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2">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2">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2">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2">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2">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2">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2">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2">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2">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2">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2">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2">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2">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2">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2">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2">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2">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2">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2">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2">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2">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2">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2">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2">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2">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2">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2">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2">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2">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2">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2">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2">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2">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2">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2">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2">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2">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2">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2">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2">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2">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2">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2">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2">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2">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2">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2">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2">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2">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2">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2">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2">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2">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2">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2">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2">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2">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2">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2">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2">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2">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2">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2">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2">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2">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2">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2">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2">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2">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2">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2">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2">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2">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2">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2">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2">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2">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2">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2">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2">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2">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2">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2">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2">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2">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2">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2">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2">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2">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2">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2">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2">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2">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2">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2">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2">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2">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2">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2">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2">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2">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2">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2">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2">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2">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2">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2">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2">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2">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2">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2">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2">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2">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2">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2">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2">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2">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2">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2">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2">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2">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2">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2">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2">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2">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2">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2">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2">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2">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2">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2">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2">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2">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2">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2">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2">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2">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2">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2">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2">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2">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2">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2">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2">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2">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2">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2">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2">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2">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2">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2">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2">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2">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2">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2">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2">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2">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2">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2">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2">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2">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2">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2">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2">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2">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2">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2">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2">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2">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2">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2">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2">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2">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2">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2">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2">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2">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2">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2">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2">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2">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2">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2">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2">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2">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2">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2">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2">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2">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2">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2">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2">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2">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2">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2">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2">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2">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2">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2">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2">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2">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2">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2">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2">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2">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2">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2">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2">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2">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2">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2">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2">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2">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2">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2">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2">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2">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2">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2">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2">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2">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2">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2">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2">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2">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2">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2">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2">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2">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2">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2">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2">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2">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2">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2">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2">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2">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2">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2">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2">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2">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2">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2">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2">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2">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2">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2">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2">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2">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2">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2">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2">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2">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2">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2">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2">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2">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2">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2">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2">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2">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2">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2">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2">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2">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2">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2">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2">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2">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2">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2">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2">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2">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2">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2">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2">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2">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2">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2">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2">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2">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2">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2">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2">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2">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2">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2">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2">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2">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2">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2">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2">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2">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2">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2">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2">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2">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2">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s37kn</cp:lastModifiedBy>
  <cp:lastPrinted>2017-08-15T01:13:37Z</cp:lastPrinted>
  <dcterms:created xsi:type="dcterms:W3CDTF">2012-03-13T00:50:25Z</dcterms:created>
  <dcterms:modified xsi:type="dcterms:W3CDTF">2020-11-19T08:09:17Z</dcterms:modified>
</cp:coreProperties>
</file>