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行政事業レビューシート!$A$1:$AX$911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8" i="3"/>
  <c r="AY910"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U812" i="3"/>
  <c r="Y812" i="3"/>
  <c r="AY811" i="3"/>
  <c r="AY807" i="3"/>
  <c r="AY803" i="3"/>
  <c r="AY800" i="3"/>
  <c r="AY812"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09" i="3"/>
  <c r="AY804" i="3"/>
  <c r="AY808" i="3"/>
  <c r="AY801" i="3"/>
  <c r="AY805" i="3"/>
  <c r="AY809" i="3"/>
  <c r="AY802" i="3"/>
  <c r="AY806" i="3"/>
  <c r="AY810" i="3"/>
</calcChain>
</file>

<file path=xl/sharedStrings.xml><?xml version="1.0" encoding="utf-8"?>
<sst xmlns="http://schemas.openxmlformats.org/spreadsheetml/2006/main" count="2318" uniqueCount="707">
  <si>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</si>
  <si>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</si>
  <si>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</si>
  <si>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</si>
  <si>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</si>
  <si>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</si>
  <si>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</si>
  <si>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</si>
  <si>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</si>
  <si>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</si>
  <si>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</si>
  <si>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</si>
  <si>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</si>
  <si>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</si>
  <si>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</si>
  <si>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</si>
  <si>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88,409/735</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</si>
  <si>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</si>
  <si>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</si>
  <si>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</si>
  <si>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</si>
  <si>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</si>
  <si>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</si>
  <si>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</si>
  <si>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</si>
  <si>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</si>
  <si>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</si>
  <si>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</si>
  <si>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</si>
  <si>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</si>
  <si>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</si>
  <si>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</si>
  <si>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</si>
  <si>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</si>
  <si>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</si>
  <si>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</si>
  <si>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</si>
  <si>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</si>
  <si>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</si>
  <si>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</si>
  <si>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</si>
  <si>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</si>
  <si>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</si>
  <si>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</si>
  <si>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</si>
  <si>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</si>
  <si>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</si>
  <si>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</si>
  <si>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</si>
  <si>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</si>
  <si>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</si>
  <si>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</si>
  <si>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</si>
  <si>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</si>
  <si>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</si>
  <si>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</si>
  <si>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</si>
  <si>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</si>
  <si>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</si>
  <si>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</si>
  <si>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</si>
  <si>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</si>
  <si>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</si>
  <si>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</si>
  <si>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</si>
  <si>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</si>
  <si>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</si>
  <si>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</si>
  <si>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</si>
  <si>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</si>
  <si>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</si>
  <si>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</si>
  <si>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</si>
  <si>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</si>
  <si>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</si>
  <si>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</si>
  <si>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</si>
  <si>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</si>
  <si>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</si>
  <si>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</si>
  <si>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</si>
  <si>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</si>
  <si>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船員政策課</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</si>
  <si>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</si>
  <si>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</si>
  <si>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</si>
  <si>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</si>
  <si>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</si>
  <si>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</si>
  <si>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</si>
  <si>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</si>
  <si>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</si>
  <si>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</si>
  <si>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船員雇用促進対策事業費補助金</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</si>
  <si>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</si>
  <si>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</si>
  <si>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</si>
  <si>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</si>
  <si>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</si>
  <si>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</si>
  <si>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</si>
  <si>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</si>
  <si>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</si>
  <si>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</si>
  <si>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</si>
  <si>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</si>
  <si>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</si>
  <si>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</si>
  <si>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</si>
  <si>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</si>
  <si>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</si>
  <si>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</si>
  <si>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</si>
  <si>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株式会社三洋海運商会</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</si>
  <si>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</si>
  <si>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</si>
  <si>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</si>
  <si>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</si>
  <si>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</si>
  <si>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</si>
  <si>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</si>
  <si>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</si>
  <si>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</si>
  <si>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</si>
  <si>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</si>
  <si>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</si>
  <si>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</si>
  <si>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</si>
  <si>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</si>
  <si>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</si>
  <si>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</si>
  <si>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</si>
  <si>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</si>
  <si>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</si>
  <si>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</si>
  <si>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</si>
  <si>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</si>
  <si>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</si>
  <si>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</si>
  <si>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</si>
  <si>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</si>
  <si>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</si>
  <si>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</si>
  <si>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</si>
  <si>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</si>
  <si>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</si>
  <si>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</si>
  <si>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</si>
  <si>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</si>
  <si>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</si>
  <si>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</si>
  <si>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</si>
  <si>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</si>
  <si>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</si>
  <si>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</si>
  <si>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</si>
  <si>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</si>
  <si>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</si>
  <si>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</si>
  <si>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</si>
  <si>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</si>
  <si>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</si>
  <si>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</si>
  <si>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</si>
  <si>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</si>
  <si>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</si>
  <si>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</si>
  <si>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</si>
  <si>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</si>
  <si>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</si>
  <si>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</si>
  <si>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</si>
  <si>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</si>
  <si>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</si>
  <si>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</si>
  <si>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</si>
  <si>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</si>
  <si>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</si>
  <si>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</si>
  <si>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</si>
  <si>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</si>
  <si>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</si>
  <si>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</si>
  <si>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</si>
  <si>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</si>
  <si>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</si>
  <si>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</si>
  <si>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</si>
  <si>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</si>
  <si>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</si>
  <si>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</si>
  <si>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</si>
  <si>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</si>
  <si>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</si>
  <si>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</si>
  <si>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</si>
  <si>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</si>
  <si>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</si>
  <si>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</si>
  <si>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</si>
  <si>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</si>
  <si>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</si>
  <si>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</si>
  <si>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</si>
  <si>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</si>
  <si>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</si>
  <si>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</si>
  <si>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</si>
  <si>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</si>
  <si>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</si>
  <si>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</si>
  <si>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</si>
  <si>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</si>
  <si>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</si>
  <si>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</si>
  <si>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</si>
  <si>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12/2</t>
  </si>
  <si>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</si>
  <si>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</si>
  <si>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</si>
  <si>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</si>
  <si>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</si>
  <si>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</si>
  <si>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</si>
  <si>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</si>
  <si>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</si>
  <si>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</si>
  <si>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船員離職者職業転換等給付金</t>
  </si>
  <si>
    <t>食料安定供給特別会計漁業共済保険勘定</t>
    <rPh sb="6" eb="8">
      <t>トクベツ</t>
    </rPh>
    <rPh sb="8" eb="10">
      <t>カイケイ</t>
    </rPh>
    <phoneticPr fontId="4"/>
  </si>
  <si>
    <t>海洋基本計画（平成30年閣議決定）、交通政策基本計画（平成27年閣議決定）</t>
  </si>
  <si>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</si>
  <si>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</si>
  <si>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</si>
  <si>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</si>
  <si>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</si>
  <si>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</si>
  <si>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</si>
  <si>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</si>
  <si>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</si>
  <si>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</si>
  <si>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</si>
  <si>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</si>
  <si>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</si>
  <si>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</si>
  <si>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</si>
  <si>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</si>
  <si>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</si>
  <si>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</si>
  <si>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</si>
  <si>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海運業又は漁業をめぐる経済事情又は国際環境の変化等に鑑みて、船員の雇用の促進に関し必要な措置を講ずることにより、船員の職業及び生活の安定を図ること。
加えて、内航船員の著しい高齢化の現状を踏まえ、新人船員の確保・育成を支援することにより、我が国経済・国民生活を支える海上輸送の安定的な維持を図ることを目的とする。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</si>
  <si>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</si>
  <si>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</si>
  <si>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</si>
  <si>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</si>
  <si>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</si>
  <si>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</si>
  <si>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</si>
  <si>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</si>
  <si>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</si>
  <si>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</si>
  <si>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</si>
  <si>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</si>
  <si>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</si>
  <si>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</si>
  <si>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</si>
  <si>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</si>
  <si>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</si>
  <si>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</si>
  <si>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</si>
  <si>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</si>
  <si>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</si>
  <si>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</si>
  <si>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</si>
  <si>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</si>
  <si>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</si>
  <si>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</si>
  <si>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</si>
  <si>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</si>
  <si>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</si>
  <si>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</si>
  <si>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</si>
  <si>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</si>
  <si>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</si>
  <si>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</si>
  <si>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</si>
  <si>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</si>
  <si>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</si>
  <si>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</si>
  <si>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</si>
  <si>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</si>
  <si>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</si>
  <si>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</si>
  <si>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</si>
  <si>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</si>
  <si>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</si>
  <si>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</si>
  <si>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</si>
  <si>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</si>
  <si>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</si>
  <si>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</si>
  <si>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</si>
  <si>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</si>
  <si>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</si>
  <si>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</si>
  <si>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</si>
  <si>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</si>
  <si>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</si>
  <si>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</si>
  <si>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</si>
  <si>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</si>
  <si>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</si>
  <si>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</si>
  <si>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</si>
  <si>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</si>
  <si>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</si>
  <si>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</si>
  <si>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</si>
  <si>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</si>
  <si>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</si>
  <si>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</si>
  <si>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</si>
  <si>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</si>
  <si>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</si>
  <si>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</si>
  <si>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</si>
  <si>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</si>
  <si>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</si>
  <si>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</si>
  <si>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</si>
  <si>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</si>
  <si>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</si>
  <si>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</si>
  <si>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</si>
  <si>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</si>
  <si>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</si>
  <si>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</si>
  <si>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</si>
  <si>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</si>
  <si>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</si>
  <si>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</si>
  <si>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</si>
  <si>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</si>
  <si>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</si>
  <si>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概ね見込みに見合ったものとなっている。</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</si>
  <si>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</si>
  <si>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</si>
  <si>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</si>
  <si>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</si>
  <si>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</si>
  <si>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</si>
  <si>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</si>
  <si>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</si>
  <si>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</si>
  <si>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船員の雇用の促進に関する特別措置法第３条、同法第２０条、海上運送法第３７条、漁業経営の改善及び再建整備に関する特別措置法第１３条、国際協定の締結等に伴う漁業離職者に関する臨時措置法第７条、本州四国連絡橋の建設に伴う一般旅客定期航路事業等に関する特別措置法第１９条</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</si>
  <si>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</si>
  <si>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</si>
  <si>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</si>
  <si>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</si>
  <si>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C.（公財）日本船員雇用促進センター</t>
  </si>
  <si>
    <t>368</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</si>
  <si>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</si>
  <si>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</si>
  <si>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</si>
  <si>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</si>
  <si>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</si>
  <si>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</si>
  <si>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</si>
  <si>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</si>
  <si>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</si>
  <si>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</si>
  <si>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</si>
  <si>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</si>
  <si>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</si>
  <si>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</si>
  <si>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海上輸送を担う船員の安定的な確保等は、我が国経済・国民生活を支える海上輸送を安定的に確保するために必要不可欠なものであり、優先度の高い事業である。</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</si>
  <si>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</si>
  <si>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</si>
  <si>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</si>
  <si>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</si>
  <si>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</si>
  <si>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</si>
  <si>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</si>
  <si>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</si>
  <si>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</si>
  <si>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</si>
  <si>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323</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</si>
  <si>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</si>
  <si>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</si>
  <si>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</si>
  <si>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</si>
  <si>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</si>
  <si>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</si>
  <si>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年度執行額（X）／年度活動実績（Y）※
※事業の対象となった船員になろうとする者の数　　　　　　　　　　</t>
  </si>
  <si>
    <t>D.</t>
  </si>
  <si>
    <t>C</t>
  </si>
  <si>
    <t>2000年度</t>
    <rPh sb="5" eb="6">
      <t>ド</t>
    </rPh>
    <phoneticPr fontId="4"/>
  </si>
  <si>
    <t>1959年度</t>
    <rPh sb="5" eb="6">
      <t>ド</t>
    </rPh>
    <phoneticPr fontId="4"/>
  </si>
  <si>
    <t>成果実績は成果目標に見合ったものとなっているか。</t>
  </si>
  <si>
    <t>事業の対象となった船員離職者職業転換給付金を支給した者の数
（活動実績）給付金支給者数
（当初見込）離職者数</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</si>
  <si>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</si>
  <si>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</si>
  <si>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</si>
  <si>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</si>
  <si>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</si>
  <si>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</si>
  <si>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</si>
  <si>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</si>
  <si>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</si>
  <si>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</si>
  <si>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</si>
  <si>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</si>
  <si>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海上輸送の人的基盤（ヒューマンインフラ）である船員のうち高齢化が顕著な内航船員について、今後新たに必要となる採用者数を、本事業で確保することにより、海上輸送の安定的な確保を図ることができる。</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</si>
  <si>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</si>
  <si>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</si>
  <si>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</si>
  <si>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</si>
  <si>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</si>
  <si>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</si>
  <si>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</si>
  <si>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</si>
  <si>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</si>
  <si>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</si>
  <si>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</si>
  <si>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</si>
  <si>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</si>
  <si>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</si>
  <si>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375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</si>
  <si>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</si>
  <si>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</si>
  <si>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</si>
  <si>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</si>
  <si>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</si>
  <si>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</si>
  <si>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</si>
  <si>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</si>
  <si>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</si>
  <si>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</si>
  <si>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</si>
  <si>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</si>
  <si>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</si>
  <si>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</si>
  <si>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</si>
  <si>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</si>
  <si>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</si>
  <si>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</si>
  <si>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</si>
  <si>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</si>
  <si>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</si>
  <si>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</si>
  <si>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</si>
  <si>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</si>
  <si>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</si>
  <si>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</si>
  <si>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</si>
  <si>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</si>
  <si>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</si>
  <si>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</si>
  <si>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</si>
  <si>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</si>
  <si>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</si>
  <si>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</si>
  <si>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</si>
  <si>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</si>
  <si>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</si>
  <si>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</si>
  <si>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</si>
  <si>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</si>
  <si>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</si>
  <si>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</si>
  <si>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</si>
  <si>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</si>
  <si>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</si>
  <si>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</si>
  <si>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</si>
  <si>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</si>
  <si>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昭和日タンマリタイム株式会社</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</si>
  <si>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</si>
  <si>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</si>
  <si>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</si>
  <si>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</si>
  <si>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</si>
  <si>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</si>
  <si>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</si>
  <si>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</si>
  <si>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</si>
  <si>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</si>
  <si>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海上輸送を担う船員の安定的な確保等は、我が国経済・国民生活を支える海上輸送を安定的に確保するために必要不可欠なものであり、的確にニーズを反映している。</t>
  </si>
  <si>
    <t>昭和54年度</t>
    <rPh sb="0" eb="2">
      <t>ショウワ</t>
    </rPh>
    <rPh sb="4" eb="5">
      <t>ネン</t>
    </rPh>
    <rPh sb="5" eb="6">
      <t>ド</t>
    </rPh>
    <phoneticPr fontId="4"/>
  </si>
  <si>
    <t>東幸海運株式会社</t>
  </si>
  <si>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</si>
  <si>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</si>
  <si>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</si>
  <si>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</si>
  <si>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</si>
  <si>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</si>
  <si>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</si>
  <si>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</si>
  <si>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</si>
  <si>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</si>
  <si>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</si>
  <si>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</si>
  <si>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</si>
  <si>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</si>
  <si>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</si>
  <si>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</si>
  <si>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</si>
  <si>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</si>
  <si>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</si>
  <si>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</si>
  <si>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</si>
  <si>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</si>
  <si>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海上運送法の規定による日本船舶・船員確保計画の認定事業者が行う船員計画雇用促進事業に対して補助（定額補助）を行うとともに、船員の新たな就業ルートにおける社船実習に供する船舶を提供した内航海運事業者に対して補助（定額補助）を行う。
また、船員の雇用の促進に関する特別措置法の規定による船員雇用促進センターが行う離職船員に対する技能訓練への補助（1/2補助）等を行う。
さらに、離職を余儀なくされた船員であって再び船員になろうとする者に対して国際協定の締結等に伴う漁業離職者に関する臨時措置法等の規定による給付金を支給する。</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</si>
  <si>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</si>
  <si>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</si>
  <si>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</si>
  <si>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</si>
  <si>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</si>
  <si>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</si>
  <si>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</si>
  <si>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</si>
  <si>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</si>
  <si>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</si>
  <si>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</si>
  <si>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</si>
  <si>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</si>
  <si>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</si>
  <si>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</si>
  <si>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</si>
  <si>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</si>
  <si>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</si>
  <si>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</si>
  <si>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</si>
  <si>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</si>
  <si>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</si>
  <si>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</si>
  <si>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</si>
  <si>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年度執行額（X）／年度活動実績（Y）B※
※事業の対象となった船員離職者職業転換給付金を支給した者の数</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</si>
  <si>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</si>
  <si>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</si>
  <si>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</si>
  <si>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</si>
  <si>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</si>
  <si>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</si>
  <si>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</si>
  <si>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</si>
  <si>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</si>
  <si>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</si>
  <si>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</si>
  <si>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</si>
  <si>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</si>
  <si>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</si>
  <si>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</si>
  <si>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</si>
  <si>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海運業（内航）における新規船員採用者数</t>
  </si>
  <si>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</si>
  <si>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</si>
  <si>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</si>
  <si>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</si>
  <si>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</si>
  <si>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</si>
  <si>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</si>
  <si>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</si>
  <si>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</si>
  <si>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</si>
  <si>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</si>
  <si>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</si>
  <si>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</si>
  <si>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海上輸送を担う船員の安定的な確保等は、我が国経済・国民生活を支える海上輸送を安定的に確保するために必要不可欠なものであり、総合的かつ一体的に国が責任をもって実施すべき事業である。</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</si>
  <si>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</si>
  <si>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</si>
  <si>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</si>
  <si>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</si>
  <si>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</si>
  <si>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</si>
  <si>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</si>
  <si>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</si>
  <si>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</si>
  <si>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</si>
  <si>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</si>
  <si>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</si>
  <si>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</si>
  <si>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</si>
  <si>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</si>
  <si>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</si>
  <si>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</si>
  <si>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</si>
  <si>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</si>
  <si>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</si>
  <si>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</si>
  <si>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</si>
  <si>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</si>
  <si>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</si>
  <si>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</si>
  <si>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</si>
  <si>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</si>
  <si>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</si>
  <si>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</si>
  <si>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</si>
  <si>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</si>
  <si>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</si>
  <si>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</si>
  <si>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</si>
  <si>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</si>
  <si>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</si>
  <si>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</si>
  <si>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</si>
  <si>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</si>
  <si>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</si>
  <si>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</si>
  <si>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</si>
  <si>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</si>
  <si>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</si>
  <si>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</si>
  <si>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</si>
  <si>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本事業の中核となる船員計画雇用促進事業は、計画的に船員の採用を行う者への支援として、新人船員の訓練にかかる負担に対し、その一部を補助しているもので、事業全体の負担関係は妥当である。</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</si>
  <si>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</si>
  <si>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</si>
  <si>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</si>
  <si>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</si>
  <si>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</si>
  <si>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</si>
  <si>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</si>
  <si>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</si>
  <si>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</si>
  <si>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</si>
  <si>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</si>
  <si>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</si>
  <si>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</si>
  <si>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</si>
  <si>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</si>
  <si>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</si>
  <si>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</si>
  <si>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</si>
  <si>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</si>
  <si>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</si>
  <si>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</si>
  <si>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</si>
  <si>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千円/人</t>
  </si>
  <si>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</si>
  <si>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</si>
  <si>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</si>
  <si>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</si>
  <si>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</si>
  <si>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</si>
  <si>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</si>
  <si>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船員雇用促進対策事業費</t>
  </si>
  <si>
    <t>海事局</t>
  </si>
  <si>
    <t>昭和53年度</t>
  </si>
  <si>
    <t>終了予定なし</t>
  </si>
  <si>
    <t>海事局調べ</t>
  </si>
  <si>
    <t>　　X/Y</t>
  </si>
  <si>
    <t>197/29</t>
  </si>
  <si>
    <t>３６　海事産業の市場環境整備・活性化及び人材の確保等を図る</t>
  </si>
  <si>
    <t>347</t>
  </si>
  <si>
    <t>334</t>
  </si>
  <si>
    <t>349</t>
  </si>
  <si>
    <t>337</t>
  </si>
  <si>
    <t>352</t>
  </si>
  <si>
    <t>370</t>
  </si>
  <si>
    <t>○</t>
  </si>
  <si>
    <t>事業目的に即し、真に必要なものに限定されている。</t>
  </si>
  <si>
    <t>事業内容を精査し、補助対象の見直しを行う等、事業の効率化に努めている。</t>
  </si>
  <si>
    <t>より効果的な事業となるよう事業内容等の見直しを行っており、低コストで実効性の高い手段となっている。</t>
  </si>
  <si>
    <t>給付金</t>
    <rPh sb="0" eb="3">
      <t>キュウフキン</t>
    </rPh>
    <phoneticPr fontId="4"/>
  </si>
  <si>
    <t>助成金</t>
    <rPh sb="0" eb="2">
      <t>ジョセイ</t>
    </rPh>
    <rPh sb="2" eb="3">
      <t>キン</t>
    </rPh>
    <phoneticPr fontId="4"/>
  </si>
  <si>
    <t>引き続き、より効果的な予算執行となるよう事業内容を精査し、適切な執行に努める。</t>
  </si>
  <si>
    <t>海運業（内航）における今後新たに必要となる採用者数の水準が確保されていることを目指して、平成30年から令和9年までに累計10,000人の採用が行われることを目的とする。</t>
  </si>
  <si>
    <t>社船実習に要する経費</t>
  </si>
  <si>
    <t>B.（一社）グローバル人材育成推進機構</t>
    <rPh sb="3" eb="4">
      <t>イッ</t>
    </rPh>
    <rPh sb="4" eb="5">
      <t>シャ</t>
    </rPh>
    <rPh sb="11" eb="13">
      <t>ジンザイ</t>
    </rPh>
    <rPh sb="13" eb="15">
      <t>イクセイ</t>
    </rPh>
    <rPh sb="15" eb="17">
      <t>スイシン</t>
    </rPh>
    <rPh sb="17" eb="19">
      <t>キコウ</t>
    </rPh>
    <phoneticPr fontId="4"/>
  </si>
  <si>
    <t>（一社）グローバル人材育成推進機構</t>
  </si>
  <si>
    <t>新日本海フェリー株式会社</t>
  </si>
  <si>
    <t>ニッスイマリン工業株式会社</t>
  </si>
  <si>
    <t>津軽海峡フェリー株式会社</t>
  </si>
  <si>
    <t>イイノガストランスポート株式会社</t>
  </si>
  <si>
    <t>川近シップマネージメント株式会社</t>
  </si>
  <si>
    <t>内海曳船株式会社</t>
  </si>
  <si>
    <t>船員の雇用に要する経費</t>
  </si>
  <si>
    <t>単位あたりコスト等水準は妥当であり、特に令和２年度においては、船員計画雇用促進事業について、定着状況向上のための労働環境改善等に取組む事業者に優先的・重点的に支援する等事業の効率化を行っている。</t>
    <rPh sb="18" eb="19">
      <t>トク</t>
    </rPh>
    <rPh sb="20" eb="22">
      <t>レイワ</t>
    </rPh>
    <rPh sb="23" eb="25">
      <t>ネンド</t>
    </rPh>
    <phoneticPr fontId="4"/>
  </si>
  <si>
    <t>令和元年度の公開プロセスにおける検証結果を踏まえ、成果目標についてより適切なアウトカムとなるよう見直すとともに、真に必要なものに限定するため一部助成制度の要件を強化する等、適切な執行を行っている。</t>
    <rPh sb="84" eb="85">
      <t>ナド</t>
    </rPh>
    <rPh sb="86" eb="88">
      <t>テキセツ</t>
    </rPh>
    <rPh sb="89" eb="91">
      <t>シッコウ</t>
    </rPh>
    <rPh sb="92" eb="93">
      <t>オコナ</t>
    </rPh>
    <phoneticPr fontId="4"/>
  </si>
  <si>
    <t>事業の対象となった船員になろうとする者の数
（船員計画雇用促進等事業等の対象者）</t>
  </si>
  <si>
    <t>93,746/689</t>
    <phoneticPr fontId="4"/>
  </si>
  <si>
    <t>93,457/794</t>
    <phoneticPr fontId="4"/>
  </si>
  <si>
    <t>24/3</t>
    <phoneticPr fontId="35"/>
  </si>
  <si>
    <t>3,190/2</t>
    <phoneticPr fontId="35"/>
  </si>
  <si>
    <t>A.九州運輸局</t>
    <rPh sb="2" eb="4">
      <t>キュウシュウ</t>
    </rPh>
    <rPh sb="4" eb="6">
      <t>ウンユ</t>
    </rPh>
    <rPh sb="6" eb="7">
      <t>キョク</t>
    </rPh>
    <phoneticPr fontId="4"/>
  </si>
  <si>
    <t>船員離職者職業転換等給付金</t>
    <rPh sb="0" eb="2">
      <t>センイン</t>
    </rPh>
    <rPh sb="2" eb="5">
      <t>リショクシャ</t>
    </rPh>
    <rPh sb="5" eb="7">
      <t>ショクギョウ</t>
    </rPh>
    <rPh sb="7" eb="9">
      <t>テンカン</t>
    </rPh>
    <rPh sb="9" eb="10">
      <t>トウ</t>
    </rPh>
    <rPh sb="10" eb="13">
      <t>キュウフキン</t>
    </rPh>
    <phoneticPr fontId="4"/>
  </si>
  <si>
    <t>委託費</t>
    <rPh sb="0" eb="2">
      <t>イタク</t>
    </rPh>
    <rPh sb="2" eb="3">
      <t>ヒ</t>
    </rPh>
    <phoneticPr fontId="35"/>
  </si>
  <si>
    <t>（独）海技教育機構における座学研修の実施</t>
    <rPh sb="1" eb="2">
      <t>ドク</t>
    </rPh>
    <rPh sb="3" eb="5">
      <t>カイギ</t>
    </rPh>
    <rPh sb="5" eb="7">
      <t>キョウイク</t>
    </rPh>
    <rPh sb="7" eb="9">
      <t>キコウ</t>
    </rPh>
    <rPh sb="13" eb="15">
      <t>ザガク</t>
    </rPh>
    <rPh sb="15" eb="17">
      <t>ケンシュウ</t>
    </rPh>
    <rPh sb="18" eb="20">
      <t>ジッシ</t>
    </rPh>
    <phoneticPr fontId="35"/>
  </si>
  <si>
    <t>（一財）海上災害防止センターにおける海上防災訓練の実施</t>
    <rPh sb="1" eb="2">
      <t>イチ</t>
    </rPh>
    <rPh sb="2" eb="3">
      <t>ザイ</t>
    </rPh>
    <rPh sb="4" eb="6">
      <t>カイジョウ</t>
    </rPh>
    <rPh sb="6" eb="8">
      <t>サイガイ</t>
    </rPh>
    <rPh sb="8" eb="10">
      <t>ボウシ</t>
    </rPh>
    <rPh sb="18" eb="20">
      <t>カイジョウ</t>
    </rPh>
    <rPh sb="20" eb="22">
      <t>ボウサイ</t>
    </rPh>
    <rPh sb="22" eb="24">
      <t>クンレン</t>
    </rPh>
    <rPh sb="25" eb="27">
      <t>ジッシ</t>
    </rPh>
    <phoneticPr fontId="35"/>
  </si>
  <si>
    <t>（一社）広島海技学院等における訓練の実施に必要な海上の貸与、講師の手配等</t>
    <rPh sb="1" eb="2">
      <t>イチ</t>
    </rPh>
    <rPh sb="2" eb="3">
      <t>シャ</t>
    </rPh>
    <rPh sb="4" eb="6">
      <t>ヒロシマ</t>
    </rPh>
    <rPh sb="6" eb="8">
      <t>カイギ</t>
    </rPh>
    <rPh sb="8" eb="10">
      <t>ガクイン</t>
    </rPh>
    <rPh sb="10" eb="11">
      <t>トウ</t>
    </rPh>
    <rPh sb="15" eb="17">
      <t>クンレン</t>
    </rPh>
    <rPh sb="18" eb="20">
      <t>ジッシ</t>
    </rPh>
    <rPh sb="21" eb="23">
      <t>ヒツヨウ</t>
    </rPh>
    <rPh sb="24" eb="26">
      <t>カイジョウ</t>
    </rPh>
    <rPh sb="27" eb="29">
      <t>タイヨ</t>
    </rPh>
    <rPh sb="30" eb="32">
      <t>コウシ</t>
    </rPh>
    <rPh sb="33" eb="35">
      <t>テハイ</t>
    </rPh>
    <rPh sb="35" eb="36">
      <t>トウ</t>
    </rPh>
    <phoneticPr fontId="35"/>
  </si>
  <si>
    <t>その他</t>
    <rPh sb="2" eb="3">
      <t>ホカ</t>
    </rPh>
    <phoneticPr fontId="35"/>
  </si>
  <si>
    <t>保険料等</t>
    <rPh sb="0" eb="3">
      <t>ホケンリョウ</t>
    </rPh>
    <rPh sb="3" eb="4">
      <t>トウ</t>
    </rPh>
    <phoneticPr fontId="35"/>
  </si>
  <si>
    <t>旅費</t>
    <rPh sb="0" eb="2">
      <t>リョヒ</t>
    </rPh>
    <phoneticPr fontId="35"/>
  </si>
  <si>
    <t>海上防災訓練旅費、乗船実習旅費等</t>
    <rPh sb="0" eb="2">
      <t>カイジョウ</t>
    </rPh>
    <rPh sb="2" eb="4">
      <t>ボウサイ</t>
    </rPh>
    <rPh sb="4" eb="6">
      <t>クンレン</t>
    </rPh>
    <rPh sb="6" eb="8">
      <t>リョヒ</t>
    </rPh>
    <rPh sb="9" eb="11">
      <t>ジョウセン</t>
    </rPh>
    <rPh sb="11" eb="13">
      <t>ジッシュウ</t>
    </rPh>
    <rPh sb="13" eb="15">
      <t>リョヒ</t>
    </rPh>
    <rPh sb="15" eb="16">
      <t>トウ</t>
    </rPh>
    <phoneticPr fontId="35"/>
  </si>
  <si>
    <t>受講経費</t>
    <rPh sb="0" eb="2">
      <t>ジュコウ</t>
    </rPh>
    <rPh sb="2" eb="4">
      <t>ケイヒ</t>
    </rPh>
    <phoneticPr fontId="35"/>
  </si>
  <si>
    <t>研修費用等</t>
    <rPh sb="0" eb="2">
      <t>ケンシュウ</t>
    </rPh>
    <rPh sb="2" eb="4">
      <t>ヒヨウ</t>
    </rPh>
    <rPh sb="4" eb="5">
      <t>トウ</t>
    </rPh>
    <phoneticPr fontId="35"/>
  </si>
  <si>
    <t>印刷製本費</t>
    <rPh sb="0" eb="2">
      <t>インサツ</t>
    </rPh>
    <rPh sb="2" eb="4">
      <t>セイホン</t>
    </rPh>
    <rPh sb="4" eb="5">
      <t>ヒ</t>
    </rPh>
    <phoneticPr fontId="35"/>
  </si>
  <si>
    <t>教材、パンフレット印刷費</t>
    <rPh sb="0" eb="2">
      <t>キョウザイ</t>
    </rPh>
    <rPh sb="9" eb="11">
      <t>インサツ</t>
    </rPh>
    <rPh sb="11" eb="12">
      <t>ヒ</t>
    </rPh>
    <phoneticPr fontId="35"/>
  </si>
  <si>
    <t>九州運輸局</t>
    <rPh sb="0" eb="2">
      <t>キュウシュウ</t>
    </rPh>
    <rPh sb="2" eb="5">
      <t>ウンユキョク</t>
    </rPh>
    <phoneticPr fontId="4"/>
  </si>
  <si>
    <t>四国運輸局</t>
    <rPh sb="0" eb="2">
      <t>シコク</t>
    </rPh>
    <rPh sb="2" eb="4">
      <t>ウンユ</t>
    </rPh>
    <rPh sb="4" eb="5">
      <t>キョク</t>
    </rPh>
    <phoneticPr fontId="4"/>
  </si>
  <si>
    <t>東北運輸局</t>
    <rPh sb="0" eb="2">
      <t>トウホク</t>
    </rPh>
    <rPh sb="2" eb="5">
      <t>ウンユキョク</t>
    </rPh>
    <phoneticPr fontId="4"/>
  </si>
  <si>
    <t>（公財）日本船員雇用促進センター</t>
  </si>
  <si>
    <t>外航船員の確保・育成スキームの実施、技能訓練の実施</t>
    <rPh sb="0" eb="2">
      <t>ガイコウ</t>
    </rPh>
    <rPh sb="2" eb="4">
      <t>センイン</t>
    </rPh>
    <rPh sb="5" eb="7">
      <t>カクホ</t>
    </rPh>
    <rPh sb="8" eb="10">
      <t>イクセイ</t>
    </rPh>
    <rPh sb="15" eb="17">
      <t>ジッシ</t>
    </rPh>
    <rPh sb="18" eb="20">
      <t>ギノウ</t>
    </rPh>
    <rPh sb="20" eb="22">
      <t>クンレン</t>
    </rPh>
    <rPh sb="23" eb="25">
      <t>ジッシ</t>
    </rPh>
    <phoneticPr fontId="4"/>
  </si>
  <si>
    <t>令和元年度の公開プロセス対象（0371船員雇用促進対策事業費）
・評価結果：事業全体の抜本的な改善
・取りまとめコメント
①業界の特殊性を勘案しつつも、将来的には業界の構造の抜本的な改革を目指していく中で本事業を位置づけていくべき。
②内航海運の構造的な課題を踏まえ、様々な面から働き方改革、就労環境の改善、ひいては船員確保や定着率の改善につながる取組を進め、若年者等にとって内航海運業界が魅力的に映るよう努力すべき。
③これらに十分に取り組んだ上で、真に必要な船員確保に関する手段を多様な観点から検討すべき。
④アウトカム指標においては、採用した者の若さや採用後の勤続年数も考慮すべき。
⑤「事業者連携・雇用促進助成金」については、より深くそのあり方を検討すべき。
・対応概要
①・②・③：船員確保や定着率改善に必要な船員という職業の魅力向上を図るため、交通政策審議会海事分科会船員部会において船員の働き方改革に向けてとりまとめ（令和２年度）。加えて、働き方改革の実現等に必要となる追加的コストの適正負担や、事業の集約化等について、同分科会基本政策部会において総合的に検討を進め、令和の時代の内航海運に向けてとりまとめ（令和２年度）。これらを踏まえ、海事産業全体の基盤強化を図る 「海事産業の基盤強化のための海上運送法等の一部を改正する法律案」を提出するなど、着実に取組を進める中で船員雇用促進対策を実施。
④：船員の年齢構成等を考慮した新たなアウトカム指標を設定（令和元年度）。
⑤：「事業者連携・雇用促進助成金」を廃止（令和元年度まで）。</t>
    <rPh sb="12" eb="14">
      <t>タイショウ</t>
    </rPh>
    <rPh sb="19" eb="21">
      <t>センイン</t>
    </rPh>
    <rPh sb="21" eb="23">
      <t>コヨウ</t>
    </rPh>
    <rPh sb="23" eb="25">
      <t>ソクシン</t>
    </rPh>
    <rPh sb="25" eb="27">
      <t>タイサク</t>
    </rPh>
    <rPh sb="27" eb="30">
      <t>ジギョウヒ</t>
    </rPh>
    <rPh sb="33" eb="35">
      <t>ヒョウカ</t>
    </rPh>
    <rPh sb="35" eb="37">
      <t>ケッカ</t>
    </rPh>
    <rPh sb="51" eb="52">
      <t>ト</t>
    </rPh>
    <rPh sb="335" eb="337">
      <t>タイオウ</t>
    </rPh>
    <rPh sb="337" eb="339">
      <t>ガイヨウ</t>
    </rPh>
    <rPh sb="407" eb="408">
      <t>ム</t>
    </rPh>
    <rPh sb="416" eb="418">
      <t>レイワ</t>
    </rPh>
    <rPh sb="419" eb="421">
      <t>ネンド</t>
    </rPh>
    <rPh sb="491" eb="493">
      <t>レイワ</t>
    </rPh>
    <rPh sb="494" eb="496">
      <t>ジダイ</t>
    </rPh>
    <rPh sb="497" eb="499">
      <t>ナイコウ</t>
    </rPh>
    <rPh sb="499" eb="501">
      <t>カイウン</t>
    </rPh>
    <rPh sb="502" eb="503">
      <t>ム</t>
    </rPh>
    <rPh sb="511" eb="513">
      <t>レイワ</t>
    </rPh>
    <rPh sb="514" eb="515">
      <t>ネン</t>
    </rPh>
    <rPh sb="515" eb="516">
      <t>ド</t>
    </rPh>
    <rPh sb="522" eb="523">
      <t>フ</t>
    </rPh>
    <rPh sb="574" eb="576">
      <t>テイシュツ</t>
    </rPh>
    <rPh sb="581" eb="583">
      <t>チャクジツ</t>
    </rPh>
    <rPh sb="584" eb="586">
      <t>トリクミ</t>
    </rPh>
    <rPh sb="587" eb="588">
      <t>スス</t>
    </rPh>
    <rPh sb="590" eb="591">
      <t>ナカ</t>
    </rPh>
    <rPh sb="592" eb="594">
      <t>センイン</t>
    </rPh>
    <rPh sb="594" eb="596">
      <t>コヨウ</t>
    </rPh>
    <rPh sb="596" eb="598">
      <t>ソクシン</t>
    </rPh>
    <rPh sb="598" eb="600">
      <t>タイサク</t>
    </rPh>
    <rPh sb="601" eb="603">
      <t>ジッシ</t>
    </rPh>
    <rPh sb="620" eb="621">
      <t>アラ</t>
    </rPh>
    <rPh sb="634" eb="636">
      <t>レイワ</t>
    </rPh>
    <rPh sb="636" eb="638">
      <t>ガンネン</t>
    </rPh>
    <rPh sb="638" eb="639">
      <t>ド</t>
    </rPh>
    <rPh sb="663" eb="665">
      <t>レイワ</t>
    </rPh>
    <rPh sb="665" eb="667">
      <t>ガンネン</t>
    </rPh>
    <rPh sb="667" eb="668">
      <t>ド</t>
    </rPh>
    <phoneticPr fontId="4"/>
  </si>
  <si>
    <t>-</t>
    <phoneticPr fontId="4"/>
  </si>
  <si>
    <t>74,719/617</t>
    <phoneticPr fontId="4"/>
  </si>
  <si>
    <t>課長　谷口　礼史</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</si>
</sst>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31" fillId="0" borderId="62" xfId="0" applyFont="1" applyBorder="1" applyAlignment="1" applyProtection="1">
      <alignment horizontal="left" vertical="center" wrapText="1"/>
      <protection locked="0"/>
    </xf>
    <xf numFmtId="0" fontId="31" fillId="0" borderId="102" xfId="0" applyFont="1" applyBorder="1" applyAlignment="1" applyProtection="1">
      <alignment horizontal="left" vertical="center" wrapText="1"/>
      <protection locked="0"/>
    </xf>
    <xf numFmtId="0" fontId="30" fillId="0" borderId="100" xfId="0" applyFont="1" applyBorder="1" applyAlignment="1" applyProtection="1">
      <alignment horizontal="left" vertical="center" wrapText="1"/>
      <protection locked="0"/>
    </xf>
    <xf numFmtId="0" fontId="31" fillId="0" borderId="62" xfId="0" applyFont="1" applyBorder="1" applyAlignment="1" applyProtection="1">
      <alignment horizontal="left" vertical="center"/>
      <protection locked="0"/>
    </xf>
    <xf numFmtId="0" fontId="31" fillId="0" borderId="102" xfId="0" applyFont="1" applyBorder="1" applyAlignment="1" applyProtection="1">
      <alignment horizontal="left" vertical="center"/>
      <protection locked="0"/>
    </xf>
    <xf numFmtId="0" fontId="31" fillId="0" borderId="68" xfId="0" applyFont="1" applyBorder="1" applyAlignment="1" applyProtection="1">
      <alignment horizontal="left" vertical="center" wrapText="1"/>
      <protection locked="0"/>
    </xf>
    <xf numFmtId="0" fontId="31" fillId="0" borderId="101" xfId="0" applyFont="1" applyBorder="1" applyAlignment="1" applyProtection="1">
      <alignment horizontal="left" vertical="center" wrapText="1"/>
      <protection locked="0"/>
    </xf>
    <xf numFmtId="0" fontId="30" fillId="0" borderId="103"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protection locked="0"/>
    </xf>
    <xf numFmtId="0" fontId="31" fillId="0" borderId="101" xfId="0" applyFont="1" applyBorder="1" applyAlignment="1" applyProtection="1">
      <alignment horizontal="lef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59"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5080</xdr:colOff>
      <xdr:row>748</xdr:row>
      <xdr:rowOff>108585</xdr:rowOff>
    </xdr:from>
    <xdr:to>
      <xdr:col>28</xdr:col>
      <xdr:colOff>68580</xdr:colOff>
      <xdr:row>749</xdr:row>
      <xdr:rowOff>319405</xdr:rowOff>
    </xdr:to>
    <xdr:sp macro="" textlink="">
      <xdr:nvSpPr>
        <xdr:cNvPr id="7" name="正方形/長方形 6"/>
        <xdr:cNvSpPr/>
      </xdr:nvSpPr>
      <xdr:spPr>
        <a:xfrm>
          <a:off x="2205355" y="42816780"/>
          <a:ext cx="3463925" cy="57086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mn-ea"/>
              <a:ea typeface="+mn-ea"/>
            </a:rPr>
            <a:t>国土交通省</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83.1</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28</xdr:col>
      <xdr:colOff>153035</xdr:colOff>
      <xdr:row>748</xdr:row>
      <xdr:rowOff>122555</xdr:rowOff>
    </xdr:from>
    <xdr:to>
      <xdr:col>49</xdr:col>
      <xdr:colOff>370840</xdr:colOff>
      <xdr:row>750</xdr:row>
      <xdr:rowOff>138430</xdr:rowOff>
    </xdr:to>
    <xdr:sp macro="" textlink="">
      <xdr:nvSpPr>
        <xdr:cNvPr id="8" name="大かっこ 7"/>
        <xdr:cNvSpPr/>
      </xdr:nvSpPr>
      <xdr:spPr>
        <a:xfrm>
          <a:off x="5753735" y="42830750"/>
          <a:ext cx="4418330" cy="735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・補助金の交付及び補助事業者の監督</a:t>
          </a:r>
          <a:endParaRPr kumimoji="1" lang="en-US" altLang="ja-JP" sz="1100"/>
        </a:p>
        <a:p>
          <a:pPr marL="0" marR="0" indent="0" algn="l" defTabSz="914400" rtl="0" eaLnBrk="1" fontAlgn="auto" latinLnBrk="0" hangingPunct="1">
            <a:lnSpc>
              <a:spcPct val="100000"/>
            </a:lnSpc>
            <a:spcBef>
              <a:spcPts val="0"/>
            </a:spcBef>
            <a:spcAft>
              <a:spcPts val="0"/>
            </a:spcAft>
            <a:defRPr/>
          </a:pPr>
          <a:r>
            <a:rPr kumimoji="1" lang="ja-JP" altLang="en-US" sz="1100"/>
            <a:t>・</a:t>
          </a:r>
          <a:r>
            <a:rPr kumimoji="1" lang="ja-JP" altLang="ja-JP" sz="1100" kern="1200">
              <a:solidFill>
                <a:schemeClr val="tx1"/>
              </a:solidFill>
              <a:effectLst/>
              <a:latin typeface="+mn-lt"/>
              <a:ea typeface="+mn-ea"/>
              <a:cs typeface="+mn-cs"/>
            </a:rPr>
            <a:t>離職を余儀なくされた船員の再就職の促進及びその生活の安定を図るため、当該離職船員に対し給付金を支給するため地方運輸局へ示達</a:t>
          </a:r>
          <a:endParaRPr lang="ja-JP" altLang="ja-JP" sz="1100">
            <a:effectLst/>
          </a:endParaRPr>
        </a:p>
        <a:p>
          <a:endParaRPr kumimoji="1" lang="ja-JP" altLang="en-US" sz="1100"/>
        </a:p>
      </xdr:txBody>
    </xdr:sp>
    <xdr:clientData/>
  </xdr:twoCellAnchor>
  <xdr:twoCellAnchor>
    <xdr:from>
      <xdr:col>7</xdr:col>
      <xdr:colOff>0</xdr:colOff>
      <xdr:row>754</xdr:row>
      <xdr:rowOff>203200</xdr:rowOff>
    </xdr:from>
    <xdr:to>
      <xdr:col>22</xdr:col>
      <xdr:colOff>195580</xdr:colOff>
      <xdr:row>756</xdr:row>
      <xdr:rowOff>114300</xdr:rowOff>
    </xdr:to>
    <xdr:sp macro="" textlink="">
      <xdr:nvSpPr>
        <xdr:cNvPr id="9" name="正方形/長方形 8"/>
        <xdr:cNvSpPr/>
      </xdr:nvSpPr>
      <xdr:spPr>
        <a:xfrm>
          <a:off x="1400175" y="45064045"/>
          <a:ext cx="3195955" cy="6235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（公財）日本船員雇用促進センター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28.6</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7</xdr:col>
      <xdr:colOff>175895</xdr:colOff>
      <xdr:row>756</xdr:row>
      <xdr:rowOff>163830</xdr:rowOff>
    </xdr:from>
    <xdr:to>
      <xdr:col>22</xdr:col>
      <xdr:colOff>198120</xdr:colOff>
      <xdr:row>759</xdr:row>
      <xdr:rowOff>258445</xdr:rowOff>
    </xdr:to>
    <xdr:sp macro="" textlink="">
      <xdr:nvSpPr>
        <xdr:cNvPr id="10" name="大かっこ 9"/>
        <xdr:cNvSpPr/>
      </xdr:nvSpPr>
      <xdr:spPr>
        <a:xfrm>
          <a:off x="1576070" y="45737145"/>
          <a:ext cx="3022600" cy="1174750"/>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・外航日本人船員（海技者）確保・育成スキームの実施</a:t>
          </a:r>
        </a:p>
        <a:p>
          <a:r>
            <a:rPr lang="ja-JP" altLang="en-US" sz="1100">
              <a:latin typeface="+mj-ea"/>
              <a:ea typeface="+mj-ea"/>
            </a:rPr>
            <a:t>・離職船員に対する技能訓練の実施</a:t>
          </a:r>
          <a:endParaRPr lang="en-US" altLang="ja-JP" sz="1100">
            <a:latin typeface="+mj-ea"/>
            <a:ea typeface="+mj-ea"/>
          </a:endParaRPr>
        </a:p>
      </xdr:txBody>
    </xdr:sp>
    <xdr:clientData/>
  </xdr:twoCellAnchor>
  <xdr:twoCellAnchor>
    <xdr:from>
      <xdr:col>11</xdr:col>
      <xdr:colOff>133350</xdr:colOff>
      <xdr:row>753</xdr:row>
      <xdr:rowOff>278130</xdr:rowOff>
    </xdr:from>
    <xdr:to>
      <xdr:col>20</xdr:col>
      <xdr:colOff>35560</xdr:colOff>
      <xdr:row>754</xdr:row>
      <xdr:rowOff>180975</xdr:rowOff>
    </xdr:to>
    <xdr:sp macro="" textlink="">
      <xdr:nvSpPr>
        <xdr:cNvPr id="11" name="テキスト ボックス 41"/>
        <xdr:cNvSpPr txBox="1"/>
      </xdr:nvSpPr>
      <xdr:spPr>
        <a:xfrm>
          <a:off x="2333625" y="44778930"/>
          <a:ext cx="1702435" cy="26289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15</xdr:col>
      <xdr:colOff>191770</xdr:colOff>
      <xdr:row>749</xdr:row>
      <xdr:rowOff>285115</xdr:rowOff>
    </xdr:from>
    <xdr:to>
      <xdr:col>15</xdr:col>
      <xdr:colOff>191770</xdr:colOff>
      <xdr:row>753</xdr:row>
      <xdr:rowOff>265430</xdr:rowOff>
    </xdr:to>
    <xdr:cxnSp macro="">
      <xdr:nvCxnSpPr>
        <xdr:cNvPr id="12" name="カギ線コネクタ 74"/>
        <xdr:cNvCxnSpPr/>
      </xdr:nvCxnSpPr>
      <xdr:spPr>
        <a:xfrm>
          <a:off x="3192145" y="43353355"/>
          <a:ext cx="0" cy="14128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756</xdr:row>
      <xdr:rowOff>177800</xdr:rowOff>
    </xdr:from>
    <xdr:to>
      <xdr:col>36</xdr:col>
      <xdr:colOff>150495</xdr:colOff>
      <xdr:row>759</xdr:row>
      <xdr:rowOff>264160</xdr:rowOff>
    </xdr:to>
    <xdr:sp macro="" textlink="">
      <xdr:nvSpPr>
        <xdr:cNvPr id="13" name="大かっこ 12"/>
        <xdr:cNvSpPr/>
      </xdr:nvSpPr>
      <xdr:spPr>
        <a:xfrm>
          <a:off x="4895850" y="45751115"/>
          <a:ext cx="2455545" cy="1166495"/>
        </a:xfrm>
        <a:prstGeom prst="bracketPair">
          <a:avLst>
            <a:gd name="adj" fmla="val 11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n-ea"/>
              <a:ea typeface="+mn-ea"/>
            </a:rPr>
            <a:t>・船員未経験者等の確保・育成を計画的に実施</a:t>
          </a:r>
          <a:endParaRPr lang="en-US" altLang="ja-JP" sz="1100">
            <a:latin typeface="+mn-ea"/>
            <a:ea typeface="+mn-ea"/>
          </a:endParaRPr>
        </a:p>
        <a:p>
          <a:r>
            <a:rPr kumimoji="1" lang="ja-JP" altLang="en-US" sz="1100">
              <a:latin typeface="+mn-ea"/>
              <a:ea typeface="+mn-ea"/>
            </a:rPr>
            <a:t>・社船実習を実施するために必要な船舶を提供</a:t>
          </a:r>
        </a:p>
      </xdr:txBody>
    </xdr:sp>
    <xdr:clientData/>
  </xdr:twoCellAnchor>
  <xdr:twoCellAnchor>
    <xdr:from>
      <xdr:col>26</xdr:col>
      <xdr:colOff>189865</xdr:colOff>
      <xdr:row>753</xdr:row>
      <xdr:rowOff>314960</xdr:rowOff>
    </xdr:from>
    <xdr:to>
      <xdr:col>34</xdr:col>
      <xdr:colOff>163195</xdr:colOff>
      <xdr:row>754</xdr:row>
      <xdr:rowOff>306705</xdr:rowOff>
    </xdr:to>
    <xdr:sp macro="" textlink="">
      <xdr:nvSpPr>
        <xdr:cNvPr id="14" name="テキスト ボックス 13"/>
        <xdr:cNvSpPr txBox="1"/>
      </xdr:nvSpPr>
      <xdr:spPr>
        <a:xfrm>
          <a:off x="5390515" y="44815760"/>
          <a:ext cx="1573530" cy="35179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30</xdr:col>
      <xdr:colOff>176530</xdr:colOff>
      <xdr:row>751</xdr:row>
      <xdr:rowOff>6985</xdr:rowOff>
    </xdr:from>
    <xdr:to>
      <xdr:col>30</xdr:col>
      <xdr:colOff>176530</xdr:colOff>
      <xdr:row>753</xdr:row>
      <xdr:rowOff>314960</xdr:rowOff>
    </xdr:to>
    <xdr:cxnSp macro="">
      <xdr:nvCxnSpPr>
        <xdr:cNvPr id="15" name="カギ線コネクタ 74"/>
        <xdr:cNvCxnSpPr/>
      </xdr:nvCxnSpPr>
      <xdr:spPr>
        <a:xfrm flipH="1">
          <a:off x="6177280" y="43795315"/>
          <a:ext cx="0" cy="10204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12700</xdr:colOff>
      <xdr:row>753</xdr:row>
      <xdr:rowOff>313690</xdr:rowOff>
    </xdr:from>
    <xdr:to>
      <xdr:col>47</xdr:col>
      <xdr:colOff>119380</xdr:colOff>
      <xdr:row>754</xdr:row>
      <xdr:rowOff>226695</xdr:rowOff>
    </xdr:to>
    <xdr:sp macro="" textlink="">
      <xdr:nvSpPr>
        <xdr:cNvPr id="16" name="テキスト ボックス 41"/>
        <xdr:cNvSpPr txBox="1"/>
      </xdr:nvSpPr>
      <xdr:spPr>
        <a:xfrm>
          <a:off x="7813675" y="44814490"/>
          <a:ext cx="1706880" cy="27305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a:t>
          </a:r>
          <a:r>
            <a:rPr kumimoji="1" lang="ja-JP" altLang="en-US" sz="1100">
              <a:latin typeface="+mn-ea"/>
              <a:ea typeface="+mn-ea"/>
            </a:rPr>
            <a:t>給付</a:t>
          </a:r>
          <a:r>
            <a:rPr lang="ja-JP" altLang="en-US" sz="1100">
              <a:latin typeface="+mn-ea"/>
              <a:ea typeface="+mn-ea"/>
            </a:rPr>
            <a:t>金</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37</xdr:col>
      <xdr:colOff>175260</xdr:colOff>
      <xdr:row>754</xdr:row>
      <xdr:rowOff>236220</xdr:rowOff>
    </xdr:from>
    <xdr:to>
      <xdr:col>48</xdr:col>
      <xdr:colOff>194310</xdr:colOff>
      <xdr:row>756</xdr:row>
      <xdr:rowOff>115570</xdr:rowOff>
    </xdr:to>
    <xdr:sp macro="" textlink="">
      <xdr:nvSpPr>
        <xdr:cNvPr id="17" name="正方形/長方形 16"/>
        <xdr:cNvSpPr/>
      </xdr:nvSpPr>
      <xdr:spPr>
        <a:xfrm>
          <a:off x="7576185" y="45097065"/>
          <a:ext cx="2219325" cy="5918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地方運輸局（</a:t>
          </a:r>
          <a:r>
            <a:rPr kumimoji="1" lang="en-US" altLang="ja-JP" sz="1100">
              <a:solidFill>
                <a:schemeClr val="tx1"/>
              </a:solidFill>
              <a:latin typeface="+mn-ea"/>
              <a:ea typeface="+mn-ea"/>
            </a:rPr>
            <a:t>3</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xdr:txBody>
    </xdr:sp>
    <xdr:clientData/>
  </xdr:twoCellAnchor>
  <xdr:twoCellAnchor>
    <xdr:from>
      <xdr:col>37</xdr:col>
      <xdr:colOff>137795</xdr:colOff>
      <xdr:row>756</xdr:row>
      <xdr:rowOff>160655</xdr:rowOff>
    </xdr:from>
    <xdr:to>
      <xdr:col>49</xdr:col>
      <xdr:colOff>1270</xdr:colOff>
      <xdr:row>759</xdr:row>
      <xdr:rowOff>272415</xdr:rowOff>
    </xdr:to>
    <xdr:sp macro="" textlink="">
      <xdr:nvSpPr>
        <xdr:cNvPr id="18" name="大かっこ 17"/>
        <xdr:cNvSpPr/>
      </xdr:nvSpPr>
      <xdr:spPr>
        <a:xfrm>
          <a:off x="7538720" y="45733970"/>
          <a:ext cx="2263775" cy="119189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失業等給付金支給後も、船員として再就職できない離職者に対する給付金の支給</a:t>
          </a:r>
          <a:endParaRPr lang="en-US" altLang="ja-JP" sz="1100"/>
        </a:p>
      </xdr:txBody>
    </xdr:sp>
    <xdr:clientData/>
  </xdr:twoCellAnchor>
  <xdr:twoCellAnchor>
    <xdr:from>
      <xdr:col>15</xdr:col>
      <xdr:colOff>192405</xdr:colOff>
      <xdr:row>751</xdr:row>
      <xdr:rowOff>22225</xdr:rowOff>
    </xdr:from>
    <xdr:to>
      <xdr:col>43</xdr:col>
      <xdr:colOff>131445</xdr:colOff>
      <xdr:row>751</xdr:row>
      <xdr:rowOff>22225</xdr:rowOff>
    </xdr:to>
    <xdr:cxnSp macro="">
      <xdr:nvCxnSpPr>
        <xdr:cNvPr id="19" name="直線コネクタ 22"/>
        <xdr:cNvCxnSpPr/>
      </xdr:nvCxnSpPr>
      <xdr:spPr>
        <a:xfrm>
          <a:off x="3192780" y="43810555"/>
          <a:ext cx="55397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147955</xdr:colOff>
      <xdr:row>751</xdr:row>
      <xdr:rowOff>22225</xdr:rowOff>
    </xdr:from>
    <xdr:to>
      <xdr:col>43</xdr:col>
      <xdr:colOff>147955</xdr:colOff>
      <xdr:row>753</xdr:row>
      <xdr:rowOff>319405</xdr:rowOff>
    </xdr:to>
    <xdr:cxnSp macro="">
      <xdr:nvCxnSpPr>
        <xdr:cNvPr id="20" name="カギ線コネクタ 74"/>
        <xdr:cNvCxnSpPr/>
      </xdr:nvCxnSpPr>
      <xdr:spPr>
        <a:xfrm flipH="1">
          <a:off x="8749030" y="43810555"/>
          <a:ext cx="0" cy="10096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36195</xdr:colOff>
      <xdr:row>754</xdr:row>
      <xdr:rowOff>187960</xdr:rowOff>
    </xdr:from>
    <xdr:to>
      <xdr:col>36</xdr:col>
      <xdr:colOff>167640</xdr:colOff>
      <xdr:row>756</xdr:row>
      <xdr:rowOff>71755</xdr:rowOff>
    </xdr:to>
    <xdr:sp macro="" textlink="">
      <xdr:nvSpPr>
        <xdr:cNvPr id="21" name="正方形/長方形 20"/>
        <xdr:cNvSpPr/>
      </xdr:nvSpPr>
      <xdr:spPr>
        <a:xfrm>
          <a:off x="5036820" y="45048805"/>
          <a:ext cx="2331720" cy="59626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船舶運航事業者</a:t>
          </a:r>
          <a:r>
            <a:rPr kumimoji="1" lang="ja-JP" altLang="en-US" sz="1100">
              <a:solidFill>
                <a:sysClr val="windowText" lastClr="000000"/>
              </a:solidFill>
              <a:latin typeface="+mn-ea"/>
              <a:ea typeface="+mn-ea"/>
            </a:rPr>
            <a:t>（170</a:t>
          </a:r>
          <a:r>
            <a:rPr lang="ja-JP" altLang="en-US" sz="1100">
              <a:solidFill>
                <a:schemeClr val="tx1"/>
              </a:solidFill>
              <a:latin typeface="+mn-ea"/>
              <a:ea typeface="+mn-ea"/>
            </a:rPr>
            <a:t>者</a:t>
          </a:r>
          <a:r>
            <a:rPr kumimoji="1" lang="ja-JP" altLang="en-US" sz="1100">
              <a:solidFill>
                <a:sysClr val="windowText" lastClr="000000"/>
              </a:solidFill>
              <a:latin typeface="+mn-ea"/>
              <a:ea typeface="+mn-ea"/>
            </a:rPr>
            <a:t>）</a:t>
          </a:r>
          <a:endParaRPr kumimoji="1" lang="en-US" altLang="ja-JP" sz="1100">
            <a:solidFill>
              <a:sysClr val="windowText" lastClr="000000"/>
            </a:solidFill>
            <a:latin typeface="+mn-ea"/>
            <a:ea typeface="+mn-ea"/>
          </a:endParaRPr>
        </a:p>
        <a:p>
          <a:pPr algn="ctr"/>
          <a:r>
            <a:rPr lang="en-US" altLang="ja-JP" sz="1100">
              <a:solidFill>
                <a:schemeClr val="tx1"/>
              </a:solidFill>
              <a:latin typeface="+mn-ea"/>
              <a:ea typeface="+mn-ea"/>
            </a:rPr>
            <a:t>54.5</a:t>
          </a:r>
          <a:r>
            <a:rPr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7</xdr:col>
      <xdr:colOff>52454</xdr:colOff>
      <xdr:row>756</xdr:row>
      <xdr:rowOff>103256</xdr:rowOff>
    </xdr:from>
    <xdr:to>
      <xdr:col>7</xdr:col>
      <xdr:colOff>52454</xdr:colOff>
      <xdr:row>760</xdr:row>
      <xdr:rowOff>278601</xdr:rowOff>
    </xdr:to>
    <xdr:cxnSp macro="">
      <xdr:nvCxnSpPr>
        <xdr:cNvPr id="24" name="直線矢印コネクタ 23"/>
        <xdr:cNvCxnSpPr/>
      </xdr:nvCxnSpPr>
      <xdr:spPr>
        <a:xfrm>
          <a:off x="1481204" y="45102077"/>
          <a:ext cx="0" cy="15904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67235</xdr:colOff>
      <xdr:row>752</xdr:row>
      <xdr:rowOff>111914</xdr:rowOff>
    </xdr:from>
    <xdr:to>
      <xdr:col>56</xdr:col>
      <xdr:colOff>53202</xdr:colOff>
      <xdr:row>753</xdr:row>
      <xdr:rowOff>26243</xdr:rowOff>
    </xdr:to>
    <xdr:sp macro="" textlink="">
      <xdr:nvSpPr>
        <xdr:cNvPr id="25" name="テキスト ボックス 41"/>
        <xdr:cNvSpPr txBox="1"/>
      </xdr:nvSpPr>
      <xdr:spPr>
        <a:xfrm>
          <a:off x="10455088" y="43579532"/>
          <a:ext cx="826408" cy="261711"/>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委託</a:t>
          </a:r>
          <a:r>
            <a:rPr kumimoji="1" lang="en-US" altLang="ja-JP" sz="1100"/>
            <a:t>】</a:t>
          </a:r>
          <a:endParaRPr kumimoji="1" lang="ja-JP" altLang="en-US" sz="1100"/>
        </a:p>
      </xdr:txBody>
    </xdr:sp>
    <xdr:clientData/>
  </xdr:twoCellAnchor>
  <xdr:twoCellAnchor>
    <xdr:from>
      <xdr:col>7</xdr:col>
      <xdr:colOff>3468</xdr:colOff>
      <xdr:row>761</xdr:row>
      <xdr:rowOff>218103</xdr:rowOff>
    </xdr:from>
    <xdr:to>
      <xdr:col>15</xdr:col>
      <xdr:colOff>37033</xdr:colOff>
      <xdr:row>762</xdr:row>
      <xdr:rowOff>307964</xdr:rowOff>
    </xdr:to>
    <xdr:sp macro="" textlink="">
      <xdr:nvSpPr>
        <xdr:cNvPr id="26" name="正方形/長方形 25"/>
        <xdr:cNvSpPr/>
      </xdr:nvSpPr>
      <xdr:spPr>
        <a:xfrm>
          <a:off x="1432218" y="46985853"/>
          <a:ext cx="1666422" cy="44364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（独）海技教育機構</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2.4</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7</xdr:col>
      <xdr:colOff>134737</xdr:colOff>
      <xdr:row>763</xdr:row>
      <xdr:rowOff>27655</xdr:rowOff>
    </xdr:from>
    <xdr:to>
      <xdr:col>14</xdr:col>
      <xdr:colOff>1226</xdr:colOff>
      <xdr:row>764</xdr:row>
      <xdr:rowOff>79869</xdr:rowOff>
    </xdr:to>
    <xdr:sp macro="" textlink="">
      <xdr:nvSpPr>
        <xdr:cNvPr id="27" name="大かっこ 26"/>
        <xdr:cNvSpPr/>
      </xdr:nvSpPr>
      <xdr:spPr>
        <a:xfrm>
          <a:off x="1563487" y="47502976"/>
          <a:ext cx="1295239" cy="406000"/>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・座学研修の実施</a:t>
          </a:r>
          <a:endParaRPr lang="en-US" altLang="ja-JP" sz="1100">
            <a:latin typeface="+mj-ea"/>
            <a:ea typeface="+mj-ea"/>
          </a:endParaRPr>
        </a:p>
      </xdr:txBody>
    </xdr:sp>
    <xdr:clientData/>
  </xdr:twoCellAnchor>
  <xdr:twoCellAnchor>
    <xdr:from>
      <xdr:col>7</xdr:col>
      <xdr:colOff>52454</xdr:colOff>
      <xdr:row>760</xdr:row>
      <xdr:rowOff>54994</xdr:rowOff>
    </xdr:from>
    <xdr:to>
      <xdr:col>31</xdr:col>
      <xdr:colOff>165994</xdr:colOff>
      <xdr:row>760</xdr:row>
      <xdr:rowOff>68092</xdr:rowOff>
    </xdr:to>
    <xdr:cxnSp macro="">
      <xdr:nvCxnSpPr>
        <xdr:cNvPr id="28" name="直線コネクタ 27"/>
        <xdr:cNvCxnSpPr/>
      </xdr:nvCxnSpPr>
      <xdr:spPr>
        <a:xfrm flipV="1">
          <a:off x="1481204" y="46468958"/>
          <a:ext cx="5012111" cy="1309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106430</xdr:colOff>
      <xdr:row>761</xdr:row>
      <xdr:rowOff>208577</xdr:rowOff>
    </xdr:from>
    <xdr:to>
      <xdr:col>27</xdr:col>
      <xdr:colOff>17902</xdr:colOff>
      <xdr:row>762</xdr:row>
      <xdr:rowOff>298438</xdr:rowOff>
    </xdr:to>
    <xdr:sp macro="" textlink="">
      <xdr:nvSpPr>
        <xdr:cNvPr id="29" name="正方形/長方形 28"/>
        <xdr:cNvSpPr/>
      </xdr:nvSpPr>
      <xdr:spPr>
        <a:xfrm>
          <a:off x="3168037" y="46976327"/>
          <a:ext cx="2360758" cy="44364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（一財）海上災害防止センター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3.1</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27</xdr:col>
      <xdr:colOff>87978</xdr:colOff>
      <xdr:row>761</xdr:row>
      <xdr:rowOff>203815</xdr:rowOff>
    </xdr:from>
    <xdr:to>
      <xdr:col>36</xdr:col>
      <xdr:colOff>141447</xdr:colOff>
      <xdr:row>762</xdr:row>
      <xdr:rowOff>293677</xdr:rowOff>
    </xdr:to>
    <xdr:sp macro="" textlink="">
      <xdr:nvSpPr>
        <xdr:cNvPr id="30" name="正方形/長方形 29"/>
        <xdr:cNvSpPr/>
      </xdr:nvSpPr>
      <xdr:spPr>
        <a:xfrm>
          <a:off x="5598871" y="46971565"/>
          <a:ext cx="1890433" cy="4436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（一社）広島海技学院等</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7.5</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16</xdr:col>
      <xdr:colOff>196010</xdr:colOff>
      <xdr:row>763</xdr:row>
      <xdr:rowOff>19492</xdr:rowOff>
    </xdr:from>
    <xdr:to>
      <xdr:col>25</xdr:col>
      <xdr:colOff>100678</xdr:colOff>
      <xdr:row>764</xdr:row>
      <xdr:rowOff>71706</xdr:rowOff>
    </xdr:to>
    <xdr:sp macro="" textlink="">
      <xdr:nvSpPr>
        <xdr:cNvPr id="31" name="大かっこ 30"/>
        <xdr:cNvSpPr/>
      </xdr:nvSpPr>
      <xdr:spPr>
        <a:xfrm>
          <a:off x="3461724" y="47494813"/>
          <a:ext cx="1741633" cy="406000"/>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・海上防災訓練の実施</a:t>
          </a:r>
          <a:endParaRPr lang="en-US" altLang="ja-JP" sz="1100">
            <a:latin typeface="+mj-ea"/>
            <a:ea typeface="+mj-ea"/>
          </a:endParaRPr>
        </a:p>
      </xdr:txBody>
    </xdr:sp>
    <xdr:clientData/>
  </xdr:twoCellAnchor>
  <xdr:twoCellAnchor>
    <xdr:from>
      <xdr:col>28</xdr:col>
      <xdr:colOff>21077</xdr:colOff>
      <xdr:row>763</xdr:row>
      <xdr:rowOff>4525</xdr:rowOff>
    </xdr:from>
    <xdr:to>
      <xdr:col>37</xdr:col>
      <xdr:colOff>33725</xdr:colOff>
      <xdr:row>764</xdr:row>
      <xdr:rowOff>53564</xdr:rowOff>
    </xdr:to>
    <xdr:sp macro="" textlink="">
      <xdr:nvSpPr>
        <xdr:cNvPr id="32" name="大かっこ 31"/>
        <xdr:cNvSpPr/>
      </xdr:nvSpPr>
      <xdr:spPr>
        <a:xfrm>
          <a:off x="5736077" y="47479846"/>
          <a:ext cx="1849612" cy="40282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・訓練の実施に必要な会場の貸与、講師の手配等</a:t>
          </a:r>
          <a:endParaRPr lang="en-US" altLang="ja-JP" sz="1100">
            <a:latin typeface="+mj-ea"/>
            <a:ea typeface="+mj-ea"/>
          </a:endParaRPr>
        </a:p>
      </xdr:txBody>
    </xdr:sp>
    <xdr:clientData/>
  </xdr:twoCellAnchor>
  <xdr:twoCellAnchor>
    <xdr:from>
      <xdr:col>19</xdr:col>
      <xdr:colOff>41088</xdr:colOff>
      <xdr:row>760</xdr:row>
      <xdr:rowOff>282684</xdr:rowOff>
    </xdr:from>
    <xdr:to>
      <xdr:col>23</xdr:col>
      <xdr:colOff>47866</xdr:colOff>
      <xdr:row>761</xdr:row>
      <xdr:rowOff>197012</xdr:rowOff>
    </xdr:to>
    <xdr:sp macro="" textlink="">
      <xdr:nvSpPr>
        <xdr:cNvPr id="33" name="テキスト ボックス 41"/>
        <xdr:cNvSpPr txBox="1"/>
      </xdr:nvSpPr>
      <xdr:spPr>
        <a:xfrm>
          <a:off x="3919124" y="46696648"/>
          <a:ext cx="823206" cy="268114"/>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委託</a:t>
          </a:r>
          <a:r>
            <a:rPr kumimoji="1" lang="en-US" altLang="ja-JP" sz="1100"/>
            <a:t>】</a:t>
          </a:r>
          <a:endParaRPr kumimoji="1" lang="ja-JP" altLang="en-US" sz="1100"/>
        </a:p>
      </xdr:txBody>
    </xdr:sp>
    <xdr:clientData/>
  </xdr:twoCellAnchor>
  <xdr:twoCellAnchor>
    <xdr:from>
      <xdr:col>29</xdr:col>
      <xdr:colOff>192074</xdr:colOff>
      <xdr:row>760</xdr:row>
      <xdr:rowOff>287446</xdr:rowOff>
    </xdr:from>
    <xdr:to>
      <xdr:col>33</xdr:col>
      <xdr:colOff>202052</xdr:colOff>
      <xdr:row>761</xdr:row>
      <xdr:rowOff>201774</xdr:rowOff>
    </xdr:to>
    <xdr:sp macro="" textlink="">
      <xdr:nvSpPr>
        <xdr:cNvPr id="34" name="テキスト ボックス 41"/>
        <xdr:cNvSpPr txBox="1"/>
      </xdr:nvSpPr>
      <xdr:spPr>
        <a:xfrm>
          <a:off x="6111181" y="46701410"/>
          <a:ext cx="826407" cy="268114"/>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委託</a:t>
          </a:r>
          <a:r>
            <a:rPr kumimoji="1" lang="en-US" altLang="ja-JP" sz="1100"/>
            <a:t>】</a:t>
          </a:r>
          <a:endParaRPr kumimoji="1" lang="ja-JP" altLang="en-US" sz="1100"/>
        </a:p>
      </xdr:txBody>
    </xdr:sp>
    <xdr:clientData/>
  </xdr:twoCellAnchor>
  <xdr:twoCellAnchor>
    <xdr:from>
      <xdr:col>21</xdr:col>
      <xdr:colOff>33351</xdr:colOff>
      <xdr:row>760</xdr:row>
      <xdr:rowOff>54483</xdr:rowOff>
    </xdr:from>
    <xdr:to>
      <xdr:col>21</xdr:col>
      <xdr:colOff>33352</xdr:colOff>
      <xdr:row>760</xdr:row>
      <xdr:rowOff>305814</xdr:rowOff>
    </xdr:to>
    <xdr:cxnSp macro="">
      <xdr:nvCxnSpPr>
        <xdr:cNvPr id="35" name="カギ線コネクタ 74"/>
        <xdr:cNvCxnSpPr/>
      </xdr:nvCxnSpPr>
      <xdr:spPr>
        <a:xfrm flipH="1">
          <a:off x="4319601" y="46468447"/>
          <a:ext cx="1" cy="2513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158511</xdr:colOff>
      <xdr:row>760</xdr:row>
      <xdr:rowOff>53803</xdr:rowOff>
    </xdr:from>
    <xdr:to>
      <xdr:col>31</xdr:col>
      <xdr:colOff>158512</xdr:colOff>
      <xdr:row>760</xdr:row>
      <xdr:rowOff>305134</xdr:rowOff>
    </xdr:to>
    <xdr:cxnSp macro="">
      <xdr:nvCxnSpPr>
        <xdr:cNvPr id="36" name="カギ線コネクタ 74"/>
        <xdr:cNvCxnSpPr/>
      </xdr:nvCxnSpPr>
      <xdr:spPr>
        <a:xfrm flipH="1">
          <a:off x="6485832" y="46467767"/>
          <a:ext cx="1" cy="2513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43810</xdr:colOff>
      <xdr:row>760</xdr:row>
      <xdr:rowOff>312619</xdr:rowOff>
    </xdr:from>
    <xdr:to>
      <xdr:col>10</xdr:col>
      <xdr:colOff>50588</xdr:colOff>
      <xdr:row>761</xdr:row>
      <xdr:rowOff>226947</xdr:rowOff>
    </xdr:to>
    <xdr:sp macro="" textlink="">
      <xdr:nvSpPr>
        <xdr:cNvPr id="37" name="テキスト ボックス 41"/>
        <xdr:cNvSpPr txBox="1"/>
      </xdr:nvSpPr>
      <xdr:spPr>
        <a:xfrm>
          <a:off x="1268453" y="46726583"/>
          <a:ext cx="823206" cy="268114"/>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81">
        <v>2021</v>
      </c>
      <c r="AE2" s="881"/>
      <c r="AF2" s="881"/>
      <c r="AG2" s="881"/>
      <c r="AH2" s="881"/>
      <c r="AI2" s="32" t="s">
        <v>443</v>
      </c>
      <c r="AJ2" s="881" t="s">
        <v>634</v>
      </c>
      <c r="AK2" s="881"/>
      <c r="AL2" s="881"/>
      <c r="AM2" s="881"/>
      <c r="AN2" s="32" t="s">
        <v>443</v>
      </c>
      <c r="AO2" s="881">
        <v>20</v>
      </c>
      <c r="AP2" s="881"/>
      <c r="AQ2" s="881"/>
      <c r="AR2" s="40" t="s">
        <v>443</v>
      </c>
      <c r="AS2" s="882">
        <v>439</v>
      </c>
      <c r="AT2" s="882"/>
      <c r="AU2" s="882"/>
      <c r="AV2" s="32" t="str">
        <f>IF(AW2="","","-")</f>
        <v/>
      </c>
      <c r="AW2" s="883"/>
      <c r="AX2" s="883"/>
    </row>
    <row r="3" spans="1:50" ht="21" customHeight="1" x14ac:dyDescent="0.15">
      <c r="A3" s="884" t="s">
        <v>640</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3" t="s">
        <v>92</v>
      </c>
      <c r="AJ3" s="886" t="s">
        <v>276</v>
      </c>
      <c r="AK3" s="886"/>
      <c r="AL3" s="886"/>
      <c r="AM3" s="886"/>
      <c r="AN3" s="886"/>
      <c r="AO3" s="886"/>
      <c r="AP3" s="886"/>
      <c r="AQ3" s="886"/>
      <c r="AR3" s="886"/>
      <c r="AS3" s="886"/>
      <c r="AT3" s="886"/>
      <c r="AU3" s="886"/>
      <c r="AV3" s="886"/>
      <c r="AW3" s="886"/>
      <c r="AX3" s="42" t="s">
        <v>130</v>
      </c>
    </row>
    <row r="4" spans="1:50" ht="24.75" customHeight="1" x14ac:dyDescent="0.15">
      <c r="A4" s="887" t="s">
        <v>47</v>
      </c>
      <c r="B4" s="888"/>
      <c r="C4" s="888"/>
      <c r="D4" s="888"/>
      <c r="E4" s="888"/>
      <c r="F4" s="888"/>
      <c r="G4" s="889" t="s">
        <v>645</v>
      </c>
      <c r="H4" s="890"/>
      <c r="I4" s="890"/>
      <c r="J4" s="890"/>
      <c r="K4" s="890"/>
      <c r="L4" s="890"/>
      <c r="M4" s="890"/>
      <c r="N4" s="890"/>
      <c r="O4" s="890"/>
      <c r="P4" s="890"/>
      <c r="Q4" s="890"/>
      <c r="R4" s="890"/>
      <c r="S4" s="890"/>
      <c r="T4" s="890"/>
      <c r="U4" s="890"/>
      <c r="V4" s="890"/>
      <c r="W4" s="890"/>
      <c r="X4" s="890"/>
      <c r="Y4" s="891" t="s">
        <v>9</v>
      </c>
      <c r="Z4" s="892"/>
      <c r="AA4" s="892"/>
      <c r="AB4" s="892"/>
      <c r="AC4" s="892"/>
      <c r="AD4" s="893"/>
      <c r="AE4" s="894" t="s">
        <v>646</v>
      </c>
      <c r="AF4" s="890"/>
      <c r="AG4" s="890"/>
      <c r="AH4" s="890"/>
      <c r="AI4" s="890"/>
      <c r="AJ4" s="890"/>
      <c r="AK4" s="890"/>
      <c r="AL4" s="890"/>
      <c r="AM4" s="890"/>
      <c r="AN4" s="890"/>
      <c r="AO4" s="890"/>
      <c r="AP4" s="895"/>
      <c r="AQ4" s="896" t="s">
        <v>22</v>
      </c>
      <c r="AR4" s="892"/>
      <c r="AS4" s="892"/>
      <c r="AT4" s="892"/>
      <c r="AU4" s="892"/>
      <c r="AV4" s="892"/>
      <c r="AW4" s="892"/>
      <c r="AX4" s="897"/>
    </row>
    <row r="5" spans="1:50" ht="30" customHeight="1" x14ac:dyDescent="0.15">
      <c r="A5" s="898" t="s">
        <v>135</v>
      </c>
      <c r="B5" s="899"/>
      <c r="C5" s="899"/>
      <c r="D5" s="899"/>
      <c r="E5" s="899"/>
      <c r="F5" s="900"/>
      <c r="G5" s="901" t="s">
        <v>647</v>
      </c>
      <c r="H5" s="902"/>
      <c r="I5" s="902"/>
      <c r="J5" s="902"/>
      <c r="K5" s="902"/>
      <c r="L5" s="902"/>
      <c r="M5" s="903" t="s">
        <v>132</v>
      </c>
      <c r="N5" s="904"/>
      <c r="O5" s="904"/>
      <c r="P5" s="904"/>
      <c r="Q5" s="904"/>
      <c r="R5" s="905"/>
      <c r="S5" s="906" t="s">
        <v>648</v>
      </c>
      <c r="T5" s="902"/>
      <c r="U5" s="902"/>
      <c r="V5" s="902"/>
      <c r="W5" s="902"/>
      <c r="X5" s="907"/>
      <c r="Y5" s="908" t="s">
        <v>25</v>
      </c>
      <c r="Z5" s="722"/>
      <c r="AA5" s="722"/>
      <c r="AB5" s="722"/>
      <c r="AC5" s="722"/>
      <c r="AD5" s="723"/>
      <c r="AE5" s="909" t="s">
        <v>82</v>
      </c>
      <c r="AF5" s="909"/>
      <c r="AG5" s="909"/>
      <c r="AH5" s="909"/>
      <c r="AI5" s="909"/>
      <c r="AJ5" s="909"/>
      <c r="AK5" s="909"/>
      <c r="AL5" s="909"/>
      <c r="AM5" s="909"/>
      <c r="AN5" s="909"/>
      <c r="AO5" s="909"/>
      <c r="AP5" s="910"/>
      <c r="AQ5" s="911" t="s">
        <v>706</v>
      </c>
      <c r="AR5" s="912"/>
      <c r="AS5" s="912"/>
      <c r="AT5" s="912"/>
      <c r="AU5" s="912"/>
      <c r="AV5" s="912"/>
      <c r="AW5" s="912"/>
      <c r="AX5" s="913"/>
    </row>
    <row r="6" spans="1:50" ht="39" customHeight="1" x14ac:dyDescent="0.15">
      <c r="A6" s="844" t="s">
        <v>27</v>
      </c>
      <c r="B6" s="845"/>
      <c r="C6" s="845"/>
      <c r="D6" s="845"/>
      <c r="E6" s="845"/>
      <c r="F6" s="845"/>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81" customHeight="1" x14ac:dyDescent="0.15">
      <c r="A7" s="849" t="s">
        <v>2</v>
      </c>
      <c r="B7" s="850"/>
      <c r="C7" s="850"/>
      <c r="D7" s="850"/>
      <c r="E7" s="850"/>
      <c r="F7" s="851"/>
      <c r="G7" s="852" t="s">
        <v>353</v>
      </c>
      <c r="H7" s="762"/>
      <c r="I7" s="762"/>
      <c r="J7" s="762"/>
      <c r="K7" s="762"/>
      <c r="L7" s="762"/>
      <c r="M7" s="762"/>
      <c r="N7" s="762"/>
      <c r="O7" s="762"/>
      <c r="P7" s="762"/>
      <c r="Q7" s="762"/>
      <c r="R7" s="762"/>
      <c r="S7" s="762"/>
      <c r="T7" s="762"/>
      <c r="U7" s="762"/>
      <c r="V7" s="762"/>
      <c r="W7" s="762"/>
      <c r="X7" s="763"/>
      <c r="Y7" s="853" t="s">
        <v>254</v>
      </c>
      <c r="Z7" s="263"/>
      <c r="AA7" s="263"/>
      <c r="AB7" s="263"/>
      <c r="AC7" s="263"/>
      <c r="AD7" s="854"/>
      <c r="AE7" s="855" t="s">
        <v>229</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9" t="s">
        <v>335</v>
      </c>
      <c r="B8" s="850"/>
      <c r="C8" s="850"/>
      <c r="D8" s="850"/>
      <c r="E8" s="850"/>
      <c r="F8" s="851"/>
      <c r="G8" s="858" t="str">
        <f>入力規則等!A27</f>
        <v>海洋政策</v>
      </c>
      <c r="H8" s="859"/>
      <c r="I8" s="859"/>
      <c r="J8" s="859"/>
      <c r="K8" s="859"/>
      <c r="L8" s="859"/>
      <c r="M8" s="859"/>
      <c r="N8" s="859"/>
      <c r="O8" s="859"/>
      <c r="P8" s="859"/>
      <c r="Q8" s="859"/>
      <c r="R8" s="859"/>
      <c r="S8" s="859"/>
      <c r="T8" s="859"/>
      <c r="U8" s="859"/>
      <c r="V8" s="859"/>
      <c r="W8" s="859"/>
      <c r="X8" s="860"/>
      <c r="Y8" s="861" t="s">
        <v>337</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120" t="s">
        <v>79</v>
      </c>
      <c r="B9" s="121"/>
      <c r="C9" s="121"/>
      <c r="D9" s="121"/>
      <c r="E9" s="121"/>
      <c r="F9" s="121"/>
      <c r="G9" s="866" t="s">
        <v>249</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869" t="s">
        <v>88</v>
      </c>
      <c r="B10" s="870"/>
      <c r="C10" s="870"/>
      <c r="D10" s="870"/>
      <c r="E10" s="870"/>
      <c r="F10" s="870"/>
      <c r="G10" s="871" t="s">
        <v>511</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20</v>
      </c>
      <c r="B11" s="870"/>
      <c r="C11" s="870"/>
      <c r="D11" s="870"/>
      <c r="E11" s="870"/>
      <c r="F11" s="874"/>
      <c r="G11" s="875" t="str">
        <f>入力規則等!P10</f>
        <v>補助、その他</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7" t="s">
        <v>83</v>
      </c>
      <c r="B12" s="118"/>
      <c r="C12" s="118"/>
      <c r="D12" s="118"/>
      <c r="E12" s="118"/>
      <c r="F12" s="119"/>
      <c r="G12" s="878"/>
      <c r="H12" s="879"/>
      <c r="I12" s="879"/>
      <c r="J12" s="879"/>
      <c r="K12" s="879"/>
      <c r="L12" s="879"/>
      <c r="M12" s="879"/>
      <c r="N12" s="879"/>
      <c r="O12" s="879"/>
      <c r="P12" s="416" t="s">
        <v>421</v>
      </c>
      <c r="Q12" s="291"/>
      <c r="R12" s="291"/>
      <c r="S12" s="291"/>
      <c r="T12" s="291"/>
      <c r="U12" s="291"/>
      <c r="V12" s="292"/>
      <c r="W12" s="416" t="s">
        <v>77</v>
      </c>
      <c r="X12" s="291"/>
      <c r="Y12" s="291"/>
      <c r="Z12" s="291"/>
      <c r="AA12" s="291"/>
      <c r="AB12" s="291"/>
      <c r="AC12" s="292"/>
      <c r="AD12" s="416" t="s">
        <v>183</v>
      </c>
      <c r="AE12" s="291"/>
      <c r="AF12" s="291"/>
      <c r="AG12" s="291"/>
      <c r="AH12" s="291"/>
      <c r="AI12" s="291"/>
      <c r="AJ12" s="292"/>
      <c r="AK12" s="416" t="s">
        <v>641</v>
      </c>
      <c r="AL12" s="291"/>
      <c r="AM12" s="291"/>
      <c r="AN12" s="291"/>
      <c r="AO12" s="291"/>
      <c r="AP12" s="291"/>
      <c r="AQ12" s="292"/>
      <c r="AR12" s="416" t="s">
        <v>642</v>
      </c>
      <c r="AS12" s="291"/>
      <c r="AT12" s="291"/>
      <c r="AU12" s="291"/>
      <c r="AV12" s="291"/>
      <c r="AW12" s="291"/>
      <c r="AX12" s="880"/>
    </row>
    <row r="13" spans="1:50" ht="21" customHeight="1" x14ac:dyDescent="0.15">
      <c r="A13" s="80"/>
      <c r="B13" s="81"/>
      <c r="C13" s="81"/>
      <c r="D13" s="81"/>
      <c r="E13" s="81"/>
      <c r="F13" s="82"/>
      <c r="G13" s="432" t="s">
        <v>3</v>
      </c>
      <c r="H13" s="433"/>
      <c r="I13" s="837" t="s">
        <v>13</v>
      </c>
      <c r="J13" s="838"/>
      <c r="K13" s="838"/>
      <c r="L13" s="838"/>
      <c r="M13" s="838"/>
      <c r="N13" s="838"/>
      <c r="O13" s="839"/>
      <c r="P13" s="794">
        <v>99</v>
      </c>
      <c r="Q13" s="795"/>
      <c r="R13" s="795"/>
      <c r="S13" s="795"/>
      <c r="T13" s="795"/>
      <c r="U13" s="795"/>
      <c r="V13" s="796"/>
      <c r="W13" s="794">
        <v>97</v>
      </c>
      <c r="X13" s="795"/>
      <c r="Y13" s="795"/>
      <c r="Z13" s="795"/>
      <c r="AA13" s="795"/>
      <c r="AB13" s="795"/>
      <c r="AC13" s="796"/>
      <c r="AD13" s="794">
        <v>97</v>
      </c>
      <c r="AE13" s="795"/>
      <c r="AF13" s="795"/>
      <c r="AG13" s="795"/>
      <c r="AH13" s="795"/>
      <c r="AI13" s="795"/>
      <c r="AJ13" s="796"/>
      <c r="AK13" s="794">
        <v>97</v>
      </c>
      <c r="AL13" s="795"/>
      <c r="AM13" s="795"/>
      <c r="AN13" s="795"/>
      <c r="AO13" s="795"/>
      <c r="AP13" s="795"/>
      <c r="AQ13" s="796"/>
      <c r="AR13" s="809"/>
      <c r="AS13" s="810"/>
      <c r="AT13" s="810"/>
      <c r="AU13" s="810"/>
      <c r="AV13" s="810"/>
      <c r="AW13" s="810"/>
      <c r="AX13" s="840"/>
    </row>
    <row r="14" spans="1:50" ht="21" customHeight="1" x14ac:dyDescent="0.15">
      <c r="A14" s="80"/>
      <c r="B14" s="81"/>
      <c r="C14" s="81"/>
      <c r="D14" s="81"/>
      <c r="E14" s="81"/>
      <c r="F14" s="82"/>
      <c r="G14" s="434"/>
      <c r="H14" s="435"/>
      <c r="I14" s="823" t="s">
        <v>5</v>
      </c>
      <c r="J14" s="829"/>
      <c r="K14" s="829"/>
      <c r="L14" s="829"/>
      <c r="M14" s="829"/>
      <c r="N14" s="829"/>
      <c r="O14" s="830"/>
      <c r="P14" s="794" t="s">
        <v>443</v>
      </c>
      <c r="Q14" s="795"/>
      <c r="R14" s="795"/>
      <c r="S14" s="795"/>
      <c r="T14" s="795"/>
      <c r="U14" s="795"/>
      <c r="V14" s="796"/>
      <c r="W14" s="794" t="s">
        <v>443</v>
      </c>
      <c r="X14" s="795"/>
      <c r="Y14" s="795"/>
      <c r="Z14" s="795"/>
      <c r="AA14" s="795"/>
      <c r="AB14" s="795"/>
      <c r="AC14" s="796"/>
      <c r="AD14" s="794" t="s">
        <v>443</v>
      </c>
      <c r="AE14" s="795"/>
      <c r="AF14" s="795"/>
      <c r="AG14" s="795"/>
      <c r="AH14" s="795"/>
      <c r="AI14" s="795"/>
      <c r="AJ14" s="796"/>
      <c r="AK14" s="794"/>
      <c r="AL14" s="795"/>
      <c r="AM14" s="795"/>
      <c r="AN14" s="795"/>
      <c r="AO14" s="795"/>
      <c r="AP14" s="795"/>
      <c r="AQ14" s="796"/>
      <c r="AR14" s="841"/>
      <c r="AS14" s="841"/>
      <c r="AT14" s="841"/>
      <c r="AU14" s="841"/>
      <c r="AV14" s="841"/>
      <c r="AW14" s="841"/>
      <c r="AX14" s="842"/>
    </row>
    <row r="15" spans="1:50" ht="21" customHeight="1" x14ac:dyDescent="0.15">
      <c r="A15" s="80"/>
      <c r="B15" s="81"/>
      <c r="C15" s="81"/>
      <c r="D15" s="81"/>
      <c r="E15" s="81"/>
      <c r="F15" s="82"/>
      <c r="G15" s="434"/>
      <c r="H15" s="435"/>
      <c r="I15" s="823" t="s">
        <v>111</v>
      </c>
      <c r="J15" s="824"/>
      <c r="K15" s="824"/>
      <c r="L15" s="824"/>
      <c r="M15" s="824"/>
      <c r="N15" s="824"/>
      <c r="O15" s="825"/>
      <c r="P15" s="794" t="s">
        <v>443</v>
      </c>
      <c r="Q15" s="795"/>
      <c r="R15" s="795"/>
      <c r="S15" s="795"/>
      <c r="T15" s="795"/>
      <c r="U15" s="795"/>
      <c r="V15" s="796"/>
      <c r="W15" s="794" t="s">
        <v>443</v>
      </c>
      <c r="X15" s="795"/>
      <c r="Y15" s="795"/>
      <c r="Z15" s="795"/>
      <c r="AA15" s="795"/>
      <c r="AB15" s="795"/>
      <c r="AC15" s="796"/>
      <c r="AD15" s="794" t="s">
        <v>443</v>
      </c>
      <c r="AE15" s="795"/>
      <c r="AF15" s="795"/>
      <c r="AG15" s="795"/>
      <c r="AH15" s="795"/>
      <c r="AI15" s="795"/>
      <c r="AJ15" s="796"/>
      <c r="AK15" s="794" t="s">
        <v>443</v>
      </c>
      <c r="AL15" s="795"/>
      <c r="AM15" s="795"/>
      <c r="AN15" s="795"/>
      <c r="AO15" s="795"/>
      <c r="AP15" s="795"/>
      <c r="AQ15" s="796"/>
      <c r="AR15" s="794"/>
      <c r="AS15" s="795"/>
      <c r="AT15" s="795"/>
      <c r="AU15" s="795"/>
      <c r="AV15" s="795"/>
      <c r="AW15" s="795"/>
      <c r="AX15" s="843"/>
    </row>
    <row r="16" spans="1:50" ht="21" customHeight="1" x14ac:dyDescent="0.15">
      <c r="A16" s="80"/>
      <c r="B16" s="81"/>
      <c r="C16" s="81"/>
      <c r="D16" s="81"/>
      <c r="E16" s="81"/>
      <c r="F16" s="82"/>
      <c r="G16" s="434"/>
      <c r="H16" s="435"/>
      <c r="I16" s="823" t="s">
        <v>57</v>
      </c>
      <c r="J16" s="824"/>
      <c r="K16" s="824"/>
      <c r="L16" s="824"/>
      <c r="M16" s="824"/>
      <c r="N16" s="824"/>
      <c r="O16" s="825"/>
      <c r="P16" s="794" t="s">
        <v>443</v>
      </c>
      <c r="Q16" s="795"/>
      <c r="R16" s="795"/>
      <c r="S16" s="795"/>
      <c r="T16" s="795"/>
      <c r="U16" s="795"/>
      <c r="V16" s="796"/>
      <c r="W16" s="794" t="s">
        <v>443</v>
      </c>
      <c r="X16" s="795"/>
      <c r="Y16" s="795"/>
      <c r="Z16" s="795"/>
      <c r="AA16" s="795"/>
      <c r="AB16" s="795"/>
      <c r="AC16" s="796"/>
      <c r="AD16" s="794" t="s">
        <v>443</v>
      </c>
      <c r="AE16" s="795"/>
      <c r="AF16" s="795"/>
      <c r="AG16" s="795"/>
      <c r="AH16" s="795"/>
      <c r="AI16" s="795"/>
      <c r="AJ16" s="796"/>
      <c r="AK16" s="794"/>
      <c r="AL16" s="795"/>
      <c r="AM16" s="795"/>
      <c r="AN16" s="795"/>
      <c r="AO16" s="795"/>
      <c r="AP16" s="795"/>
      <c r="AQ16" s="796"/>
      <c r="AR16" s="826"/>
      <c r="AS16" s="827"/>
      <c r="AT16" s="827"/>
      <c r="AU16" s="827"/>
      <c r="AV16" s="827"/>
      <c r="AW16" s="827"/>
      <c r="AX16" s="828"/>
    </row>
    <row r="17" spans="1:50" ht="24.75" customHeight="1" x14ac:dyDescent="0.15">
      <c r="A17" s="80"/>
      <c r="B17" s="81"/>
      <c r="C17" s="81"/>
      <c r="D17" s="81"/>
      <c r="E17" s="81"/>
      <c r="F17" s="82"/>
      <c r="G17" s="434"/>
      <c r="H17" s="435"/>
      <c r="I17" s="823" t="s">
        <v>123</v>
      </c>
      <c r="J17" s="829"/>
      <c r="K17" s="829"/>
      <c r="L17" s="829"/>
      <c r="M17" s="829"/>
      <c r="N17" s="829"/>
      <c r="O17" s="830"/>
      <c r="P17" s="794" t="s">
        <v>443</v>
      </c>
      <c r="Q17" s="795"/>
      <c r="R17" s="795"/>
      <c r="S17" s="795"/>
      <c r="T17" s="795"/>
      <c r="U17" s="795"/>
      <c r="V17" s="796"/>
      <c r="W17" s="794" t="s">
        <v>443</v>
      </c>
      <c r="X17" s="795"/>
      <c r="Y17" s="795"/>
      <c r="Z17" s="795"/>
      <c r="AA17" s="795"/>
      <c r="AB17" s="795"/>
      <c r="AC17" s="796"/>
      <c r="AD17" s="794" t="s">
        <v>443</v>
      </c>
      <c r="AE17" s="795"/>
      <c r="AF17" s="795"/>
      <c r="AG17" s="795"/>
      <c r="AH17" s="795"/>
      <c r="AI17" s="795"/>
      <c r="AJ17" s="796"/>
      <c r="AK17" s="794"/>
      <c r="AL17" s="795"/>
      <c r="AM17" s="795"/>
      <c r="AN17" s="795"/>
      <c r="AO17" s="795"/>
      <c r="AP17" s="795"/>
      <c r="AQ17" s="796"/>
      <c r="AR17" s="831"/>
      <c r="AS17" s="831"/>
      <c r="AT17" s="831"/>
      <c r="AU17" s="831"/>
      <c r="AV17" s="831"/>
      <c r="AW17" s="831"/>
      <c r="AX17" s="832"/>
    </row>
    <row r="18" spans="1:50" ht="24.75" customHeight="1" x14ac:dyDescent="0.15">
      <c r="A18" s="80"/>
      <c r="B18" s="81"/>
      <c r="C18" s="81"/>
      <c r="D18" s="81"/>
      <c r="E18" s="81"/>
      <c r="F18" s="82"/>
      <c r="G18" s="436"/>
      <c r="H18" s="437"/>
      <c r="I18" s="833" t="s">
        <v>74</v>
      </c>
      <c r="J18" s="834"/>
      <c r="K18" s="834"/>
      <c r="L18" s="834"/>
      <c r="M18" s="834"/>
      <c r="N18" s="834"/>
      <c r="O18" s="835"/>
      <c r="P18" s="790">
        <f>SUM(P13:V17)</f>
        <v>99</v>
      </c>
      <c r="Q18" s="791"/>
      <c r="R18" s="791"/>
      <c r="S18" s="791"/>
      <c r="T18" s="791"/>
      <c r="U18" s="791"/>
      <c r="V18" s="792"/>
      <c r="W18" s="790">
        <f>SUM(W13:AC17)</f>
        <v>97</v>
      </c>
      <c r="X18" s="791"/>
      <c r="Y18" s="791"/>
      <c r="Z18" s="791"/>
      <c r="AA18" s="791"/>
      <c r="AB18" s="791"/>
      <c r="AC18" s="792"/>
      <c r="AD18" s="790">
        <f>SUM(AD13:AJ17)</f>
        <v>97</v>
      </c>
      <c r="AE18" s="791"/>
      <c r="AF18" s="791"/>
      <c r="AG18" s="791"/>
      <c r="AH18" s="791"/>
      <c r="AI18" s="791"/>
      <c r="AJ18" s="792"/>
      <c r="AK18" s="790">
        <f>SUM(AK13:AQ17)</f>
        <v>97</v>
      </c>
      <c r="AL18" s="791"/>
      <c r="AM18" s="791"/>
      <c r="AN18" s="791"/>
      <c r="AO18" s="791"/>
      <c r="AP18" s="791"/>
      <c r="AQ18" s="792"/>
      <c r="AR18" s="790">
        <f>SUM(AR13:AX17)</f>
        <v>0</v>
      </c>
      <c r="AS18" s="791"/>
      <c r="AT18" s="791"/>
      <c r="AU18" s="791"/>
      <c r="AV18" s="791"/>
      <c r="AW18" s="791"/>
      <c r="AX18" s="836"/>
    </row>
    <row r="19" spans="1:50" ht="24.75" customHeight="1" x14ac:dyDescent="0.15">
      <c r="A19" s="80"/>
      <c r="B19" s="81"/>
      <c r="C19" s="81"/>
      <c r="D19" s="81"/>
      <c r="E19" s="81"/>
      <c r="F19" s="82"/>
      <c r="G19" s="815" t="s">
        <v>35</v>
      </c>
      <c r="H19" s="816"/>
      <c r="I19" s="816"/>
      <c r="J19" s="816"/>
      <c r="K19" s="816"/>
      <c r="L19" s="816"/>
      <c r="M19" s="816"/>
      <c r="N19" s="816"/>
      <c r="O19" s="816"/>
      <c r="P19" s="794">
        <v>88</v>
      </c>
      <c r="Q19" s="795"/>
      <c r="R19" s="795"/>
      <c r="S19" s="795"/>
      <c r="T19" s="795"/>
      <c r="U19" s="795"/>
      <c r="V19" s="796"/>
      <c r="W19" s="794">
        <v>75</v>
      </c>
      <c r="X19" s="795"/>
      <c r="Y19" s="795"/>
      <c r="Z19" s="795"/>
      <c r="AA19" s="795"/>
      <c r="AB19" s="795"/>
      <c r="AC19" s="796"/>
      <c r="AD19" s="794">
        <v>83</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80"/>
      <c r="B20" s="81"/>
      <c r="C20" s="81"/>
      <c r="D20" s="81"/>
      <c r="E20" s="81"/>
      <c r="F20" s="82"/>
      <c r="G20" s="815" t="s">
        <v>37</v>
      </c>
      <c r="H20" s="816"/>
      <c r="I20" s="816"/>
      <c r="J20" s="816"/>
      <c r="K20" s="816"/>
      <c r="L20" s="816"/>
      <c r="M20" s="816"/>
      <c r="N20" s="816"/>
      <c r="O20" s="816"/>
      <c r="P20" s="819">
        <f>IF(P18=0,"-",SUM(P19)/P18)</f>
        <v>0.88888888888888884</v>
      </c>
      <c r="Q20" s="819"/>
      <c r="R20" s="819"/>
      <c r="S20" s="819"/>
      <c r="T20" s="819"/>
      <c r="U20" s="819"/>
      <c r="V20" s="819"/>
      <c r="W20" s="819">
        <f>IF(W18=0,"-",SUM(W19)/W18)</f>
        <v>0.77319587628865982</v>
      </c>
      <c r="X20" s="819"/>
      <c r="Y20" s="819"/>
      <c r="Z20" s="819"/>
      <c r="AA20" s="819"/>
      <c r="AB20" s="819"/>
      <c r="AC20" s="819"/>
      <c r="AD20" s="819">
        <f>IF(AD18=0,"-",SUM(AD19)/AD18)</f>
        <v>0.85567010309278346</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20"/>
      <c r="B21" s="121"/>
      <c r="C21" s="121"/>
      <c r="D21" s="121"/>
      <c r="E21" s="121"/>
      <c r="F21" s="122"/>
      <c r="G21" s="821" t="s">
        <v>413</v>
      </c>
      <c r="H21" s="822"/>
      <c r="I21" s="822"/>
      <c r="J21" s="822"/>
      <c r="K21" s="822"/>
      <c r="L21" s="822"/>
      <c r="M21" s="822"/>
      <c r="N21" s="822"/>
      <c r="O21" s="822"/>
      <c r="P21" s="819">
        <f>IF(P19=0,"-",SUM(P19)/SUM(P13,P14))</f>
        <v>0.88888888888888884</v>
      </c>
      <c r="Q21" s="819"/>
      <c r="R21" s="819"/>
      <c r="S21" s="819"/>
      <c r="T21" s="819"/>
      <c r="U21" s="819"/>
      <c r="V21" s="819"/>
      <c r="W21" s="819">
        <f>IF(W19=0,"-",SUM(W19)/SUM(W13,W14))</f>
        <v>0.77319587628865982</v>
      </c>
      <c r="X21" s="819"/>
      <c r="Y21" s="819"/>
      <c r="Z21" s="819"/>
      <c r="AA21" s="819"/>
      <c r="AB21" s="819"/>
      <c r="AC21" s="819"/>
      <c r="AD21" s="819">
        <f>IF(AD19=0,"-",SUM(AD19)/SUM(AD13,AD14))</f>
        <v>0.85567010309278346</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23" t="s">
        <v>245</v>
      </c>
      <c r="B22" s="124"/>
      <c r="C22" s="124"/>
      <c r="D22" s="124"/>
      <c r="E22" s="124"/>
      <c r="F22" s="125"/>
      <c r="G22" s="804" t="s">
        <v>236</v>
      </c>
      <c r="H22" s="192"/>
      <c r="I22" s="192"/>
      <c r="J22" s="192"/>
      <c r="K22" s="192"/>
      <c r="L22" s="192"/>
      <c r="M22" s="192"/>
      <c r="N22" s="192"/>
      <c r="O22" s="193"/>
      <c r="P22" s="191" t="s">
        <v>197</v>
      </c>
      <c r="Q22" s="192"/>
      <c r="R22" s="192"/>
      <c r="S22" s="192"/>
      <c r="T22" s="192"/>
      <c r="U22" s="192"/>
      <c r="V22" s="193"/>
      <c r="W22" s="191" t="s">
        <v>643</v>
      </c>
      <c r="X22" s="192"/>
      <c r="Y22" s="192"/>
      <c r="Z22" s="192"/>
      <c r="AA22" s="192"/>
      <c r="AB22" s="192"/>
      <c r="AC22" s="193"/>
      <c r="AD22" s="191" t="s">
        <v>168</v>
      </c>
      <c r="AE22" s="192"/>
      <c r="AF22" s="192"/>
      <c r="AG22" s="192"/>
      <c r="AH22" s="192"/>
      <c r="AI22" s="192"/>
      <c r="AJ22" s="192"/>
      <c r="AK22" s="192"/>
      <c r="AL22" s="192"/>
      <c r="AM22" s="192"/>
      <c r="AN22" s="192"/>
      <c r="AO22" s="192"/>
      <c r="AP22" s="192"/>
      <c r="AQ22" s="192"/>
      <c r="AR22" s="192"/>
      <c r="AS22" s="192"/>
      <c r="AT22" s="192"/>
      <c r="AU22" s="192"/>
      <c r="AV22" s="192"/>
      <c r="AW22" s="192"/>
      <c r="AX22" s="805"/>
    </row>
    <row r="23" spans="1:50" ht="25.5" customHeight="1" x14ac:dyDescent="0.15">
      <c r="A23" s="126"/>
      <c r="B23" s="127"/>
      <c r="C23" s="127"/>
      <c r="D23" s="127"/>
      <c r="E23" s="127"/>
      <c r="F23" s="128"/>
      <c r="G23" s="806" t="s">
        <v>93</v>
      </c>
      <c r="H23" s="807"/>
      <c r="I23" s="807"/>
      <c r="J23" s="807"/>
      <c r="K23" s="807"/>
      <c r="L23" s="807"/>
      <c r="M23" s="807"/>
      <c r="N23" s="807"/>
      <c r="O23" s="808"/>
      <c r="P23" s="809">
        <v>94</v>
      </c>
      <c r="Q23" s="810"/>
      <c r="R23" s="810"/>
      <c r="S23" s="810"/>
      <c r="T23" s="810"/>
      <c r="U23" s="810"/>
      <c r="V23" s="811"/>
      <c r="W23" s="809"/>
      <c r="X23" s="810"/>
      <c r="Y23" s="810"/>
      <c r="Z23" s="810"/>
      <c r="AA23" s="810"/>
      <c r="AB23" s="810"/>
      <c r="AC23" s="811"/>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2" t="s">
        <v>227</v>
      </c>
      <c r="H24" s="813"/>
      <c r="I24" s="813"/>
      <c r="J24" s="813"/>
      <c r="K24" s="813"/>
      <c r="L24" s="813"/>
      <c r="M24" s="813"/>
      <c r="N24" s="813"/>
      <c r="O24" s="814"/>
      <c r="P24" s="794">
        <v>3</v>
      </c>
      <c r="Q24" s="795"/>
      <c r="R24" s="795"/>
      <c r="S24" s="795"/>
      <c r="T24" s="795"/>
      <c r="U24" s="795"/>
      <c r="V24" s="796"/>
      <c r="W24" s="794"/>
      <c r="X24" s="795"/>
      <c r="Y24" s="795"/>
      <c r="Z24" s="795"/>
      <c r="AA24" s="795"/>
      <c r="AB24" s="795"/>
      <c r="AC24" s="796"/>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12"/>
      <c r="H25" s="813"/>
      <c r="I25" s="813"/>
      <c r="J25" s="813"/>
      <c r="K25" s="813"/>
      <c r="L25" s="813"/>
      <c r="M25" s="813"/>
      <c r="N25" s="813"/>
      <c r="O25" s="814"/>
      <c r="P25" s="794"/>
      <c r="Q25" s="795"/>
      <c r="R25" s="795"/>
      <c r="S25" s="795"/>
      <c r="T25" s="795"/>
      <c r="U25" s="795"/>
      <c r="V25" s="796"/>
      <c r="W25" s="794"/>
      <c r="X25" s="795"/>
      <c r="Y25" s="795"/>
      <c r="Z25" s="795"/>
      <c r="AA25" s="795"/>
      <c r="AB25" s="795"/>
      <c r="AC25" s="796"/>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12"/>
      <c r="H26" s="813"/>
      <c r="I26" s="813"/>
      <c r="J26" s="813"/>
      <c r="K26" s="813"/>
      <c r="L26" s="813"/>
      <c r="M26" s="813"/>
      <c r="N26" s="813"/>
      <c r="O26" s="814"/>
      <c r="P26" s="794"/>
      <c r="Q26" s="795"/>
      <c r="R26" s="795"/>
      <c r="S26" s="795"/>
      <c r="T26" s="795"/>
      <c r="U26" s="795"/>
      <c r="V26" s="796"/>
      <c r="W26" s="794"/>
      <c r="X26" s="795"/>
      <c r="Y26" s="795"/>
      <c r="Z26" s="795"/>
      <c r="AA26" s="795"/>
      <c r="AB26" s="795"/>
      <c r="AC26" s="796"/>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12"/>
      <c r="H27" s="813"/>
      <c r="I27" s="813"/>
      <c r="J27" s="813"/>
      <c r="K27" s="813"/>
      <c r="L27" s="813"/>
      <c r="M27" s="813"/>
      <c r="N27" s="813"/>
      <c r="O27" s="814"/>
      <c r="P27" s="794"/>
      <c r="Q27" s="795"/>
      <c r="R27" s="795"/>
      <c r="S27" s="795"/>
      <c r="T27" s="795"/>
      <c r="U27" s="795"/>
      <c r="V27" s="796"/>
      <c r="W27" s="794"/>
      <c r="X27" s="795"/>
      <c r="Y27" s="795"/>
      <c r="Z27" s="795"/>
      <c r="AA27" s="795"/>
      <c r="AB27" s="795"/>
      <c r="AC27" s="796"/>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87" t="s">
        <v>151</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3" t="s">
        <v>74</v>
      </c>
      <c r="H29" s="733"/>
      <c r="I29" s="733"/>
      <c r="J29" s="733"/>
      <c r="K29" s="733"/>
      <c r="L29" s="733"/>
      <c r="M29" s="733"/>
      <c r="N29" s="733"/>
      <c r="O29" s="734"/>
      <c r="P29" s="794">
        <f>AK13</f>
        <v>97</v>
      </c>
      <c r="Q29" s="795"/>
      <c r="R29" s="795"/>
      <c r="S29" s="795"/>
      <c r="T29" s="795"/>
      <c r="U29" s="795"/>
      <c r="V29" s="796"/>
      <c r="W29" s="797">
        <f>AR13</f>
        <v>0</v>
      </c>
      <c r="X29" s="798"/>
      <c r="Y29" s="798"/>
      <c r="Z29" s="798"/>
      <c r="AA29" s="798"/>
      <c r="AB29" s="798"/>
      <c r="AC29" s="799"/>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408</v>
      </c>
      <c r="B30" s="439"/>
      <c r="C30" s="439"/>
      <c r="D30" s="439"/>
      <c r="E30" s="439"/>
      <c r="F30" s="440"/>
      <c r="G30" s="441" t="s">
        <v>198</v>
      </c>
      <c r="H30" s="442"/>
      <c r="I30" s="442"/>
      <c r="J30" s="442"/>
      <c r="K30" s="442"/>
      <c r="L30" s="442"/>
      <c r="M30" s="442"/>
      <c r="N30" s="442"/>
      <c r="O30" s="443"/>
      <c r="P30" s="444" t="s">
        <v>87</v>
      </c>
      <c r="Q30" s="442"/>
      <c r="R30" s="442"/>
      <c r="S30" s="442"/>
      <c r="T30" s="442"/>
      <c r="U30" s="442"/>
      <c r="V30" s="442"/>
      <c r="W30" s="442"/>
      <c r="X30" s="443"/>
      <c r="Y30" s="445"/>
      <c r="Z30" s="446"/>
      <c r="AA30" s="447"/>
      <c r="AB30" s="448" t="s">
        <v>45</v>
      </c>
      <c r="AC30" s="449"/>
      <c r="AD30" s="450"/>
      <c r="AE30" s="448" t="s">
        <v>421</v>
      </c>
      <c r="AF30" s="449"/>
      <c r="AG30" s="449"/>
      <c r="AH30" s="450"/>
      <c r="AI30" s="451" t="s">
        <v>77</v>
      </c>
      <c r="AJ30" s="451"/>
      <c r="AK30" s="451"/>
      <c r="AL30" s="448"/>
      <c r="AM30" s="451" t="s">
        <v>510</v>
      </c>
      <c r="AN30" s="451"/>
      <c r="AO30" s="451"/>
      <c r="AP30" s="448"/>
      <c r="AQ30" s="800" t="s">
        <v>306</v>
      </c>
      <c r="AR30" s="801"/>
      <c r="AS30" s="801"/>
      <c r="AT30" s="802"/>
      <c r="AU30" s="442" t="s">
        <v>235</v>
      </c>
      <c r="AV30" s="442"/>
      <c r="AW30" s="442"/>
      <c r="AX30" s="803"/>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c r="AR31" s="198"/>
      <c r="AS31" s="176" t="s">
        <v>307</v>
      </c>
      <c r="AT31" s="177"/>
      <c r="AU31" s="252">
        <v>9</v>
      </c>
      <c r="AV31" s="252"/>
      <c r="AW31" s="314" t="s">
        <v>285</v>
      </c>
      <c r="AX31" s="746"/>
    </row>
    <row r="32" spans="1:50" ht="33.75" customHeight="1" x14ac:dyDescent="0.15">
      <c r="A32" s="369"/>
      <c r="B32" s="367"/>
      <c r="C32" s="367"/>
      <c r="D32" s="367"/>
      <c r="E32" s="367"/>
      <c r="F32" s="368"/>
      <c r="G32" s="359" t="s">
        <v>666</v>
      </c>
      <c r="H32" s="360"/>
      <c r="I32" s="360"/>
      <c r="J32" s="360"/>
      <c r="K32" s="360"/>
      <c r="L32" s="360"/>
      <c r="M32" s="360"/>
      <c r="N32" s="360"/>
      <c r="O32" s="386"/>
      <c r="P32" s="99" t="s">
        <v>553</v>
      </c>
      <c r="Q32" s="99"/>
      <c r="R32" s="99"/>
      <c r="S32" s="99"/>
      <c r="T32" s="99"/>
      <c r="U32" s="99"/>
      <c r="V32" s="99"/>
      <c r="W32" s="99"/>
      <c r="X32" s="186"/>
      <c r="Y32" s="689" t="s">
        <v>52</v>
      </c>
      <c r="Z32" s="782"/>
      <c r="AA32" s="783"/>
      <c r="AB32" s="724" t="s">
        <v>43</v>
      </c>
      <c r="AC32" s="724"/>
      <c r="AD32" s="724"/>
      <c r="AE32" s="330">
        <v>912</v>
      </c>
      <c r="AF32" s="331"/>
      <c r="AG32" s="331"/>
      <c r="AH32" s="331"/>
      <c r="AI32" s="330">
        <v>962</v>
      </c>
      <c r="AJ32" s="331"/>
      <c r="AK32" s="331"/>
      <c r="AL32" s="331"/>
      <c r="AM32" s="330"/>
      <c r="AN32" s="331"/>
      <c r="AO32" s="331"/>
      <c r="AP32" s="331"/>
      <c r="AQ32" s="195"/>
      <c r="AR32" s="196"/>
      <c r="AS32" s="196"/>
      <c r="AT32" s="197"/>
      <c r="AU32" s="331"/>
      <c r="AV32" s="331"/>
      <c r="AW32" s="331"/>
      <c r="AX32" s="418"/>
    </row>
    <row r="33" spans="1:51" ht="33.7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95</v>
      </c>
      <c r="Z33" s="291"/>
      <c r="AA33" s="292"/>
      <c r="AB33" s="742" t="s">
        <v>43</v>
      </c>
      <c r="AC33" s="742"/>
      <c r="AD33" s="742"/>
      <c r="AE33" s="330" t="s">
        <v>443</v>
      </c>
      <c r="AF33" s="331"/>
      <c r="AG33" s="331"/>
      <c r="AH33" s="331"/>
      <c r="AI33" s="330" t="s">
        <v>704</v>
      </c>
      <c r="AJ33" s="331"/>
      <c r="AK33" s="331"/>
      <c r="AL33" s="331"/>
      <c r="AM33" s="330"/>
      <c r="AN33" s="331"/>
      <c r="AO33" s="331"/>
      <c r="AP33" s="331"/>
      <c r="AQ33" s="195"/>
      <c r="AR33" s="196"/>
      <c r="AS33" s="196"/>
      <c r="AT33" s="197"/>
      <c r="AU33" s="331">
        <v>10000</v>
      </c>
      <c r="AV33" s="331"/>
      <c r="AW33" s="331"/>
      <c r="AX33" s="418"/>
    </row>
    <row r="34" spans="1:51" ht="33.7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56</v>
      </c>
      <c r="Z34" s="291"/>
      <c r="AA34" s="292"/>
      <c r="AB34" s="417" t="s">
        <v>49</v>
      </c>
      <c r="AC34" s="417"/>
      <c r="AD34" s="417"/>
      <c r="AE34" s="330" t="s">
        <v>443</v>
      </c>
      <c r="AF34" s="331"/>
      <c r="AG34" s="331"/>
      <c r="AH34" s="331"/>
      <c r="AI34" s="330" t="s">
        <v>704</v>
      </c>
      <c r="AJ34" s="331"/>
      <c r="AK34" s="331"/>
      <c r="AL34" s="331"/>
      <c r="AM34" s="330"/>
      <c r="AN34" s="331"/>
      <c r="AO34" s="331"/>
      <c r="AP34" s="331"/>
      <c r="AQ34" s="195"/>
      <c r="AR34" s="196"/>
      <c r="AS34" s="196"/>
      <c r="AT34" s="197"/>
      <c r="AU34" s="331"/>
      <c r="AV34" s="331"/>
      <c r="AW34" s="331"/>
      <c r="AX34" s="418"/>
    </row>
    <row r="35" spans="1:51" ht="23.25" customHeight="1" x14ac:dyDescent="0.15">
      <c r="A35" s="283" t="s">
        <v>258</v>
      </c>
      <c r="B35" s="284"/>
      <c r="C35" s="284"/>
      <c r="D35" s="284"/>
      <c r="E35" s="284"/>
      <c r="F35" s="285"/>
      <c r="G35" s="359" t="s">
        <v>649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408</v>
      </c>
      <c r="B37" s="411"/>
      <c r="C37" s="411"/>
      <c r="D37" s="411"/>
      <c r="E37" s="411"/>
      <c r="F37" s="412"/>
      <c r="G37" s="373" t="s">
        <v>198</v>
      </c>
      <c r="H37" s="374"/>
      <c r="I37" s="374"/>
      <c r="J37" s="374"/>
      <c r="K37" s="374"/>
      <c r="L37" s="374"/>
      <c r="M37" s="374"/>
      <c r="N37" s="374"/>
      <c r="O37" s="375"/>
      <c r="P37" s="376" t="s">
        <v>87</v>
      </c>
      <c r="Q37" s="374"/>
      <c r="R37" s="374"/>
      <c r="S37" s="374"/>
      <c r="T37" s="374"/>
      <c r="U37" s="374"/>
      <c r="V37" s="374"/>
      <c r="W37" s="374"/>
      <c r="X37" s="375"/>
      <c r="Y37" s="377"/>
      <c r="Z37" s="378"/>
      <c r="AA37" s="379"/>
      <c r="AB37" s="383" t="s">
        <v>45</v>
      </c>
      <c r="AC37" s="384"/>
      <c r="AD37" s="385"/>
      <c r="AE37" s="273" t="s">
        <v>421</v>
      </c>
      <c r="AF37" s="273"/>
      <c r="AG37" s="273"/>
      <c r="AH37" s="273"/>
      <c r="AI37" s="273" t="s">
        <v>77</v>
      </c>
      <c r="AJ37" s="273"/>
      <c r="AK37" s="273"/>
      <c r="AL37" s="273"/>
      <c r="AM37" s="273" t="s">
        <v>510</v>
      </c>
      <c r="AN37" s="273"/>
      <c r="AO37" s="273"/>
      <c r="AP37" s="273"/>
      <c r="AQ37" s="218" t="s">
        <v>306</v>
      </c>
      <c r="AR37" s="213"/>
      <c r="AS37" s="213"/>
      <c r="AT37" s="214"/>
      <c r="AU37" s="374" t="s">
        <v>235</v>
      </c>
      <c r="AV37" s="374"/>
      <c r="AW37" s="374"/>
      <c r="AX37" s="786"/>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307</v>
      </c>
      <c r="AT38" s="177"/>
      <c r="AU38" s="252"/>
      <c r="AV38" s="252"/>
      <c r="AW38" s="314" t="s">
        <v>285</v>
      </c>
      <c r="AX38" s="746"/>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89" t="s">
        <v>52</v>
      </c>
      <c r="Z39" s="782"/>
      <c r="AA39" s="783"/>
      <c r="AB39" s="724"/>
      <c r="AC39" s="724"/>
      <c r="AD39" s="724"/>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95</v>
      </c>
      <c r="Z40" s="291"/>
      <c r="AA40" s="292"/>
      <c r="AB40" s="742"/>
      <c r="AC40" s="742"/>
      <c r="AD40" s="742"/>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56</v>
      </c>
      <c r="Z41" s="291"/>
      <c r="AA41" s="292"/>
      <c r="AB41" s="417" t="s">
        <v>49</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258</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408</v>
      </c>
      <c r="B44" s="411"/>
      <c r="C44" s="411"/>
      <c r="D44" s="411"/>
      <c r="E44" s="411"/>
      <c r="F44" s="412"/>
      <c r="G44" s="373" t="s">
        <v>198</v>
      </c>
      <c r="H44" s="374"/>
      <c r="I44" s="374"/>
      <c r="J44" s="374"/>
      <c r="K44" s="374"/>
      <c r="L44" s="374"/>
      <c r="M44" s="374"/>
      <c r="N44" s="374"/>
      <c r="O44" s="375"/>
      <c r="P44" s="376" t="s">
        <v>87</v>
      </c>
      <c r="Q44" s="374"/>
      <c r="R44" s="374"/>
      <c r="S44" s="374"/>
      <c r="T44" s="374"/>
      <c r="U44" s="374"/>
      <c r="V44" s="374"/>
      <c r="W44" s="374"/>
      <c r="X44" s="375"/>
      <c r="Y44" s="377"/>
      <c r="Z44" s="378"/>
      <c r="AA44" s="379"/>
      <c r="AB44" s="383" t="s">
        <v>45</v>
      </c>
      <c r="AC44" s="384"/>
      <c r="AD44" s="385"/>
      <c r="AE44" s="273" t="s">
        <v>421</v>
      </c>
      <c r="AF44" s="273"/>
      <c r="AG44" s="273"/>
      <c r="AH44" s="273"/>
      <c r="AI44" s="273" t="s">
        <v>77</v>
      </c>
      <c r="AJ44" s="273"/>
      <c r="AK44" s="273"/>
      <c r="AL44" s="273"/>
      <c r="AM44" s="273" t="s">
        <v>510</v>
      </c>
      <c r="AN44" s="273"/>
      <c r="AO44" s="273"/>
      <c r="AP44" s="273"/>
      <c r="AQ44" s="218" t="s">
        <v>306</v>
      </c>
      <c r="AR44" s="213"/>
      <c r="AS44" s="213"/>
      <c r="AT44" s="214"/>
      <c r="AU44" s="374" t="s">
        <v>235</v>
      </c>
      <c r="AV44" s="374"/>
      <c r="AW44" s="374"/>
      <c r="AX44" s="786"/>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307</v>
      </c>
      <c r="AT45" s="177"/>
      <c r="AU45" s="252"/>
      <c r="AV45" s="252"/>
      <c r="AW45" s="314" t="s">
        <v>285</v>
      </c>
      <c r="AX45" s="746"/>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89" t="s">
        <v>52</v>
      </c>
      <c r="Z46" s="782"/>
      <c r="AA46" s="783"/>
      <c r="AB46" s="724"/>
      <c r="AC46" s="724"/>
      <c r="AD46" s="724"/>
      <c r="AE46" s="687"/>
      <c r="AF46" s="687"/>
      <c r="AG46" s="687"/>
      <c r="AH46" s="687"/>
      <c r="AI46" s="687"/>
      <c r="AJ46" s="687"/>
      <c r="AK46" s="687"/>
      <c r="AL46" s="687"/>
      <c r="AM46" s="687"/>
      <c r="AN46" s="687"/>
      <c r="AO46" s="687"/>
      <c r="AP46" s="687"/>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95</v>
      </c>
      <c r="Z47" s="291"/>
      <c r="AA47" s="292"/>
      <c r="AB47" s="742"/>
      <c r="AC47" s="742"/>
      <c r="AD47" s="742"/>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56</v>
      </c>
      <c r="Z48" s="291"/>
      <c r="AA48" s="292"/>
      <c r="AB48" s="417" t="s">
        <v>49</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258</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408</v>
      </c>
      <c r="B51" s="367"/>
      <c r="C51" s="367"/>
      <c r="D51" s="367"/>
      <c r="E51" s="367"/>
      <c r="F51" s="368"/>
      <c r="G51" s="373" t="s">
        <v>198</v>
      </c>
      <c r="H51" s="374"/>
      <c r="I51" s="374"/>
      <c r="J51" s="374"/>
      <c r="K51" s="374"/>
      <c r="L51" s="374"/>
      <c r="M51" s="374"/>
      <c r="N51" s="374"/>
      <c r="O51" s="375"/>
      <c r="P51" s="376" t="s">
        <v>87</v>
      </c>
      <c r="Q51" s="374"/>
      <c r="R51" s="374"/>
      <c r="S51" s="374"/>
      <c r="T51" s="374"/>
      <c r="U51" s="374"/>
      <c r="V51" s="374"/>
      <c r="W51" s="374"/>
      <c r="X51" s="375"/>
      <c r="Y51" s="377"/>
      <c r="Z51" s="378"/>
      <c r="AA51" s="379"/>
      <c r="AB51" s="383" t="s">
        <v>45</v>
      </c>
      <c r="AC51" s="384"/>
      <c r="AD51" s="385"/>
      <c r="AE51" s="273" t="s">
        <v>421</v>
      </c>
      <c r="AF51" s="273"/>
      <c r="AG51" s="273"/>
      <c r="AH51" s="273"/>
      <c r="AI51" s="273" t="s">
        <v>77</v>
      </c>
      <c r="AJ51" s="273"/>
      <c r="AK51" s="273"/>
      <c r="AL51" s="273"/>
      <c r="AM51" s="273" t="s">
        <v>510</v>
      </c>
      <c r="AN51" s="273"/>
      <c r="AO51" s="273"/>
      <c r="AP51" s="273"/>
      <c r="AQ51" s="218" t="s">
        <v>306</v>
      </c>
      <c r="AR51" s="213"/>
      <c r="AS51" s="213"/>
      <c r="AT51" s="214"/>
      <c r="AU51" s="784" t="s">
        <v>235</v>
      </c>
      <c r="AV51" s="784"/>
      <c r="AW51" s="784"/>
      <c r="AX51" s="785"/>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307</v>
      </c>
      <c r="AT52" s="177"/>
      <c r="AU52" s="252"/>
      <c r="AV52" s="252"/>
      <c r="AW52" s="314" t="s">
        <v>285</v>
      </c>
      <c r="AX52" s="746"/>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89" t="s">
        <v>52</v>
      </c>
      <c r="Z53" s="782"/>
      <c r="AA53" s="783"/>
      <c r="AB53" s="724"/>
      <c r="AC53" s="724"/>
      <c r="AD53" s="724"/>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95</v>
      </c>
      <c r="Z54" s="291"/>
      <c r="AA54" s="292"/>
      <c r="AB54" s="742"/>
      <c r="AC54" s="742"/>
      <c r="AD54" s="742"/>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56</v>
      </c>
      <c r="Z55" s="291"/>
      <c r="AA55" s="292"/>
      <c r="AB55" s="743" t="s">
        <v>49</v>
      </c>
      <c r="AC55" s="743"/>
      <c r="AD55" s="743"/>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258</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408</v>
      </c>
      <c r="B58" s="367"/>
      <c r="C58" s="367"/>
      <c r="D58" s="367"/>
      <c r="E58" s="367"/>
      <c r="F58" s="368"/>
      <c r="G58" s="373" t="s">
        <v>198</v>
      </c>
      <c r="H58" s="374"/>
      <c r="I58" s="374"/>
      <c r="J58" s="374"/>
      <c r="K58" s="374"/>
      <c r="L58" s="374"/>
      <c r="M58" s="374"/>
      <c r="N58" s="374"/>
      <c r="O58" s="375"/>
      <c r="P58" s="376" t="s">
        <v>87</v>
      </c>
      <c r="Q58" s="374"/>
      <c r="R58" s="374"/>
      <c r="S58" s="374"/>
      <c r="T58" s="374"/>
      <c r="U58" s="374"/>
      <c r="V58" s="374"/>
      <c r="W58" s="374"/>
      <c r="X58" s="375"/>
      <c r="Y58" s="377"/>
      <c r="Z58" s="378"/>
      <c r="AA58" s="379"/>
      <c r="AB58" s="383" t="s">
        <v>45</v>
      </c>
      <c r="AC58" s="384"/>
      <c r="AD58" s="385"/>
      <c r="AE58" s="273" t="s">
        <v>421</v>
      </c>
      <c r="AF58" s="273"/>
      <c r="AG58" s="273"/>
      <c r="AH58" s="273"/>
      <c r="AI58" s="273" t="s">
        <v>77</v>
      </c>
      <c r="AJ58" s="273"/>
      <c r="AK58" s="273"/>
      <c r="AL58" s="273"/>
      <c r="AM58" s="273" t="s">
        <v>510</v>
      </c>
      <c r="AN58" s="273"/>
      <c r="AO58" s="273"/>
      <c r="AP58" s="273"/>
      <c r="AQ58" s="218" t="s">
        <v>306</v>
      </c>
      <c r="AR58" s="213"/>
      <c r="AS58" s="213"/>
      <c r="AT58" s="214"/>
      <c r="AU58" s="784" t="s">
        <v>235</v>
      </c>
      <c r="AV58" s="784"/>
      <c r="AW58" s="784"/>
      <c r="AX58" s="785"/>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307</v>
      </c>
      <c r="AT59" s="177"/>
      <c r="AU59" s="252"/>
      <c r="AV59" s="252"/>
      <c r="AW59" s="314" t="s">
        <v>285</v>
      </c>
      <c r="AX59" s="746"/>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89" t="s">
        <v>52</v>
      </c>
      <c r="Z60" s="782"/>
      <c r="AA60" s="783"/>
      <c r="AB60" s="724"/>
      <c r="AC60" s="724"/>
      <c r="AD60" s="724"/>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95</v>
      </c>
      <c r="Z61" s="291"/>
      <c r="AA61" s="292"/>
      <c r="AB61" s="742"/>
      <c r="AC61" s="742"/>
      <c r="AD61" s="742"/>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56</v>
      </c>
      <c r="Z62" s="291"/>
      <c r="AA62" s="292"/>
      <c r="AB62" s="417" t="s">
        <v>49</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258</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272</v>
      </c>
      <c r="B65" s="350"/>
      <c r="C65" s="350"/>
      <c r="D65" s="350"/>
      <c r="E65" s="350"/>
      <c r="F65" s="351"/>
      <c r="G65" s="390"/>
      <c r="H65" s="173" t="s">
        <v>198</v>
      </c>
      <c r="I65" s="173"/>
      <c r="J65" s="173"/>
      <c r="K65" s="173"/>
      <c r="L65" s="173"/>
      <c r="M65" s="173"/>
      <c r="N65" s="173"/>
      <c r="O65" s="174"/>
      <c r="P65" s="181" t="s">
        <v>87</v>
      </c>
      <c r="Q65" s="173"/>
      <c r="R65" s="173"/>
      <c r="S65" s="173"/>
      <c r="T65" s="173"/>
      <c r="U65" s="173"/>
      <c r="V65" s="174"/>
      <c r="W65" s="392" t="s">
        <v>117</v>
      </c>
      <c r="X65" s="393"/>
      <c r="Y65" s="396"/>
      <c r="Z65" s="396"/>
      <c r="AA65" s="397"/>
      <c r="AB65" s="181" t="s">
        <v>45</v>
      </c>
      <c r="AC65" s="173"/>
      <c r="AD65" s="174"/>
      <c r="AE65" s="273" t="s">
        <v>421</v>
      </c>
      <c r="AF65" s="273"/>
      <c r="AG65" s="273"/>
      <c r="AH65" s="273"/>
      <c r="AI65" s="273" t="s">
        <v>77</v>
      </c>
      <c r="AJ65" s="273"/>
      <c r="AK65" s="273"/>
      <c r="AL65" s="273"/>
      <c r="AM65" s="273" t="s">
        <v>510</v>
      </c>
      <c r="AN65" s="273"/>
      <c r="AO65" s="273"/>
      <c r="AP65" s="273"/>
      <c r="AQ65" s="181" t="s">
        <v>306</v>
      </c>
      <c r="AR65" s="173"/>
      <c r="AS65" s="173"/>
      <c r="AT65" s="174"/>
      <c r="AU65" s="203" t="s">
        <v>235</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307</v>
      </c>
      <c r="AT66" s="177"/>
      <c r="AU66" s="252"/>
      <c r="AV66" s="252"/>
      <c r="AW66" s="176" t="s">
        <v>285</v>
      </c>
      <c r="AX66" s="206"/>
      <c r="AY66">
        <f t="shared" ref="AY66:AY72" si="4">$AY$65</f>
        <v>0</v>
      </c>
    </row>
    <row r="67" spans="1:51" ht="23.25" hidden="1" customHeight="1" x14ac:dyDescent="0.15">
      <c r="A67" s="333"/>
      <c r="B67" s="334"/>
      <c r="C67" s="334"/>
      <c r="D67" s="334"/>
      <c r="E67" s="334"/>
      <c r="F67" s="335"/>
      <c r="G67" s="357" t="s">
        <v>310</v>
      </c>
      <c r="H67" s="398"/>
      <c r="I67" s="399"/>
      <c r="J67" s="399"/>
      <c r="K67" s="399"/>
      <c r="L67" s="399"/>
      <c r="M67" s="399"/>
      <c r="N67" s="399"/>
      <c r="O67" s="400"/>
      <c r="P67" s="398"/>
      <c r="Q67" s="399"/>
      <c r="R67" s="399"/>
      <c r="S67" s="399"/>
      <c r="T67" s="399"/>
      <c r="U67" s="399"/>
      <c r="V67" s="400"/>
      <c r="W67" s="404"/>
      <c r="X67" s="405"/>
      <c r="Y67" s="208" t="s">
        <v>52</v>
      </c>
      <c r="Z67" s="208"/>
      <c r="AA67" s="209"/>
      <c r="AB67" s="780" t="s">
        <v>90</v>
      </c>
      <c r="AC67" s="780"/>
      <c r="AD67" s="780"/>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95</v>
      </c>
      <c r="Z68" s="192"/>
      <c r="AA68" s="193"/>
      <c r="AB68" s="781" t="s">
        <v>90</v>
      </c>
      <c r="AC68" s="781"/>
      <c r="AD68" s="781"/>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56</v>
      </c>
      <c r="Z69" s="192"/>
      <c r="AA69" s="193"/>
      <c r="AB69" s="778" t="s">
        <v>49</v>
      </c>
      <c r="AC69" s="778"/>
      <c r="AD69" s="778"/>
      <c r="AE69" s="725"/>
      <c r="AF69" s="726"/>
      <c r="AG69" s="726"/>
      <c r="AH69" s="726"/>
      <c r="AI69" s="725"/>
      <c r="AJ69" s="726"/>
      <c r="AK69" s="726"/>
      <c r="AL69" s="726"/>
      <c r="AM69" s="725"/>
      <c r="AN69" s="726"/>
      <c r="AO69" s="726"/>
      <c r="AP69" s="726"/>
      <c r="AQ69" s="330"/>
      <c r="AR69" s="331"/>
      <c r="AS69" s="331"/>
      <c r="AT69" s="332"/>
      <c r="AU69" s="331"/>
      <c r="AV69" s="331"/>
      <c r="AW69" s="331"/>
      <c r="AX69" s="418"/>
      <c r="AY69">
        <f t="shared" si="4"/>
        <v>0</v>
      </c>
    </row>
    <row r="70" spans="1:51" ht="23.25" hidden="1" customHeight="1" x14ac:dyDescent="0.15">
      <c r="A70" s="333" t="s">
        <v>414</v>
      </c>
      <c r="B70" s="334"/>
      <c r="C70" s="334"/>
      <c r="D70" s="334"/>
      <c r="E70" s="334"/>
      <c r="F70" s="335"/>
      <c r="G70" s="339" t="s">
        <v>304</v>
      </c>
      <c r="H70" s="340"/>
      <c r="I70" s="340"/>
      <c r="J70" s="340"/>
      <c r="K70" s="340"/>
      <c r="L70" s="340"/>
      <c r="M70" s="340"/>
      <c r="N70" s="340"/>
      <c r="O70" s="340"/>
      <c r="P70" s="340"/>
      <c r="Q70" s="340"/>
      <c r="R70" s="340"/>
      <c r="S70" s="340"/>
      <c r="T70" s="340"/>
      <c r="U70" s="340"/>
      <c r="V70" s="340"/>
      <c r="W70" s="343" t="s">
        <v>425</v>
      </c>
      <c r="X70" s="344"/>
      <c r="Y70" s="208" t="s">
        <v>52</v>
      </c>
      <c r="Z70" s="208"/>
      <c r="AA70" s="209"/>
      <c r="AB70" s="780" t="s">
        <v>90</v>
      </c>
      <c r="AC70" s="780"/>
      <c r="AD70" s="780"/>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95</v>
      </c>
      <c r="Z71" s="192"/>
      <c r="AA71" s="193"/>
      <c r="AB71" s="781" t="s">
        <v>90</v>
      </c>
      <c r="AC71" s="781"/>
      <c r="AD71" s="781"/>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56</v>
      </c>
      <c r="Z72" s="192"/>
      <c r="AA72" s="193"/>
      <c r="AB72" s="778" t="s">
        <v>49</v>
      </c>
      <c r="AC72" s="778"/>
      <c r="AD72" s="778"/>
      <c r="AE72" s="725"/>
      <c r="AF72" s="726"/>
      <c r="AG72" s="726"/>
      <c r="AH72" s="726"/>
      <c r="AI72" s="725"/>
      <c r="AJ72" s="726"/>
      <c r="AK72" s="726"/>
      <c r="AL72" s="726"/>
      <c r="AM72" s="725"/>
      <c r="AN72" s="726"/>
      <c r="AO72" s="726"/>
      <c r="AP72" s="779"/>
      <c r="AQ72" s="330"/>
      <c r="AR72" s="331"/>
      <c r="AS72" s="331"/>
      <c r="AT72" s="332"/>
      <c r="AU72" s="331"/>
      <c r="AV72" s="331"/>
      <c r="AW72" s="331"/>
      <c r="AX72" s="418"/>
      <c r="AY72">
        <f t="shared" si="4"/>
        <v>0</v>
      </c>
    </row>
    <row r="73" spans="1:51" ht="18.75" hidden="1" customHeight="1" x14ac:dyDescent="0.15">
      <c r="A73" s="349" t="s">
        <v>272</v>
      </c>
      <c r="B73" s="350"/>
      <c r="C73" s="350"/>
      <c r="D73" s="350"/>
      <c r="E73" s="350"/>
      <c r="F73" s="351"/>
      <c r="G73" s="352"/>
      <c r="H73" s="173" t="s">
        <v>198</v>
      </c>
      <c r="I73" s="173"/>
      <c r="J73" s="173"/>
      <c r="K73" s="173"/>
      <c r="L73" s="173"/>
      <c r="M73" s="173"/>
      <c r="N73" s="173"/>
      <c r="O73" s="174"/>
      <c r="P73" s="181" t="s">
        <v>87</v>
      </c>
      <c r="Q73" s="173"/>
      <c r="R73" s="173"/>
      <c r="S73" s="173"/>
      <c r="T73" s="173"/>
      <c r="U73" s="173"/>
      <c r="V73" s="173"/>
      <c r="W73" s="173"/>
      <c r="X73" s="174"/>
      <c r="Y73" s="354"/>
      <c r="Z73" s="355"/>
      <c r="AA73" s="356"/>
      <c r="AB73" s="181" t="s">
        <v>45</v>
      </c>
      <c r="AC73" s="173"/>
      <c r="AD73" s="174"/>
      <c r="AE73" s="273" t="s">
        <v>421</v>
      </c>
      <c r="AF73" s="273"/>
      <c r="AG73" s="273"/>
      <c r="AH73" s="273"/>
      <c r="AI73" s="273" t="s">
        <v>77</v>
      </c>
      <c r="AJ73" s="273"/>
      <c r="AK73" s="273"/>
      <c r="AL73" s="273"/>
      <c r="AM73" s="273" t="s">
        <v>510</v>
      </c>
      <c r="AN73" s="273"/>
      <c r="AO73" s="273"/>
      <c r="AP73" s="273"/>
      <c r="AQ73" s="181" t="s">
        <v>306</v>
      </c>
      <c r="AR73" s="173"/>
      <c r="AS73" s="173"/>
      <c r="AT73" s="174"/>
      <c r="AU73" s="245" t="s">
        <v>235</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307</v>
      </c>
      <c r="AT74" s="177"/>
      <c r="AU74" s="205"/>
      <c r="AV74" s="198"/>
      <c r="AW74" s="176" t="s">
        <v>285</v>
      </c>
      <c r="AX74" s="206"/>
      <c r="AY74">
        <f>$AY$73</f>
        <v>0</v>
      </c>
    </row>
    <row r="75" spans="1:51" ht="23.25" hidden="1" customHeight="1" x14ac:dyDescent="0.15">
      <c r="A75" s="333"/>
      <c r="B75" s="334"/>
      <c r="C75" s="334"/>
      <c r="D75" s="334"/>
      <c r="E75" s="334"/>
      <c r="F75" s="335"/>
      <c r="G75" s="357" t="s">
        <v>310</v>
      </c>
      <c r="H75" s="99"/>
      <c r="I75" s="99"/>
      <c r="J75" s="99"/>
      <c r="K75" s="99"/>
      <c r="L75" s="99"/>
      <c r="M75" s="99"/>
      <c r="N75" s="99"/>
      <c r="O75" s="186"/>
      <c r="P75" s="99"/>
      <c r="Q75" s="99"/>
      <c r="R75" s="99"/>
      <c r="S75" s="99"/>
      <c r="T75" s="99"/>
      <c r="U75" s="99"/>
      <c r="V75" s="99"/>
      <c r="W75" s="99"/>
      <c r="X75" s="186"/>
      <c r="Y75" s="207" t="s">
        <v>52</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95</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56</v>
      </c>
      <c r="Z77" s="173"/>
      <c r="AA77" s="174"/>
      <c r="AB77" s="194" t="s">
        <v>49</v>
      </c>
      <c r="AC77" s="194"/>
      <c r="AD77" s="194"/>
      <c r="AE77" s="770"/>
      <c r="AF77" s="771"/>
      <c r="AG77" s="771"/>
      <c r="AH77" s="771"/>
      <c r="AI77" s="770"/>
      <c r="AJ77" s="771"/>
      <c r="AK77" s="771"/>
      <c r="AL77" s="771"/>
      <c r="AM77" s="770"/>
      <c r="AN77" s="771"/>
      <c r="AO77" s="771"/>
      <c r="AP77" s="771"/>
      <c r="AQ77" s="195"/>
      <c r="AR77" s="196"/>
      <c r="AS77" s="196"/>
      <c r="AT77" s="197"/>
      <c r="AU77" s="331"/>
      <c r="AV77" s="331"/>
      <c r="AW77" s="331"/>
      <c r="AX77" s="418"/>
      <c r="AY77">
        <f>$AY$73</f>
        <v>0</v>
      </c>
    </row>
    <row r="78" spans="1:51" ht="69.75" hidden="1" customHeight="1" x14ac:dyDescent="0.15">
      <c r="A78" s="772" t="s">
        <v>292</v>
      </c>
      <c r="B78" s="773"/>
      <c r="C78" s="773"/>
      <c r="D78" s="773"/>
      <c r="E78" s="337" t="s">
        <v>42</v>
      </c>
      <c r="F78" s="338"/>
      <c r="G78" s="14" t="s">
        <v>304</v>
      </c>
      <c r="H78" s="774"/>
      <c r="I78" s="670"/>
      <c r="J78" s="670"/>
      <c r="K78" s="670"/>
      <c r="L78" s="670"/>
      <c r="M78" s="670"/>
      <c r="N78" s="670"/>
      <c r="O78" s="775"/>
      <c r="P78" s="238"/>
      <c r="Q78" s="238"/>
      <c r="R78" s="238"/>
      <c r="S78" s="238"/>
      <c r="T78" s="238"/>
      <c r="U78" s="238"/>
      <c r="V78" s="238"/>
      <c r="W78" s="238"/>
      <c r="X78" s="238"/>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c r="AY78">
        <f>$AY$73</f>
        <v>0</v>
      </c>
    </row>
    <row r="79" spans="1:51" ht="18.75" hidden="1" customHeight="1" x14ac:dyDescent="0.15">
      <c r="A79" s="747" t="s">
        <v>252</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407</v>
      </c>
      <c r="AP79" s="750"/>
      <c r="AQ79" s="750"/>
      <c r="AR79" s="38" t="s">
        <v>400</v>
      </c>
      <c r="AS79" s="749"/>
      <c r="AT79" s="750"/>
      <c r="AU79" s="750"/>
      <c r="AV79" s="750"/>
      <c r="AW79" s="750"/>
      <c r="AX79" s="751"/>
      <c r="AY79">
        <f>COUNTIF($AR$79,"☑")</f>
        <v>0</v>
      </c>
    </row>
    <row r="80" spans="1:51" ht="18.75" hidden="1" customHeight="1" x14ac:dyDescent="0.15">
      <c r="A80" s="140" t="s">
        <v>193</v>
      </c>
      <c r="B80" s="752" t="s">
        <v>327</v>
      </c>
      <c r="C80" s="753"/>
      <c r="D80" s="753"/>
      <c r="E80" s="753"/>
      <c r="F80" s="754"/>
      <c r="G80" s="311" t="s">
        <v>54</v>
      </c>
      <c r="H80" s="311"/>
      <c r="I80" s="311"/>
      <c r="J80" s="311"/>
      <c r="K80" s="311"/>
      <c r="L80" s="311"/>
      <c r="M80" s="311"/>
      <c r="N80" s="311"/>
      <c r="O80" s="311"/>
      <c r="P80" s="311"/>
      <c r="Q80" s="311"/>
      <c r="R80" s="311"/>
      <c r="S80" s="311"/>
      <c r="T80" s="311"/>
      <c r="U80" s="311"/>
      <c r="V80" s="311"/>
      <c r="W80" s="311"/>
      <c r="X80" s="311"/>
      <c r="Y80" s="311"/>
      <c r="Z80" s="311"/>
      <c r="AA80" s="312"/>
      <c r="AB80" s="316" t="s">
        <v>173</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7"/>
      <c r="AY80">
        <f>COUNTA($G$82)</f>
        <v>0</v>
      </c>
    </row>
    <row r="81" spans="1:51" ht="22.5" hidden="1" customHeight="1" x14ac:dyDescent="0.15">
      <c r="A81" s="141"/>
      <c r="B81" s="755"/>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6"/>
      <c r="AY81">
        <f t="shared" ref="AY81:AY89" si="5">$AY$80</f>
        <v>0</v>
      </c>
    </row>
    <row r="82" spans="1:51" ht="22.5" hidden="1" customHeight="1" x14ac:dyDescent="0.15">
      <c r="A82" s="141"/>
      <c r="B82" s="755"/>
      <c r="C82" s="306"/>
      <c r="D82" s="306"/>
      <c r="E82" s="306"/>
      <c r="F82" s="307"/>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c r="AY82">
        <f t="shared" si="5"/>
        <v>0</v>
      </c>
    </row>
    <row r="83" spans="1:51" ht="22.5" hidden="1" customHeight="1" x14ac:dyDescent="0.15">
      <c r="A83" s="141"/>
      <c r="B83" s="755"/>
      <c r="C83" s="306"/>
      <c r="D83" s="306"/>
      <c r="E83" s="306"/>
      <c r="F83" s="307"/>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c r="AY83">
        <f t="shared" si="5"/>
        <v>0</v>
      </c>
    </row>
    <row r="84" spans="1:51" ht="19.5" hidden="1" customHeight="1" x14ac:dyDescent="0.15">
      <c r="A84" s="141"/>
      <c r="B84" s="756"/>
      <c r="C84" s="308"/>
      <c r="D84" s="308"/>
      <c r="E84" s="308"/>
      <c r="F84" s="309"/>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0"/>
      <c r="AF84" s="760"/>
      <c r="AG84" s="760"/>
      <c r="AH84" s="760"/>
      <c r="AI84" s="760"/>
      <c r="AJ84" s="760"/>
      <c r="AK84" s="760"/>
      <c r="AL84" s="760"/>
      <c r="AM84" s="760"/>
      <c r="AN84" s="760"/>
      <c r="AO84" s="760"/>
      <c r="AP84" s="760"/>
      <c r="AQ84" s="760"/>
      <c r="AR84" s="760"/>
      <c r="AS84" s="760"/>
      <c r="AT84" s="760"/>
      <c r="AU84" s="762"/>
      <c r="AV84" s="762"/>
      <c r="AW84" s="762"/>
      <c r="AX84" s="769"/>
      <c r="AY84">
        <f t="shared" si="5"/>
        <v>0</v>
      </c>
    </row>
    <row r="85" spans="1:51" ht="18.75" hidden="1" customHeight="1" x14ac:dyDescent="0.15">
      <c r="A85" s="141"/>
      <c r="B85" s="306" t="s">
        <v>250</v>
      </c>
      <c r="C85" s="306"/>
      <c r="D85" s="306"/>
      <c r="E85" s="306"/>
      <c r="F85" s="307"/>
      <c r="G85" s="310" t="s">
        <v>31</v>
      </c>
      <c r="H85" s="311"/>
      <c r="I85" s="311"/>
      <c r="J85" s="311"/>
      <c r="K85" s="311"/>
      <c r="L85" s="311"/>
      <c r="M85" s="311"/>
      <c r="N85" s="311"/>
      <c r="O85" s="312"/>
      <c r="P85" s="316" t="s">
        <v>115</v>
      </c>
      <c r="Q85" s="311"/>
      <c r="R85" s="311"/>
      <c r="S85" s="311"/>
      <c r="T85" s="311"/>
      <c r="U85" s="311"/>
      <c r="V85" s="311"/>
      <c r="W85" s="311"/>
      <c r="X85" s="312"/>
      <c r="Y85" s="178"/>
      <c r="Z85" s="179"/>
      <c r="AA85" s="180"/>
      <c r="AB85" s="297" t="s">
        <v>45</v>
      </c>
      <c r="AC85" s="298"/>
      <c r="AD85" s="299"/>
      <c r="AE85" s="273" t="s">
        <v>421</v>
      </c>
      <c r="AF85" s="273"/>
      <c r="AG85" s="273"/>
      <c r="AH85" s="273"/>
      <c r="AI85" s="273" t="s">
        <v>77</v>
      </c>
      <c r="AJ85" s="273"/>
      <c r="AK85" s="273"/>
      <c r="AL85" s="273"/>
      <c r="AM85" s="273" t="s">
        <v>510</v>
      </c>
      <c r="AN85" s="273"/>
      <c r="AO85" s="273"/>
      <c r="AP85" s="273"/>
      <c r="AQ85" s="181" t="s">
        <v>306</v>
      </c>
      <c r="AR85" s="173"/>
      <c r="AS85" s="173"/>
      <c r="AT85" s="174"/>
      <c r="AU85" s="744" t="s">
        <v>235</v>
      </c>
      <c r="AV85" s="744"/>
      <c r="AW85" s="744"/>
      <c r="AX85" s="745"/>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307</v>
      </c>
      <c r="AT86" s="177"/>
      <c r="AU86" s="252"/>
      <c r="AV86" s="252"/>
      <c r="AW86" s="314" t="s">
        <v>285</v>
      </c>
      <c r="AX86" s="746"/>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24"/>
      <c r="AC87" s="724"/>
      <c r="AD87" s="724"/>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28" t="s">
        <v>95</v>
      </c>
      <c r="Z88" s="293"/>
      <c r="AA88" s="294"/>
      <c r="AB88" s="742"/>
      <c r="AC88" s="742"/>
      <c r="AD88" s="742"/>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28" t="s">
        <v>56</v>
      </c>
      <c r="Z89" s="293"/>
      <c r="AA89" s="294"/>
      <c r="AB89" s="743" t="s">
        <v>49</v>
      </c>
      <c r="AC89" s="743"/>
      <c r="AD89" s="743"/>
      <c r="AE89" s="725"/>
      <c r="AF89" s="726"/>
      <c r="AG89" s="726"/>
      <c r="AH89" s="726"/>
      <c r="AI89" s="725"/>
      <c r="AJ89" s="726"/>
      <c r="AK89" s="726"/>
      <c r="AL89" s="726"/>
      <c r="AM89" s="725"/>
      <c r="AN89" s="726"/>
      <c r="AO89" s="726"/>
      <c r="AP89" s="726"/>
      <c r="AQ89" s="195"/>
      <c r="AR89" s="196"/>
      <c r="AS89" s="196"/>
      <c r="AT89" s="197"/>
      <c r="AU89" s="331"/>
      <c r="AV89" s="331"/>
      <c r="AW89" s="331"/>
      <c r="AX89" s="418"/>
      <c r="AY89">
        <f t="shared" si="5"/>
        <v>0</v>
      </c>
    </row>
    <row r="90" spans="1:51" ht="18.75" hidden="1" customHeight="1" x14ac:dyDescent="0.15">
      <c r="A90" s="141"/>
      <c r="B90" s="306" t="s">
        <v>250</v>
      </c>
      <c r="C90" s="306"/>
      <c r="D90" s="306"/>
      <c r="E90" s="306"/>
      <c r="F90" s="307"/>
      <c r="G90" s="310" t="s">
        <v>31</v>
      </c>
      <c r="H90" s="311"/>
      <c r="I90" s="311"/>
      <c r="J90" s="311"/>
      <c r="K90" s="311"/>
      <c r="L90" s="311"/>
      <c r="M90" s="311"/>
      <c r="N90" s="311"/>
      <c r="O90" s="312"/>
      <c r="P90" s="316" t="s">
        <v>115</v>
      </c>
      <c r="Q90" s="311"/>
      <c r="R90" s="311"/>
      <c r="S90" s="311"/>
      <c r="T90" s="311"/>
      <c r="U90" s="311"/>
      <c r="V90" s="311"/>
      <c r="W90" s="311"/>
      <c r="X90" s="312"/>
      <c r="Y90" s="178"/>
      <c r="Z90" s="179"/>
      <c r="AA90" s="180"/>
      <c r="AB90" s="297" t="s">
        <v>45</v>
      </c>
      <c r="AC90" s="298"/>
      <c r="AD90" s="299"/>
      <c r="AE90" s="273" t="s">
        <v>421</v>
      </c>
      <c r="AF90" s="273"/>
      <c r="AG90" s="273"/>
      <c r="AH90" s="273"/>
      <c r="AI90" s="273" t="s">
        <v>77</v>
      </c>
      <c r="AJ90" s="273"/>
      <c r="AK90" s="273"/>
      <c r="AL90" s="273"/>
      <c r="AM90" s="273" t="s">
        <v>510</v>
      </c>
      <c r="AN90" s="273"/>
      <c r="AO90" s="273"/>
      <c r="AP90" s="273"/>
      <c r="AQ90" s="181" t="s">
        <v>306</v>
      </c>
      <c r="AR90" s="173"/>
      <c r="AS90" s="173"/>
      <c r="AT90" s="174"/>
      <c r="AU90" s="744" t="s">
        <v>235</v>
      </c>
      <c r="AV90" s="744"/>
      <c r="AW90" s="744"/>
      <c r="AX90" s="745"/>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307</v>
      </c>
      <c r="AT91" s="177"/>
      <c r="AU91" s="252"/>
      <c r="AV91" s="252"/>
      <c r="AW91" s="314" t="s">
        <v>285</v>
      </c>
      <c r="AX91" s="746"/>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24"/>
      <c r="AC92" s="724"/>
      <c r="AD92" s="724"/>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28" t="s">
        <v>95</v>
      </c>
      <c r="Z93" s="293"/>
      <c r="AA93" s="294"/>
      <c r="AB93" s="742"/>
      <c r="AC93" s="742"/>
      <c r="AD93" s="742"/>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28" t="s">
        <v>56</v>
      </c>
      <c r="Z94" s="293"/>
      <c r="AA94" s="294"/>
      <c r="AB94" s="743" t="s">
        <v>49</v>
      </c>
      <c r="AC94" s="743"/>
      <c r="AD94" s="743"/>
      <c r="AE94" s="725"/>
      <c r="AF94" s="726"/>
      <c r="AG94" s="726"/>
      <c r="AH94" s="726"/>
      <c r="AI94" s="725"/>
      <c r="AJ94" s="726"/>
      <c r="AK94" s="726"/>
      <c r="AL94" s="726"/>
      <c r="AM94" s="725"/>
      <c r="AN94" s="726"/>
      <c r="AO94" s="726"/>
      <c r="AP94" s="726"/>
      <c r="AQ94" s="195"/>
      <c r="AR94" s="196"/>
      <c r="AS94" s="196"/>
      <c r="AT94" s="197"/>
      <c r="AU94" s="331"/>
      <c r="AV94" s="331"/>
      <c r="AW94" s="331"/>
      <c r="AX94" s="418"/>
      <c r="AY94">
        <f>$AY$90</f>
        <v>0</v>
      </c>
    </row>
    <row r="95" spans="1:51" ht="18.75" hidden="1" customHeight="1" x14ac:dyDescent="0.15">
      <c r="A95" s="141"/>
      <c r="B95" s="306" t="s">
        <v>250</v>
      </c>
      <c r="C95" s="306"/>
      <c r="D95" s="306"/>
      <c r="E95" s="306"/>
      <c r="F95" s="307"/>
      <c r="G95" s="310" t="s">
        <v>31</v>
      </c>
      <c r="H95" s="311"/>
      <c r="I95" s="311"/>
      <c r="J95" s="311"/>
      <c r="K95" s="311"/>
      <c r="L95" s="311"/>
      <c r="M95" s="311"/>
      <c r="N95" s="311"/>
      <c r="O95" s="312"/>
      <c r="P95" s="316" t="s">
        <v>115</v>
      </c>
      <c r="Q95" s="311"/>
      <c r="R95" s="311"/>
      <c r="S95" s="311"/>
      <c r="T95" s="311"/>
      <c r="U95" s="311"/>
      <c r="V95" s="311"/>
      <c r="W95" s="311"/>
      <c r="X95" s="312"/>
      <c r="Y95" s="178"/>
      <c r="Z95" s="179"/>
      <c r="AA95" s="180"/>
      <c r="AB95" s="297" t="s">
        <v>45</v>
      </c>
      <c r="AC95" s="298"/>
      <c r="AD95" s="299"/>
      <c r="AE95" s="273" t="s">
        <v>421</v>
      </c>
      <c r="AF95" s="273"/>
      <c r="AG95" s="273"/>
      <c r="AH95" s="273"/>
      <c r="AI95" s="273" t="s">
        <v>77</v>
      </c>
      <c r="AJ95" s="273"/>
      <c r="AK95" s="273"/>
      <c r="AL95" s="273"/>
      <c r="AM95" s="273" t="s">
        <v>510</v>
      </c>
      <c r="AN95" s="273"/>
      <c r="AO95" s="273"/>
      <c r="AP95" s="273"/>
      <c r="AQ95" s="181" t="s">
        <v>306</v>
      </c>
      <c r="AR95" s="173"/>
      <c r="AS95" s="173"/>
      <c r="AT95" s="174"/>
      <c r="AU95" s="744" t="s">
        <v>235</v>
      </c>
      <c r="AV95" s="744"/>
      <c r="AW95" s="744"/>
      <c r="AX95" s="745"/>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307</v>
      </c>
      <c r="AT96" s="177"/>
      <c r="AU96" s="252"/>
      <c r="AV96" s="252"/>
      <c r="AW96" s="314" t="s">
        <v>285</v>
      </c>
      <c r="AX96" s="746"/>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28" t="s">
        <v>95</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29" t="s">
        <v>56</v>
      </c>
      <c r="Z99" s="730"/>
      <c r="AA99" s="731"/>
      <c r="AB99" s="732" t="s">
        <v>49</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c r="AY99">
        <f>$AY$95</f>
        <v>0</v>
      </c>
    </row>
    <row r="100" spans="1:51" ht="31.5" customHeight="1" x14ac:dyDescent="0.15">
      <c r="A100" s="274" t="s">
        <v>409</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713" t="s">
        <v>45</v>
      </c>
      <c r="AC100" s="713"/>
      <c r="AD100" s="713"/>
      <c r="AE100" s="714" t="s">
        <v>421</v>
      </c>
      <c r="AF100" s="715"/>
      <c r="AG100" s="715"/>
      <c r="AH100" s="716"/>
      <c r="AI100" s="714" t="s">
        <v>77</v>
      </c>
      <c r="AJ100" s="715"/>
      <c r="AK100" s="715"/>
      <c r="AL100" s="716"/>
      <c r="AM100" s="714" t="s">
        <v>510</v>
      </c>
      <c r="AN100" s="715"/>
      <c r="AO100" s="715"/>
      <c r="AP100" s="716"/>
      <c r="AQ100" s="717" t="s">
        <v>161</v>
      </c>
      <c r="AR100" s="718"/>
      <c r="AS100" s="718"/>
      <c r="AT100" s="719"/>
      <c r="AU100" s="717" t="s">
        <v>289</v>
      </c>
      <c r="AV100" s="718"/>
      <c r="AW100" s="718"/>
      <c r="AX100" s="720"/>
    </row>
    <row r="101" spans="1:51" ht="23.25" customHeight="1" x14ac:dyDescent="0.15">
      <c r="A101" s="277"/>
      <c r="B101" s="278"/>
      <c r="C101" s="278"/>
      <c r="D101" s="278"/>
      <c r="E101" s="278"/>
      <c r="F101" s="279"/>
      <c r="G101" s="99" t="s">
        <v>679</v>
      </c>
      <c r="H101" s="99"/>
      <c r="I101" s="99"/>
      <c r="J101" s="99"/>
      <c r="K101" s="99"/>
      <c r="L101" s="99"/>
      <c r="M101" s="99"/>
      <c r="N101" s="99"/>
      <c r="O101" s="99"/>
      <c r="P101" s="99"/>
      <c r="Q101" s="99"/>
      <c r="R101" s="99"/>
      <c r="S101" s="99"/>
      <c r="T101" s="99"/>
      <c r="U101" s="99"/>
      <c r="V101" s="99"/>
      <c r="W101" s="99"/>
      <c r="X101" s="186"/>
      <c r="Y101" s="721" t="s">
        <v>60</v>
      </c>
      <c r="Z101" s="722"/>
      <c r="AA101" s="723"/>
      <c r="AB101" s="724" t="s">
        <v>43</v>
      </c>
      <c r="AC101" s="724"/>
      <c r="AD101" s="724"/>
      <c r="AE101" s="687">
        <v>735</v>
      </c>
      <c r="AF101" s="687"/>
      <c r="AG101" s="687"/>
      <c r="AH101" s="687"/>
      <c r="AI101" s="687">
        <v>617</v>
      </c>
      <c r="AJ101" s="687"/>
      <c r="AK101" s="687"/>
      <c r="AL101" s="687"/>
      <c r="AM101" s="687">
        <v>689</v>
      </c>
      <c r="AN101" s="687"/>
      <c r="AO101" s="687"/>
      <c r="AP101" s="687"/>
      <c r="AQ101" s="687"/>
      <c r="AR101" s="687"/>
      <c r="AS101" s="687"/>
      <c r="AT101" s="687"/>
      <c r="AU101" s="330"/>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709" t="s">
        <v>125</v>
      </c>
      <c r="Z102" s="690"/>
      <c r="AA102" s="691"/>
      <c r="AB102" s="724" t="s">
        <v>43</v>
      </c>
      <c r="AC102" s="724"/>
      <c r="AD102" s="724"/>
      <c r="AE102" s="687">
        <v>748</v>
      </c>
      <c r="AF102" s="687"/>
      <c r="AG102" s="687"/>
      <c r="AH102" s="687"/>
      <c r="AI102" s="687">
        <v>753</v>
      </c>
      <c r="AJ102" s="687"/>
      <c r="AK102" s="687"/>
      <c r="AL102" s="687"/>
      <c r="AM102" s="330">
        <v>701</v>
      </c>
      <c r="AN102" s="331"/>
      <c r="AO102" s="331"/>
      <c r="AP102" s="332"/>
      <c r="AQ102" s="687">
        <v>794</v>
      </c>
      <c r="AR102" s="687"/>
      <c r="AS102" s="687"/>
      <c r="AT102" s="687"/>
      <c r="AU102" s="725"/>
      <c r="AV102" s="726"/>
      <c r="AW102" s="726"/>
      <c r="AX102" s="727"/>
    </row>
    <row r="103" spans="1:51" ht="31.5" customHeight="1" x14ac:dyDescent="0.15">
      <c r="A103" s="283" t="s">
        <v>409</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45</v>
      </c>
      <c r="AC103" s="291"/>
      <c r="AD103" s="292"/>
      <c r="AE103" s="273" t="s">
        <v>421</v>
      </c>
      <c r="AF103" s="273"/>
      <c r="AG103" s="273"/>
      <c r="AH103" s="273"/>
      <c r="AI103" s="273" t="s">
        <v>77</v>
      </c>
      <c r="AJ103" s="273"/>
      <c r="AK103" s="273"/>
      <c r="AL103" s="273"/>
      <c r="AM103" s="273" t="s">
        <v>510</v>
      </c>
      <c r="AN103" s="273"/>
      <c r="AO103" s="273"/>
      <c r="AP103" s="273"/>
      <c r="AQ103" s="700" t="s">
        <v>161</v>
      </c>
      <c r="AR103" s="701"/>
      <c r="AS103" s="701"/>
      <c r="AT103" s="701"/>
      <c r="AU103" s="700" t="s">
        <v>289</v>
      </c>
      <c r="AV103" s="701"/>
      <c r="AW103" s="701"/>
      <c r="AX103" s="702"/>
      <c r="AY103">
        <f>COUNTA($G$104)</f>
        <v>1</v>
      </c>
    </row>
    <row r="104" spans="1:51" ht="32.25" customHeight="1" x14ac:dyDescent="0.15">
      <c r="A104" s="277"/>
      <c r="B104" s="278"/>
      <c r="C104" s="278"/>
      <c r="D104" s="278"/>
      <c r="E104" s="278"/>
      <c r="F104" s="279"/>
      <c r="G104" s="99" t="s">
        <v>398</v>
      </c>
      <c r="H104" s="99"/>
      <c r="I104" s="99"/>
      <c r="J104" s="99"/>
      <c r="K104" s="99"/>
      <c r="L104" s="99"/>
      <c r="M104" s="99"/>
      <c r="N104" s="99"/>
      <c r="O104" s="99"/>
      <c r="P104" s="99"/>
      <c r="Q104" s="99"/>
      <c r="R104" s="99"/>
      <c r="S104" s="99"/>
      <c r="T104" s="99"/>
      <c r="U104" s="99"/>
      <c r="V104" s="99"/>
      <c r="W104" s="99"/>
      <c r="X104" s="186"/>
      <c r="Y104" s="703" t="s">
        <v>60</v>
      </c>
      <c r="Z104" s="704"/>
      <c r="AA104" s="705"/>
      <c r="AB104" s="706" t="s">
        <v>43</v>
      </c>
      <c r="AC104" s="707"/>
      <c r="AD104" s="708"/>
      <c r="AE104" s="687">
        <v>2</v>
      </c>
      <c r="AF104" s="687"/>
      <c r="AG104" s="687"/>
      <c r="AH104" s="687"/>
      <c r="AI104" s="687">
        <v>29</v>
      </c>
      <c r="AJ104" s="687"/>
      <c r="AK104" s="687"/>
      <c r="AL104" s="687"/>
      <c r="AM104" s="687">
        <v>3</v>
      </c>
      <c r="AN104" s="687"/>
      <c r="AO104" s="687"/>
      <c r="AP104" s="687"/>
      <c r="AQ104" s="687"/>
      <c r="AR104" s="687"/>
      <c r="AS104" s="687"/>
      <c r="AT104" s="687"/>
      <c r="AU104" s="687"/>
      <c r="AV104" s="687"/>
      <c r="AW104" s="687"/>
      <c r="AX104" s="688"/>
      <c r="AY104">
        <f>$AY$103</f>
        <v>1</v>
      </c>
    </row>
    <row r="105" spans="1:51" ht="32.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709" t="s">
        <v>125</v>
      </c>
      <c r="Z105" s="710"/>
      <c r="AA105" s="711"/>
      <c r="AB105" s="327" t="s">
        <v>43</v>
      </c>
      <c r="AC105" s="328"/>
      <c r="AD105" s="329"/>
      <c r="AE105" s="687">
        <v>12</v>
      </c>
      <c r="AF105" s="687"/>
      <c r="AG105" s="687"/>
      <c r="AH105" s="687"/>
      <c r="AI105" s="687">
        <v>10</v>
      </c>
      <c r="AJ105" s="687"/>
      <c r="AK105" s="687"/>
      <c r="AL105" s="687"/>
      <c r="AM105" s="687">
        <v>2</v>
      </c>
      <c r="AN105" s="687"/>
      <c r="AO105" s="687"/>
      <c r="AP105" s="687"/>
      <c r="AQ105" s="687">
        <v>2</v>
      </c>
      <c r="AR105" s="687"/>
      <c r="AS105" s="687"/>
      <c r="AT105" s="687"/>
      <c r="AU105" s="687"/>
      <c r="AV105" s="687"/>
      <c r="AW105" s="687"/>
      <c r="AX105" s="688"/>
      <c r="AY105">
        <f>$AY$103</f>
        <v>1</v>
      </c>
    </row>
    <row r="106" spans="1:51" ht="31.5" hidden="1" customHeight="1" x14ac:dyDescent="0.15">
      <c r="A106" s="283" t="s">
        <v>409</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45</v>
      </c>
      <c r="AC106" s="291"/>
      <c r="AD106" s="292"/>
      <c r="AE106" s="273" t="s">
        <v>421</v>
      </c>
      <c r="AF106" s="273"/>
      <c r="AG106" s="273"/>
      <c r="AH106" s="273"/>
      <c r="AI106" s="273" t="s">
        <v>77</v>
      </c>
      <c r="AJ106" s="273"/>
      <c r="AK106" s="273"/>
      <c r="AL106" s="273"/>
      <c r="AM106" s="273" t="s">
        <v>510</v>
      </c>
      <c r="AN106" s="273"/>
      <c r="AO106" s="273"/>
      <c r="AP106" s="273"/>
      <c r="AQ106" s="700" t="s">
        <v>161</v>
      </c>
      <c r="AR106" s="701"/>
      <c r="AS106" s="701"/>
      <c r="AT106" s="701"/>
      <c r="AU106" s="700" t="s">
        <v>289</v>
      </c>
      <c r="AV106" s="701"/>
      <c r="AW106" s="701"/>
      <c r="AX106" s="702"/>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703" t="s">
        <v>60</v>
      </c>
      <c r="Z107" s="704"/>
      <c r="AA107" s="705"/>
      <c r="AB107" s="706"/>
      <c r="AC107" s="707"/>
      <c r="AD107" s="708"/>
      <c r="AE107" s="687"/>
      <c r="AF107" s="687"/>
      <c r="AG107" s="687"/>
      <c r="AH107" s="687"/>
      <c r="AI107" s="687"/>
      <c r="AJ107" s="687"/>
      <c r="AK107" s="687"/>
      <c r="AL107" s="687"/>
      <c r="AM107" s="687"/>
      <c r="AN107" s="687"/>
      <c r="AO107" s="687"/>
      <c r="AP107" s="687"/>
      <c r="AQ107" s="687"/>
      <c r="AR107" s="687"/>
      <c r="AS107" s="687"/>
      <c r="AT107" s="687"/>
      <c r="AU107" s="687"/>
      <c r="AV107" s="687"/>
      <c r="AW107" s="687"/>
      <c r="AX107" s="688"/>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709" t="s">
        <v>125</v>
      </c>
      <c r="Z108" s="710"/>
      <c r="AA108" s="711"/>
      <c r="AB108" s="327"/>
      <c r="AC108" s="328"/>
      <c r="AD108" s="329"/>
      <c r="AE108" s="687"/>
      <c r="AF108" s="687"/>
      <c r="AG108" s="687"/>
      <c r="AH108" s="687"/>
      <c r="AI108" s="687"/>
      <c r="AJ108" s="687"/>
      <c r="AK108" s="687"/>
      <c r="AL108" s="687"/>
      <c r="AM108" s="687"/>
      <c r="AN108" s="687"/>
      <c r="AO108" s="687"/>
      <c r="AP108" s="687"/>
      <c r="AQ108" s="687"/>
      <c r="AR108" s="687"/>
      <c r="AS108" s="687"/>
      <c r="AT108" s="687"/>
      <c r="AU108" s="687"/>
      <c r="AV108" s="687"/>
      <c r="AW108" s="687"/>
      <c r="AX108" s="688"/>
      <c r="AY108">
        <f>$AY$106</f>
        <v>0</v>
      </c>
    </row>
    <row r="109" spans="1:51" ht="31.5" hidden="1" customHeight="1" x14ac:dyDescent="0.15">
      <c r="A109" s="283" t="s">
        <v>409</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45</v>
      </c>
      <c r="AC109" s="291"/>
      <c r="AD109" s="292"/>
      <c r="AE109" s="273" t="s">
        <v>421</v>
      </c>
      <c r="AF109" s="273"/>
      <c r="AG109" s="273"/>
      <c r="AH109" s="273"/>
      <c r="AI109" s="273" t="s">
        <v>77</v>
      </c>
      <c r="AJ109" s="273"/>
      <c r="AK109" s="273"/>
      <c r="AL109" s="273"/>
      <c r="AM109" s="273" t="s">
        <v>510</v>
      </c>
      <c r="AN109" s="273"/>
      <c r="AO109" s="273"/>
      <c r="AP109" s="273"/>
      <c r="AQ109" s="700" t="s">
        <v>161</v>
      </c>
      <c r="AR109" s="701"/>
      <c r="AS109" s="701"/>
      <c r="AT109" s="701"/>
      <c r="AU109" s="700" t="s">
        <v>289</v>
      </c>
      <c r="AV109" s="701"/>
      <c r="AW109" s="701"/>
      <c r="AX109" s="702"/>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703" t="s">
        <v>60</v>
      </c>
      <c r="Z110" s="704"/>
      <c r="AA110" s="705"/>
      <c r="AB110" s="706"/>
      <c r="AC110" s="707"/>
      <c r="AD110" s="708"/>
      <c r="AE110" s="687"/>
      <c r="AF110" s="687"/>
      <c r="AG110" s="687"/>
      <c r="AH110" s="687"/>
      <c r="AI110" s="687"/>
      <c r="AJ110" s="687"/>
      <c r="AK110" s="687"/>
      <c r="AL110" s="687"/>
      <c r="AM110" s="687"/>
      <c r="AN110" s="687"/>
      <c r="AO110" s="687"/>
      <c r="AP110" s="687"/>
      <c r="AQ110" s="687"/>
      <c r="AR110" s="687"/>
      <c r="AS110" s="687"/>
      <c r="AT110" s="687"/>
      <c r="AU110" s="687"/>
      <c r="AV110" s="687"/>
      <c r="AW110" s="687"/>
      <c r="AX110" s="688"/>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709" t="s">
        <v>125</v>
      </c>
      <c r="Z111" s="710"/>
      <c r="AA111" s="711"/>
      <c r="AB111" s="327"/>
      <c r="AC111" s="328"/>
      <c r="AD111" s="329"/>
      <c r="AE111" s="687"/>
      <c r="AF111" s="687"/>
      <c r="AG111" s="687"/>
      <c r="AH111" s="687"/>
      <c r="AI111" s="687"/>
      <c r="AJ111" s="687"/>
      <c r="AK111" s="687"/>
      <c r="AL111" s="687"/>
      <c r="AM111" s="687"/>
      <c r="AN111" s="687"/>
      <c r="AO111" s="687"/>
      <c r="AP111" s="687"/>
      <c r="AQ111" s="687"/>
      <c r="AR111" s="687"/>
      <c r="AS111" s="687"/>
      <c r="AT111" s="687"/>
      <c r="AU111" s="687"/>
      <c r="AV111" s="687"/>
      <c r="AW111" s="687"/>
      <c r="AX111" s="688"/>
      <c r="AY111">
        <f>$AY$109</f>
        <v>0</v>
      </c>
    </row>
    <row r="112" spans="1:51" ht="31.5" hidden="1" customHeight="1" x14ac:dyDescent="0.15">
      <c r="A112" s="283" t="s">
        <v>409</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45</v>
      </c>
      <c r="AC112" s="291"/>
      <c r="AD112" s="292"/>
      <c r="AE112" s="273" t="s">
        <v>421</v>
      </c>
      <c r="AF112" s="273"/>
      <c r="AG112" s="273"/>
      <c r="AH112" s="273"/>
      <c r="AI112" s="273" t="s">
        <v>77</v>
      </c>
      <c r="AJ112" s="273"/>
      <c r="AK112" s="273"/>
      <c r="AL112" s="273"/>
      <c r="AM112" s="273" t="s">
        <v>510</v>
      </c>
      <c r="AN112" s="273"/>
      <c r="AO112" s="273"/>
      <c r="AP112" s="273"/>
      <c r="AQ112" s="700" t="s">
        <v>161</v>
      </c>
      <c r="AR112" s="701"/>
      <c r="AS112" s="701"/>
      <c r="AT112" s="701"/>
      <c r="AU112" s="700" t="s">
        <v>289</v>
      </c>
      <c r="AV112" s="701"/>
      <c r="AW112" s="701"/>
      <c r="AX112" s="702"/>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703" t="s">
        <v>60</v>
      </c>
      <c r="Z113" s="704"/>
      <c r="AA113" s="705"/>
      <c r="AB113" s="706"/>
      <c r="AC113" s="707"/>
      <c r="AD113" s="708"/>
      <c r="AE113" s="687"/>
      <c r="AF113" s="687"/>
      <c r="AG113" s="687"/>
      <c r="AH113" s="687"/>
      <c r="AI113" s="687"/>
      <c r="AJ113" s="687"/>
      <c r="AK113" s="687"/>
      <c r="AL113" s="687"/>
      <c r="AM113" s="687"/>
      <c r="AN113" s="687"/>
      <c r="AO113" s="687"/>
      <c r="AP113" s="687"/>
      <c r="AQ113" s="330"/>
      <c r="AR113" s="331"/>
      <c r="AS113" s="331"/>
      <c r="AT113" s="332"/>
      <c r="AU113" s="687"/>
      <c r="AV113" s="687"/>
      <c r="AW113" s="687"/>
      <c r="AX113" s="688"/>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709" t="s">
        <v>125</v>
      </c>
      <c r="Z114" s="710"/>
      <c r="AA114" s="711"/>
      <c r="AB114" s="327"/>
      <c r="AC114" s="328"/>
      <c r="AD114" s="329"/>
      <c r="AE114" s="712"/>
      <c r="AF114" s="712"/>
      <c r="AG114" s="712"/>
      <c r="AH114" s="712"/>
      <c r="AI114" s="712"/>
      <c r="AJ114" s="712"/>
      <c r="AK114" s="712"/>
      <c r="AL114" s="712"/>
      <c r="AM114" s="712"/>
      <c r="AN114" s="712"/>
      <c r="AO114" s="712"/>
      <c r="AP114" s="712"/>
      <c r="AQ114" s="330"/>
      <c r="AR114" s="331"/>
      <c r="AS114" s="331"/>
      <c r="AT114" s="332"/>
      <c r="AU114" s="330"/>
      <c r="AV114" s="331"/>
      <c r="AW114" s="331"/>
      <c r="AX114" s="418"/>
      <c r="AY114">
        <f>$AY$112</f>
        <v>0</v>
      </c>
    </row>
    <row r="115" spans="1:51" ht="23.25" customHeight="1" x14ac:dyDescent="0.15">
      <c r="A115" s="286" t="s">
        <v>41</v>
      </c>
      <c r="B115" s="287"/>
      <c r="C115" s="287"/>
      <c r="D115" s="287"/>
      <c r="E115" s="287"/>
      <c r="F115" s="288"/>
      <c r="G115" s="291" t="s">
        <v>59</v>
      </c>
      <c r="H115" s="291"/>
      <c r="I115" s="291"/>
      <c r="J115" s="291"/>
      <c r="K115" s="291"/>
      <c r="L115" s="291"/>
      <c r="M115" s="291"/>
      <c r="N115" s="291"/>
      <c r="O115" s="291"/>
      <c r="P115" s="291"/>
      <c r="Q115" s="291"/>
      <c r="R115" s="291"/>
      <c r="S115" s="291"/>
      <c r="T115" s="291"/>
      <c r="U115" s="291"/>
      <c r="V115" s="291"/>
      <c r="W115" s="291"/>
      <c r="X115" s="292"/>
      <c r="Y115" s="697"/>
      <c r="Z115" s="698"/>
      <c r="AA115" s="699"/>
      <c r="AB115" s="416" t="s">
        <v>45</v>
      </c>
      <c r="AC115" s="291"/>
      <c r="AD115" s="292"/>
      <c r="AE115" s="273" t="s">
        <v>421</v>
      </c>
      <c r="AF115" s="273"/>
      <c r="AG115" s="273"/>
      <c r="AH115" s="273"/>
      <c r="AI115" s="273" t="s">
        <v>77</v>
      </c>
      <c r="AJ115" s="273"/>
      <c r="AK115" s="273"/>
      <c r="AL115" s="273"/>
      <c r="AM115" s="273" t="s">
        <v>510</v>
      </c>
      <c r="AN115" s="273"/>
      <c r="AO115" s="273"/>
      <c r="AP115" s="273"/>
      <c r="AQ115" s="681" t="s">
        <v>528</v>
      </c>
      <c r="AR115" s="682"/>
      <c r="AS115" s="682"/>
      <c r="AT115" s="682"/>
      <c r="AU115" s="682"/>
      <c r="AV115" s="682"/>
      <c r="AW115" s="682"/>
      <c r="AX115" s="683"/>
    </row>
    <row r="116" spans="1:51" ht="23.25" customHeight="1" x14ac:dyDescent="0.15">
      <c r="A116" s="261"/>
      <c r="B116" s="259"/>
      <c r="C116" s="259"/>
      <c r="D116" s="259"/>
      <c r="E116" s="259"/>
      <c r="F116" s="260"/>
      <c r="G116" s="265" t="s">
        <v>392</v>
      </c>
      <c r="H116" s="265"/>
      <c r="I116" s="265"/>
      <c r="J116" s="265"/>
      <c r="K116" s="265"/>
      <c r="L116" s="265"/>
      <c r="M116" s="265"/>
      <c r="N116" s="265"/>
      <c r="O116" s="265"/>
      <c r="P116" s="265"/>
      <c r="Q116" s="265"/>
      <c r="R116" s="265"/>
      <c r="S116" s="265"/>
      <c r="T116" s="265"/>
      <c r="U116" s="265"/>
      <c r="V116" s="265"/>
      <c r="W116" s="265"/>
      <c r="X116" s="265"/>
      <c r="Y116" s="684" t="s">
        <v>41</v>
      </c>
      <c r="Z116" s="685"/>
      <c r="AA116" s="686"/>
      <c r="AB116" s="327" t="s">
        <v>637</v>
      </c>
      <c r="AC116" s="328"/>
      <c r="AD116" s="329"/>
      <c r="AE116" s="687">
        <v>120</v>
      </c>
      <c r="AF116" s="687"/>
      <c r="AG116" s="687"/>
      <c r="AH116" s="687"/>
      <c r="AI116" s="687">
        <v>121</v>
      </c>
      <c r="AJ116" s="687"/>
      <c r="AK116" s="687"/>
      <c r="AL116" s="687"/>
      <c r="AM116" s="687">
        <v>136</v>
      </c>
      <c r="AN116" s="687"/>
      <c r="AO116" s="687"/>
      <c r="AP116" s="687"/>
      <c r="AQ116" s="330">
        <v>118</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89" t="s">
        <v>102</v>
      </c>
      <c r="Z117" s="690"/>
      <c r="AA117" s="691"/>
      <c r="AB117" s="692" t="s">
        <v>650</v>
      </c>
      <c r="AC117" s="693"/>
      <c r="AD117" s="694"/>
      <c r="AE117" s="695" t="s">
        <v>16</v>
      </c>
      <c r="AF117" s="695"/>
      <c r="AG117" s="695"/>
      <c r="AH117" s="695"/>
      <c r="AI117" s="695" t="s">
        <v>705</v>
      </c>
      <c r="AJ117" s="695"/>
      <c r="AK117" s="695"/>
      <c r="AL117" s="695"/>
      <c r="AM117" s="695" t="s">
        <v>680</v>
      </c>
      <c r="AN117" s="695"/>
      <c r="AO117" s="695"/>
      <c r="AP117" s="695"/>
      <c r="AQ117" s="695" t="s">
        <v>681</v>
      </c>
      <c r="AR117" s="695"/>
      <c r="AS117" s="695"/>
      <c r="AT117" s="695"/>
      <c r="AU117" s="695"/>
      <c r="AV117" s="695"/>
      <c r="AW117" s="695"/>
      <c r="AX117" s="696"/>
    </row>
    <row r="118" spans="1:51" ht="23.25" customHeight="1" x14ac:dyDescent="0.15">
      <c r="A118" s="286" t="s">
        <v>41</v>
      </c>
      <c r="B118" s="287"/>
      <c r="C118" s="287"/>
      <c r="D118" s="287"/>
      <c r="E118" s="287"/>
      <c r="F118" s="288"/>
      <c r="G118" s="291" t="s">
        <v>59</v>
      </c>
      <c r="H118" s="291"/>
      <c r="I118" s="291"/>
      <c r="J118" s="291"/>
      <c r="K118" s="291"/>
      <c r="L118" s="291"/>
      <c r="M118" s="291"/>
      <c r="N118" s="291"/>
      <c r="O118" s="291"/>
      <c r="P118" s="291"/>
      <c r="Q118" s="291"/>
      <c r="R118" s="291"/>
      <c r="S118" s="291"/>
      <c r="T118" s="291"/>
      <c r="U118" s="291"/>
      <c r="V118" s="291"/>
      <c r="W118" s="291"/>
      <c r="X118" s="292"/>
      <c r="Y118" s="697"/>
      <c r="Z118" s="698"/>
      <c r="AA118" s="699"/>
      <c r="AB118" s="416" t="s">
        <v>45</v>
      </c>
      <c r="AC118" s="291"/>
      <c r="AD118" s="292"/>
      <c r="AE118" s="273" t="s">
        <v>421</v>
      </c>
      <c r="AF118" s="273"/>
      <c r="AG118" s="273"/>
      <c r="AH118" s="273"/>
      <c r="AI118" s="273" t="s">
        <v>77</v>
      </c>
      <c r="AJ118" s="273"/>
      <c r="AK118" s="273"/>
      <c r="AL118" s="273"/>
      <c r="AM118" s="273" t="s">
        <v>510</v>
      </c>
      <c r="AN118" s="273"/>
      <c r="AO118" s="273"/>
      <c r="AP118" s="273"/>
      <c r="AQ118" s="681" t="s">
        <v>528</v>
      </c>
      <c r="AR118" s="682"/>
      <c r="AS118" s="682"/>
      <c r="AT118" s="682"/>
      <c r="AU118" s="682"/>
      <c r="AV118" s="682"/>
      <c r="AW118" s="682"/>
      <c r="AX118" s="683"/>
      <c r="AY118" s="48">
        <f>IF(SUBSTITUTE(SUBSTITUTE($G$119,"／",""),"　","")="",0,1)</f>
        <v>1</v>
      </c>
    </row>
    <row r="119" spans="1:51" ht="23.25" customHeight="1" x14ac:dyDescent="0.15">
      <c r="A119" s="261"/>
      <c r="B119" s="259"/>
      <c r="C119" s="259"/>
      <c r="D119" s="259"/>
      <c r="E119" s="259"/>
      <c r="F119" s="260"/>
      <c r="G119" s="265" t="s">
        <v>536</v>
      </c>
      <c r="H119" s="265"/>
      <c r="I119" s="265"/>
      <c r="J119" s="265"/>
      <c r="K119" s="265"/>
      <c r="L119" s="265"/>
      <c r="M119" s="265"/>
      <c r="N119" s="265"/>
      <c r="O119" s="265"/>
      <c r="P119" s="265"/>
      <c r="Q119" s="265"/>
      <c r="R119" s="265"/>
      <c r="S119" s="265"/>
      <c r="T119" s="265"/>
      <c r="U119" s="265"/>
      <c r="V119" s="265"/>
      <c r="W119" s="265"/>
      <c r="X119" s="265"/>
      <c r="Y119" s="684" t="s">
        <v>41</v>
      </c>
      <c r="Z119" s="685"/>
      <c r="AA119" s="686"/>
      <c r="AB119" s="327" t="s">
        <v>637</v>
      </c>
      <c r="AC119" s="328"/>
      <c r="AD119" s="329"/>
      <c r="AE119" s="687">
        <v>6</v>
      </c>
      <c r="AF119" s="687"/>
      <c r="AG119" s="687"/>
      <c r="AH119" s="687"/>
      <c r="AI119" s="687">
        <v>7</v>
      </c>
      <c r="AJ119" s="687"/>
      <c r="AK119" s="687"/>
      <c r="AL119" s="687"/>
      <c r="AM119" s="687">
        <v>8</v>
      </c>
      <c r="AN119" s="687"/>
      <c r="AO119" s="687"/>
      <c r="AP119" s="687"/>
      <c r="AQ119" s="687">
        <v>1595</v>
      </c>
      <c r="AR119" s="687"/>
      <c r="AS119" s="687"/>
      <c r="AT119" s="687"/>
      <c r="AU119" s="687"/>
      <c r="AV119" s="687"/>
      <c r="AW119" s="687"/>
      <c r="AX119" s="688"/>
      <c r="AY119">
        <f>$AY$118</f>
        <v>1</v>
      </c>
    </row>
    <row r="120" spans="1:51" ht="46.5"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89" t="s">
        <v>102</v>
      </c>
      <c r="Z120" s="690"/>
      <c r="AA120" s="691"/>
      <c r="AB120" s="692" t="s">
        <v>650</v>
      </c>
      <c r="AC120" s="693"/>
      <c r="AD120" s="694"/>
      <c r="AE120" s="695" t="s">
        <v>216</v>
      </c>
      <c r="AF120" s="695"/>
      <c r="AG120" s="695"/>
      <c r="AH120" s="695"/>
      <c r="AI120" s="695" t="s">
        <v>651</v>
      </c>
      <c r="AJ120" s="695"/>
      <c r="AK120" s="695"/>
      <c r="AL120" s="695"/>
      <c r="AM120" s="695" t="s">
        <v>682</v>
      </c>
      <c r="AN120" s="695"/>
      <c r="AO120" s="695"/>
      <c r="AP120" s="695"/>
      <c r="AQ120" s="695" t="s">
        <v>683</v>
      </c>
      <c r="AR120" s="695"/>
      <c r="AS120" s="695"/>
      <c r="AT120" s="695"/>
      <c r="AU120" s="695"/>
      <c r="AV120" s="695"/>
      <c r="AW120" s="695"/>
      <c r="AX120" s="696"/>
      <c r="AY120">
        <f>$AY$118</f>
        <v>1</v>
      </c>
    </row>
    <row r="121" spans="1:51" ht="23.25" hidden="1" customHeight="1" x14ac:dyDescent="0.15">
      <c r="A121" s="286" t="s">
        <v>41</v>
      </c>
      <c r="B121" s="287"/>
      <c r="C121" s="287"/>
      <c r="D121" s="287"/>
      <c r="E121" s="287"/>
      <c r="F121" s="288"/>
      <c r="G121" s="291" t="s">
        <v>59</v>
      </c>
      <c r="H121" s="291"/>
      <c r="I121" s="291"/>
      <c r="J121" s="291"/>
      <c r="K121" s="291"/>
      <c r="L121" s="291"/>
      <c r="M121" s="291"/>
      <c r="N121" s="291"/>
      <c r="O121" s="291"/>
      <c r="P121" s="291"/>
      <c r="Q121" s="291"/>
      <c r="R121" s="291"/>
      <c r="S121" s="291"/>
      <c r="T121" s="291"/>
      <c r="U121" s="291"/>
      <c r="V121" s="291"/>
      <c r="W121" s="291"/>
      <c r="X121" s="292"/>
      <c r="Y121" s="697"/>
      <c r="Z121" s="698"/>
      <c r="AA121" s="699"/>
      <c r="AB121" s="416" t="s">
        <v>45</v>
      </c>
      <c r="AC121" s="291"/>
      <c r="AD121" s="292"/>
      <c r="AE121" s="273" t="s">
        <v>421</v>
      </c>
      <c r="AF121" s="273"/>
      <c r="AG121" s="273"/>
      <c r="AH121" s="273"/>
      <c r="AI121" s="273" t="s">
        <v>77</v>
      </c>
      <c r="AJ121" s="273"/>
      <c r="AK121" s="273"/>
      <c r="AL121" s="273"/>
      <c r="AM121" s="273" t="s">
        <v>510</v>
      </c>
      <c r="AN121" s="273"/>
      <c r="AO121" s="273"/>
      <c r="AP121" s="273"/>
      <c r="AQ121" s="681" t="s">
        <v>528</v>
      </c>
      <c r="AR121" s="682"/>
      <c r="AS121" s="682"/>
      <c r="AT121" s="682"/>
      <c r="AU121" s="682"/>
      <c r="AV121" s="682"/>
      <c r="AW121" s="682"/>
      <c r="AX121" s="683"/>
      <c r="AY121" s="48">
        <f>IF(SUBSTITUTE(SUBSTITUTE($G$122,"／",""),"　","")="",0,1)</f>
        <v>0</v>
      </c>
    </row>
    <row r="122" spans="1:51" ht="23.25" hidden="1" customHeight="1" x14ac:dyDescent="0.15">
      <c r="A122" s="261"/>
      <c r="B122" s="259"/>
      <c r="C122" s="259"/>
      <c r="D122" s="259"/>
      <c r="E122" s="259"/>
      <c r="F122" s="260"/>
      <c r="G122" s="265" t="s">
        <v>189</v>
      </c>
      <c r="H122" s="265"/>
      <c r="I122" s="265"/>
      <c r="J122" s="265"/>
      <c r="K122" s="265"/>
      <c r="L122" s="265"/>
      <c r="M122" s="265"/>
      <c r="N122" s="265"/>
      <c r="O122" s="265"/>
      <c r="P122" s="265"/>
      <c r="Q122" s="265"/>
      <c r="R122" s="265"/>
      <c r="S122" s="265"/>
      <c r="T122" s="265"/>
      <c r="U122" s="265"/>
      <c r="V122" s="265"/>
      <c r="W122" s="265"/>
      <c r="X122" s="265"/>
      <c r="Y122" s="684" t="s">
        <v>41</v>
      </c>
      <c r="Z122" s="685"/>
      <c r="AA122" s="686"/>
      <c r="AB122" s="327"/>
      <c r="AC122" s="328"/>
      <c r="AD122" s="329"/>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89" t="s">
        <v>102</v>
      </c>
      <c r="Z123" s="690"/>
      <c r="AA123" s="691"/>
      <c r="AB123" s="692" t="s">
        <v>114</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c r="AY123">
        <f>$AY$121</f>
        <v>0</v>
      </c>
    </row>
    <row r="124" spans="1:51" ht="23.25" hidden="1" customHeight="1" x14ac:dyDescent="0.15">
      <c r="A124" s="286" t="s">
        <v>41</v>
      </c>
      <c r="B124" s="287"/>
      <c r="C124" s="287"/>
      <c r="D124" s="287"/>
      <c r="E124" s="287"/>
      <c r="F124" s="288"/>
      <c r="G124" s="291" t="s">
        <v>59</v>
      </c>
      <c r="H124" s="291"/>
      <c r="I124" s="291"/>
      <c r="J124" s="291"/>
      <c r="K124" s="291"/>
      <c r="L124" s="291"/>
      <c r="M124" s="291"/>
      <c r="N124" s="291"/>
      <c r="O124" s="291"/>
      <c r="P124" s="291"/>
      <c r="Q124" s="291"/>
      <c r="R124" s="291"/>
      <c r="S124" s="291"/>
      <c r="T124" s="291"/>
      <c r="U124" s="291"/>
      <c r="V124" s="291"/>
      <c r="W124" s="291"/>
      <c r="X124" s="292"/>
      <c r="Y124" s="697"/>
      <c r="Z124" s="698"/>
      <c r="AA124" s="699"/>
      <c r="AB124" s="416" t="s">
        <v>45</v>
      </c>
      <c r="AC124" s="291"/>
      <c r="AD124" s="292"/>
      <c r="AE124" s="273" t="s">
        <v>421</v>
      </c>
      <c r="AF124" s="273"/>
      <c r="AG124" s="273"/>
      <c r="AH124" s="273"/>
      <c r="AI124" s="273" t="s">
        <v>77</v>
      </c>
      <c r="AJ124" s="273"/>
      <c r="AK124" s="273"/>
      <c r="AL124" s="273"/>
      <c r="AM124" s="273" t="s">
        <v>510</v>
      </c>
      <c r="AN124" s="273"/>
      <c r="AO124" s="273"/>
      <c r="AP124" s="273"/>
      <c r="AQ124" s="681" t="s">
        <v>528</v>
      </c>
      <c r="AR124" s="682"/>
      <c r="AS124" s="682"/>
      <c r="AT124" s="682"/>
      <c r="AU124" s="682"/>
      <c r="AV124" s="682"/>
      <c r="AW124" s="682"/>
      <c r="AX124" s="683"/>
      <c r="AY124" s="48">
        <f>IF(SUBSTITUTE(SUBSTITUTE($G$125,"／",""),"　","")="",0,1)</f>
        <v>0</v>
      </c>
    </row>
    <row r="125" spans="1:51" ht="23.25" hidden="1" customHeight="1" x14ac:dyDescent="0.15">
      <c r="A125" s="261"/>
      <c r="B125" s="259"/>
      <c r="C125" s="259"/>
      <c r="D125" s="259"/>
      <c r="E125" s="259"/>
      <c r="F125" s="260"/>
      <c r="G125" s="265" t="s">
        <v>189</v>
      </c>
      <c r="H125" s="265"/>
      <c r="I125" s="265"/>
      <c r="J125" s="265"/>
      <c r="K125" s="265"/>
      <c r="L125" s="265"/>
      <c r="M125" s="265"/>
      <c r="N125" s="265"/>
      <c r="O125" s="265"/>
      <c r="P125" s="265"/>
      <c r="Q125" s="265"/>
      <c r="R125" s="265"/>
      <c r="S125" s="265"/>
      <c r="T125" s="265"/>
      <c r="U125" s="265"/>
      <c r="V125" s="265"/>
      <c r="W125" s="265"/>
      <c r="X125" s="289"/>
      <c r="Y125" s="684" t="s">
        <v>41</v>
      </c>
      <c r="Z125" s="685"/>
      <c r="AA125" s="686"/>
      <c r="AB125" s="327"/>
      <c r="AC125" s="328"/>
      <c r="AD125" s="329"/>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89" t="s">
        <v>102</v>
      </c>
      <c r="Z126" s="690"/>
      <c r="AA126" s="691"/>
      <c r="AB126" s="692" t="s">
        <v>114</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c r="AY126">
        <f>$AY$124</f>
        <v>0</v>
      </c>
    </row>
    <row r="127" spans="1:51" ht="23.25" hidden="1" customHeight="1" x14ac:dyDescent="0.15">
      <c r="A127" s="89" t="s">
        <v>41</v>
      </c>
      <c r="B127" s="259"/>
      <c r="C127" s="259"/>
      <c r="D127" s="259"/>
      <c r="E127" s="259"/>
      <c r="F127" s="260"/>
      <c r="G127" s="267" t="s">
        <v>59</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45</v>
      </c>
      <c r="AC127" s="267"/>
      <c r="AD127" s="268"/>
      <c r="AE127" s="273" t="s">
        <v>421</v>
      </c>
      <c r="AF127" s="273"/>
      <c r="AG127" s="273"/>
      <c r="AH127" s="273"/>
      <c r="AI127" s="273" t="s">
        <v>77</v>
      </c>
      <c r="AJ127" s="273"/>
      <c r="AK127" s="273"/>
      <c r="AL127" s="273"/>
      <c r="AM127" s="273" t="s">
        <v>510</v>
      </c>
      <c r="AN127" s="273"/>
      <c r="AO127" s="273"/>
      <c r="AP127" s="273"/>
      <c r="AQ127" s="681" t="s">
        <v>528</v>
      </c>
      <c r="AR127" s="682"/>
      <c r="AS127" s="682"/>
      <c r="AT127" s="682"/>
      <c r="AU127" s="682"/>
      <c r="AV127" s="682"/>
      <c r="AW127" s="682"/>
      <c r="AX127" s="683"/>
      <c r="AY127" s="48">
        <f>IF(SUBSTITUTE(SUBSTITUTE($G$128,"／",""),"　","")="",0,1)</f>
        <v>0</v>
      </c>
    </row>
    <row r="128" spans="1:51" ht="23.25" hidden="1" customHeight="1" x14ac:dyDescent="0.15">
      <c r="A128" s="261"/>
      <c r="B128" s="259"/>
      <c r="C128" s="259"/>
      <c r="D128" s="259"/>
      <c r="E128" s="259"/>
      <c r="F128" s="260"/>
      <c r="G128" s="265" t="s">
        <v>189</v>
      </c>
      <c r="H128" s="265"/>
      <c r="I128" s="265"/>
      <c r="J128" s="265"/>
      <c r="K128" s="265"/>
      <c r="L128" s="265"/>
      <c r="M128" s="265"/>
      <c r="N128" s="265"/>
      <c r="O128" s="265"/>
      <c r="P128" s="265"/>
      <c r="Q128" s="265"/>
      <c r="R128" s="265"/>
      <c r="S128" s="265"/>
      <c r="T128" s="265"/>
      <c r="U128" s="265"/>
      <c r="V128" s="265"/>
      <c r="W128" s="265"/>
      <c r="X128" s="265"/>
      <c r="Y128" s="684" t="s">
        <v>41</v>
      </c>
      <c r="Z128" s="685"/>
      <c r="AA128" s="686"/>
      <c r="AB128" s="327"/>
      <c r="AC128" s="328"/>
      <c r="AD128" s="329"/>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89" t="s">
        <v>102</v>
      </c>
      <c r="Z129" s="690"/>
      <c r="AA129" s="691"/>
      <c r="AB129" s="692" t="s">
        <v>114</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c r="AY129">
        <f>$AY$127</f>
        <v>0</v>
      </c>
    </row>
    <row r="130" spans="1:51" ht="45" customHeight="1" x14ac:dyDescent="0.15">
      <c r="A130" s="143" t="s">
        <v>212</v>
      </c>
      <c r="B130" s="144"/>
      <c r="C130" s="149" t="s">
        <v>311</v>
      </c>
      <c r="D130" s="144"/>
      <c r="E130" s="675" t="s">
        <v>346</v>
      </c>
      <c r="F130" s="676"/>
      <c r="G130" s="677" t="s">
        <v>546</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f>COUNTA($G$130)</f>
        <v>1</v>
      </c>
    </row>
    <row r="131" spans="1:51" ht="45" customHeight="1" x14ac:dyDescent="0.15">
      <c r="A131" s="145"/>
      <c r="B131" s="146"/>
      <c r="C131" s="150"/>
      <c r="D131" s="146"/>
      <c r="E131" s="664" t="s">
        <v>344</v>
      </c>
      <c r="F131" s="665"/>
      <c r="G131" s="189" t="s">
        <v>652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80"/>
      <c r="AY131">
        <f>$AY$130</f>
        <v>1</v>
      </c>
    </row>
    <row r="132" spans="1:51" ht="18.75" customHeight="1" x14ac:dyDescent="0.15">
      <c r="A132" s="145"/>
      <c r="B132" s="146"/>
      <c r="C132" s="150"/>
      <c r="D132" s="146"/>
      <c r="E132" s="153" t="s">
        <v>302</v>
      </c>
      <c r="F132" s="154"/>
      <c r="G132" s="212" t="s">
        <v>322</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45</v>
      </c>
      <c r="AC132" s="213"/>
      <c r="AD132" s="214"/>
      <c r="AE132" s="181" t="s">
        <v>421</v>
      </c>
      <c r="AF132" s="173"/>
      <c r="AG132" s="173"/>
      <c r="AH132" s="174"/>
      <c r="AI132" s="181" t="s">
        <v>77</v>
      </c>
      <c r="AJ132" s="173"/>
      <c r="AK132" s="173"/>
      <c r="AL132" s="174"/>
      <c r="AM132" s="181" t="s">
        <v>183</v>
      </c>
      <c r="AN132" s="173"/>
      <c r="AO132" s="173"/>
      <c r="AP132" s="174"/>
      <c r="AQ132" s="218" t="s">
        <v>306</v>
      </c>
      <c r="AR132" s="213"/>
      <c r="AS132" s="213"/>
      <c r="AT132" s="214"/>
      <c r="AU132" s="249" t="s">
        <v>326</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307</v>
      </c>
      <c r="AT133" s="177"/>
      <c r="AU133" s="198">
        <v>9</v>
      </c>
      <c r="AV133" s="198"/>
      <c r="AW133" s="176" t="s">
        <v>285</v>
      </c>
      <c r="AX133" s="206"/>
      <c r="AY133">
        <f>$AY$132</f>
        <v>1</v>
      </c>
    </row>
    <row r="134" spans="1:51" ht="39.75" customHeight="1" x14ac:dyDescent="0.15">
      <c r="A134" s="145"/>
      <c r="B134" s="146"/>
      <c r="C134" s="150"/>
      <c r="D134" s="146"/>
      <c r="E134" s="150"/>
      <c r="F134" s="155"/>
      <c r="G134" s="185" t="s">
        <v>553</v>
      </c>
      <c r="H134" s="99"/>
      <c r="I134" s="99"/>
      <c r="J134" s="99"/>
      <c r="K134" s="99"/>
      <c r="L134" s="99"/>
      <c r="M134" s="99"/>
      <c r="N134" s="99"/>
      <c r="O134" s="99"/>
      <c r="P134" s="99"/>
      <c r="Q134" s="99"/>
      <c r="R134" s="99"/>
      <c r="S134" s="99"/>
      <c r="T134" s="99"/>
      <c r="U134" s="99"/>
      <c r="V134" s="99"/>
      <c r="W134" s="99"/>
      <c r="X134" s="186"/>
      <c r="Y134" s="207" t="s">
        <v>323</v>
      </c>
      <c r="Z134" s="208"/>
      <c r="AA134" s="209"/>
      <c r="AB134" s="244" t="s">
        <v>43</v>
      </c>
      <c r="AC134" s="199"/>
      <c r="AD134" s="199"/>
      <c r="AE134" s="241">
        <v>912</v>
      </c>
      <c r="AF134" s="196"/>
      <c r="AG134" s="196"/>
      <c r="AH134" s="196"/>
      <c r="AI134" s="241">
        <v>962</v>
      </c>
      <c r="AJ134" s="196"/>
      <c r="AK134" s="196"/>
      <c r="AL134" s="196"/>
      <c r="AM134" s="241"/>
      <c r="AN134" s="196"/>
      <c r="AO134" s="196"/>
      <c r="AP134" s="196"/>
      <c r="AQ134" s="241"/>
      <c r="AR134" s="196"/>
      <c r="AS134" s="196"/>
      <c r="AT134" s="196"/>
      <c r="AU134" s="241"/>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95</v>
      </c>
      <c r="Z135" s="192"/>
      <c r="AA135" s="193"/>
      <c r="AB135" s="240" t="s">
        <v>43</v>
      </c>
      <c r="AC135" s="210"/>
      <c r="AD135" s="210"/>
      <c r="AE135" s="241" t="s">
        <v>443</v>
      </c>
      <c r="AF135" s="196"/>
      <c r="AG135" s="196"/>
      <c r="AH135" s="196"/>
      <c r="AI135" s="241" t="s">
        <v>704</v>
      </c>
      <c r="AJ135" s="196"/>
      <c r="AK135" s="196"/>
      <c r="AL135" s="196"/>
      <c r="AM135" s="241"/>
      <c r="AN135" s="196"/>
      <c r="AO135" s="196"/>
      <c r="AP135" s="196"/>
      <c r="AQ135" s="241"/>
      <c r="AR135" s="196"/>
      <c r="AS135" s="196"/>
      <c r="AT135" s="196"/>
      <c r="AU135" s="241">
        <v>10000</v>
      </c>
      <c r="AV135" s="196"/>
      <c r="AW135" s="196"/>
      <c r="AX135" s="211"/>
      <c r="AY135">
        <f>$AY$132</f>
        <v>1</v>
      </c>
    </row>
    <row r="136" spans="1:51" ht="18.75" hidden="1" customHeight="1" x14ac:dyDescent="0.15">
      <c r="A136" s="145"/>
      <c r="B136" s="146"/>
      <c r="C136" s="150"/>
      <c r="D136" s="146"/>
      <c r="E136" s="150"/>
      <c r="F136" s="155"/>
      <c r="G136" s="212" t="s">
        <v>322</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45</v>
      </c>
      <c r="AC136" s="213"/>
      <c r="AD136" s="214"/>
      <c r="AE136" s="181" t="s">
        <v>421</v>
      </c>
      <c r="AF136" s="173"/>
      <c r="AG136" s="173"/>
      <c r="AH136" s="174"/>
      <c r="AI136" s="181" t="s">
        <v>77</v>
      </c>
      <c r="AJ136" s="173"/>
      <c r="AK136" s="173"/>
      <c r="AL136" s="174"/>
      <c r="AM136" s="181" t="s">
        <v>183</v>
      </c>
      <c r="AN136" s="173"/>
      <c r="AO136" s="173"/>
      <c r="AP136" s="174"/>
      <c r="AQ136" s="218" t="s">
        <v>306</v>
      </c>
      <c r="AR136" s="213"/>
      <c r="AS136" s="213"/>
      <c r="AT136" s="214"/>
      <c r="AU136" s="249" t="s">
        <v>326</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307</v>
      </c>
      <c r="AT137" s="177"/>
      <c r="AU137" s="198"/>
      <c r="AV137" s="198"/>
      <c r="AW137" s="176" t="s">
        <v>285</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323</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95</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322</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45</v>
      </c>
      <c r="AC140" s="213"/>
      <c r="AD140" s="214"/>
      <c r="AE140" s="181" t="s">
        <v>421</v>
      </c>
      <c r="AF140" s="173"/>
      <c r="AG140" s="173"/>
      <c r="AH140" s="174"/>
      <c r="AI140" s="181" t="s">
        <v>77</v>
      </c>
      <c r="AJ140" s="173"/>
      <c r="AK140" s="173"/>
      <c r="AL140" s="174"/>
      <c r="AM140" s="181" t="s">
        <v>183</v>
      </c>
      <c r="AN140" s="173"/>
      <c r="AO140" s="173"/>
      <c r="AP140" s="174"/>
      <c r="AQ140" s="218" t="s">
        <v>306</v>
      </c>
      <c r="AR140" s="213"/>
      <c r="AS140" s="213"/>
      <c r="AT140" s="214"/>
      <c r="AU140" s="249" t="s">
        <v>326</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307</v>
      </c>
      <c r="AT141" s="177"/>
      <c r="AU141" s="198"/>
      <c r="AV141" s="198"/>
      <c r="AW141" s="176" t="s">
        <v>285</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323</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95</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322</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45</v>
      </c>
      <c r="AC144" s="213"/>
      <c r="AD144" s="214"/>
      <c r="AE144" s="181" t="s">
        <v>421</v>
      </c>
      <c r="AF144" s="173"/>
      <c r="AG144" s="173"/>
      <c r="AH144" s="174"/>
      <c r="AI144" s="181" t="s">
        <v>77</v>
      </c>
      <c r="AJ144" s="173"/>
      <c r="AK144" s="173"/>
      <c r="AL144" s="174"/>
      <c r="AM144" s="181" t="s">
        <v>183</v>
      </c>
      <c r="AN144" s="173"/>
      <c r="AO144" s="173"/>
      <c r="AP144" s="174"/>
      <c r="AQ144" s="218" t="s">
        <v>306</v>
      </c>
      <c r="AR144" s="213"/>
      <c r="AS144" s="213"/>
      <c r="AT144" s="214"/>
      <c r="AU144" s="249" t="s">
        <v>326</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307</v>
      </c>
      <c r="AT145" s="177"/>
      <c r="AU145" s="198"/>
      <c r="AV145" s="198"/>
      <c r="AW145" s="176" t="s">
        <v>285</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323</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95</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322</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45</v>
      </c>
      <c r="AC148" s="213"/>
      <c r="AD148" s="214"/>
      <c r="AE148" s="181" t="s">
        <v>421</v>
      </c>
      <c r="AF148" s="173"/>
      <c r="AG148" s="173"/>
      <c r="AH148" s="174"/>
      <c r="AI148" s="181" t="s">
        <v>77</v>
      </c>
      <c r="AJ148" s="173"/>
      <c r="AK148" s="173"/>
      <c r="AL148" s="174"/>
      <c r="AM148" s="181" t="s">
        <v>183</v>
      </c>
      <c r="AN148" s="173"/>
      <c r="AO148" s="173"/>
      <c r="AP148" s="174"/>
      <c r="AQ148" s="218" t="s">
        <v>306</v>
      </c>
      <c r="AR148" s="213"/>
      <c r="AS148" s="213"/>
      <c r="AT148" s="214"/>
      <c r="AU148" s="249" t="s">
        <v>326</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307</v>
      </c>
      <c r="AT149" s="177"/>
      <c r="AU149" s="198"/>
      <c r="AV149" s="198"/>
      <c r="AW149" s="176" t="s">
        <v>285</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323</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95</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36</v>
      </c>
      <c r="H152" s="173"/>
      <c r="I152" s="173"/>
      <c r="J152" s="173"/>
      <c r="K152" s="173"/>
      <c r="L152" s="173"/>
      <c r="M152" s="173"/>
      <c r="N152" s="173"/>
      <c r="O152" s="173"/>
      <c r="P152" s="174"/>
      <c r="Q152" s="181" t="s">
        <v>405</v>
      </c>
      <c r="R152" s="173"/>
      <c r="S152" s="173"/>
      <c r="T152" s="173"/>
      <c r="U152" s="173"/>
      <c r="V152" s="173"/>
      <c r="W152" s="173"/>
      <c r="X152" s="173"/>
      <c r="Y152" s="173"/>
      <c r="Z152" s="173"/>
      <c r="AA152" s="173"/>
      <c r="AB152" s="220" t="s">
        <v>406</v>
      </c>
      <c r="AC152" s="173"/>
      <c r="AD152" s="174"/>
      <c r="AE152" s="181" t="s">
        <v>328</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329</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36</v>
      </c>
      <c r="H159" s="173"/>
      <c r="I159" s="173"/>
      <c r="J159" s="173"/>
      <c r="K159" s="173"/>
      <c r="L159" s="173"/>
      <c r="M159" s="173"/>
      <c r="N159" s="173"/>
      <c r="O159" s="173"/>
      <c r="P159" s="174"/>
      <c r="Q159" s="181" t="s">
        <v>405</v>
      </c>
      <c r="R159" s="173"/>
      <c r="S159" s="173"/>
      <c r="T159" s="173"/>
      <c r="U159" s="173"/>
      <c r="V159" s="173"/>
      <c r="W159" s="173"/>
      <c r="X159" s="173"/>
      <c r="Y159" s="173"/>
      <c r="Z159" s="173"/>
      <c r="AA159" s="173"/>
      <c r="AB159" s="220" t="s">
        <v>406</v>
      </c>
      <c r="AC159" s="173"/>
      <c r="AD159" s="174"/>
      <c r="AE159" s="245" t="s">
        <v>328</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329</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36</v>
      </c>
      <c r="H166" s="173"/>
      <c r="I166" s="173"/>
      <c r="J166" s="173"/>
      <c r="K166" s="173"/>
      <c r="L166" s="173"/>
      <c r="M166" s="173"/>
      <c r="N166" s="173"/>
      <c r="O166" s="173"/>
      <c r="P166" s="174"/>
      <c r="Q166" s="181" t="s">
        <v>405</v>
      </c>
      <c r="R166" s="173"/>
      <c r="S166" s="173"/>
      <c r="T166" s="173"/>
      <c r="U166" s="173"/>
      <c r="V166" s="173"/>
      <c r="W166" s="173"/>
      <c r="X166" s="173"/>
      <c r="Y166" s="173"/>
      <c r="Z166" s="173"/>
      <c r="AA166" s="173"/>
      <c r="AB166" s="220" t="s">
        <v>406</v>
      </c>
      <c r="AC166" s="173"/>
      <c r="AD166" s="174"/>
      <c r="AE166" s="245" t="s">
        <v>328</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329</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36</v>
      </c>
      <c r="H173" s="173"/>
      <c r="I173" s="173"/>
      <c r="J173" s="173"/>
      <c r="K173" s="173"/>
      <c r="L173" s="173"/>
      <c r="M173" s="173"/>
      <c r="N173" s="173"/>
      <c r="O173" s="173"/>
      <c r="P173" s="174"/>
      <c r="Q173" s="181" t="s">
        <v>405</v>
      </c>
      <c r="R173" s="173"/>
      <c r="S173" s="173"/>
      <c r="T173" s="173"/>
      <c r="U173" s="173"/>
      <c r="V173" s="173"/>
      <c r="W173" s="173"/>
      <c r="X173" s="173"/>
      <c r="Y173" s="173"/>
      <c r="Z173" s="173"/>
      <c r="AA173" s="173"/>
      <c r="AB173" s="220" t="s">
        <v>406</v>
      </c>
      <c r="AC173" s="173"/>
      <c r="AD173" s="174"/>
      <c r="AE173" s="245" t="s">
        <v>328</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329</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36</v>
      </c>
      <c r="H180" s="173"/>
      <c r="I180" s="173"/>
      <c r="J180" s="173"/>
      <c r="K180" s="173"/>
      <c r="L180" s="173"/>
      <c r="M180" s="173"/>
      <c r="N180" s="173"/>
      <c r="O180" s="173"/>
      <c r="P180" s="174"/>
      <c r="Q180" s="181" t="s">
        <v>405</v>
      </c>
      <c r="R180" s="173"/>
      <c r="S180" s="173"/>
      <c r="T180" s="173"/>
      <c r="U180" s="173"/>
      <c r="V180" s="173"/>
      <c r="W180" s="173"/>
      <c r="X180" s="173"/>
      <c r="Y180" s="173"/>
      <c r="Z180" s="173"/>
      <c r="AA180" s="173"/>
      <c r="AB180" s="220" t="s">
        <v>406</v>
      </c>
      <c r="AC180" s="173"/>
      <c r="AD180" s="174"/>
      <c r="AE180" s="245" t="s">
        <v>328</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72" t="s">
        <v>329</v>
      </c>
      <c r="AF184" s="672"/>
      <c r="AG184" s="672"/>
      <c r="AH184" s="672"/>
      <c r="AI184" s="672"/>
      <c r="AJ184" s="672"/>
      <c r="AK184" s="672"/>
      <c r="AL184" s="672"/>
      <c r="AM184" s="672"/>
      <c r="AN184" s="672"/>
      <c r="AO184" s="672"/>
      <c r="AP184" s="672"/>
      <c r="AQ184" s="672"/>
      <c r="AR184" s="672"/>
      <c r="AS184" s="672"/>
      <c r="AT184" s="672"/>
      <c r="AU184" s="672"/>
      <c r="AV184" s="672"/>
      <c r="AW184" s="672"/>
      <c r="AX184" s="673"/>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53" t="s">
        <v>367</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c r="AY187">
        <f>COUNTA($E$188)</f>
        <v>1</v>
      </c>
    </row>
    <row r="188" spans="1:51" ht="24.75" customHeight="1" x14ac:dyDescent="0.15">
      <c r="A188" s="145"/>
      <c r="B188" s="146"/>
      <c r="C188" s="150"/>
      <c r="D188" s="146"/>
      <c r="E188" s="98" t="s">
        <v>411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75" t="s">
        <v>346</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c r="AY190">
        <f>COUNTA($G$190)</f>
        <v>0</v>
      </c>
    </row>
    <row r="191" spans="1:51" ht="45" hidden="1" customHeight="1" x14ac:dyDescent="0.15">
      <c r="A191" s="145"/>
      <c r="B191" s="146"/>
      <c r="C191" s="150"/>
      <c r="D191" s="146"/>
      <c r="E191" s="664" t="s">
        <v>344</v>
      </c>
      <c r="F191" s="665"/>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80"/>
      <c r="AY191">
        <f>$AY$190</f>
        <v>0</v>
      </c>
    </row>
    <row r="192" spans="1:51" ht="18.75" hidden="1" customHeight="1" x14ac:dyDescent="0.15">
      <c r="A192" s="145"/>
      <c r="B192" s="146"/>
      <c r="C192" s="150"/>
      <c r="D192" s="146"/>
      <c r="E192" s="153" t="s">
        <v>302</v>
      </c>
      <c r="F192" s="154"/>
      <c r="G192" s="212" t="s">
        <v>322</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45</v>
      </c>
      <c r="AC192" s="213"/>
      <c r="AD192" s="214"/>
      <c r="AE192" s="181" t="s">
        <v>421</v>
      </c>
      <c r="AF192" s="173"/>
      <c r="AG192" s="173"/>
      <c r="AH192" s="174"/>
      <c r="AI192" s="181" t="s">
        <v>77</v>
      </c>
      <c r="AJ192" s="173"/>
      <c r="AK192" s="173"/>
      <c r="AL192" s="174"/>
      <c r="AM192" s="181" t="s">
        <v>183</v>
      </c>
      <c r="AN192" s="173"/>
      <c r="AO192" s="173"/>
      <c r="AP192" s="174"/>
      <c r="AQ192" s="218" t="s">
        <v>306</v>
      </c>
      <c r="AR192" s="213"/>
      <c r="AS192" s="213"/>
      <c r="AT192" s="214"/>
      <c r="AU192" s="249" t="s">
        <v>326</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307</v>
      </c>
      <c r="AT193" s="177"/>
      <c r="AU193" s="198"/>
      <c r="AV193" s="198"/>
      <c r="AW193" s="176" t="s">
        <v>285</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323</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95</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322</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45</v>
      </c>
      <c r="AC196" s="213"/>
      <c r="AD196" s="214"/>
      <c r="AE196" s="181" t="s">
        <v>421</v>
      </c>
      <c r="AF196" s="173"/>
      <c r="AG196" s="173"/>
      <c r="AH196" s="174"/>
      <c r="AI196" s="181" t="s">
        <v>77</v>
      </c>
      <c r="AJ196" s="173"/>
      <c r="AK196" s="173"/>
      <c r="AL196" s="174"/>
      <c r="AM196" s="181" t="s">
        <v>183</v>
      </c>
      <c r="AN196" s="173"/>
      <c r="AO196" s="173"/>
      <c r="AP196" s="174"/>
      <c r="AQ196" s="218" t="s">
        <v>306</v>
      </c>
      <c r="AR196" s="213"/>
      <c r="AS196" s="213"/>
      <c r="AT196" s="214"/>
      <c r="AU196" s="249" t="s">
        <v>326</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307</v>
      </c>
      <c r="AT197" s="177"/>
      <c r="AU197" s="198"/>
      <c r="AV197" s="198"/>
      <c r="AW197" s="176" t="s">
        <v>285</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323</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95</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322</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45</v>
      </c>
      <c r="AC200" s="213"/>
      <c r="AD200" s="214"/>
      <c r="AE200" s="181" t="s">
        <v>421</v>
      </c>
      <c r="AF200" s="173"/>
      <c r="AG200" s="173"/>
      <c r="AH200" s="174"/>
      <c r="AI200" s="181" t="s">
        <v>77</v>
      </c>
      <c r="AJ200" s="173"/>
      <c r="AK200" s="173"/>
      <c r="AL200" s="174"/>
      <c r="AM200" s="181" t="s">
        <v>183</v>
      </c>
      <c r="AN200" s="173"/>
      <c r="AO200" s="173"/>
      <c r="AP200" s="174"/>
      <c r="AQ200" s="218" t="s">
        <v>306</v>
      </c>
      <c r="AR200" s="213"/>
      <c r="AS200" s="213"/>
      <c r="AT200" s="214"/>
      <c r="AU200" s="249" t="s">
        <v>326</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307</v>
      </c>
      <c r="AT201" s="177"/>
      <c r="AU201" s="198"/>
      <c r="AV201" s="198"/>
      <c r="AW201" s="176" t="s">
        <v>285</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323</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95</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322</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45</v>
      </c>
      <c r="AC204" s="213"/>
      <c r="AD204" s="214"/>
      <c r="AE204" s="181" t="s">
        <v>421</v>
      </c>
      <c r="AF204" s="173"/>
      <c r="AG204" s="173"/>
      <c r="AH204" s="174"/>
      <c r="AI204" s="181" t="s">
        <v>77</v>
      </c>
      <c r="AJ204" s="173"/>
      <c r="AK204" s="173"/>
      <c r="AL204" s="174"/>
      <c r="AM204" s="181" t="s">
        <v>183</v>
      </c>
      <c r="AN204" s="173"/>
      <c r="AO204" s="173"/>
      <c r="AP204" s="174"/>
      <c r="AQ204" s="218" t="s">
        <v>306</v>
      </c>
      <c r="AR204" s="213"/>
      <c r="AS204" s="213"/>
      <c r="AT204" s="214"/>
      <c r="AU204" s="249" t="s">
        <v>326</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307</v>
      </c>
      <c r="AT205" s="177"/>
      <c r="AU205" s="198"/>
      <c r="AV205" s="198"/>
      <c r="AW205" s="176" t="s">
        <v>285</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323</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95</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322</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45</v>
      </c>
      <c r="AC208" s="213"/>
      <c r="AD208" s="214"/>
      <c r="AE208" s="181" t="s">
        <v>421</v>
      </c>
      <c r="AF208" s="173"/>
      <c r="AG208" s="173"/>
      <c r="AH208" s="174"/>
      <c r="AI208" s="181" t="s">
        <v>77</v>
      </c>
      <c r="AJ208" s="173"/>
      <c r="AK208" s="173"/>
      <c r="AL208" s="174"/>
      <c r="AM208" s="181" t="s">
        <v>183</v>
      </c>
      <c r="AN208" s="173"/>
      <c r="AO208" s="173"/>
      <c r="AP208" s="174"/>
      <c r="AQ208" s="218" t="s">
        <v>306</v>
      </c>
      <c r="AR208" s="213"/>
      <c r="AS208" s="213"/>
      <c r="AT208" s="214"/>
      <c r="AU208" s="249" t="s">
        <v>326</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307</v>
      </c>
      <c r="AT209" s="177"/>
      <c r="AU209" s="198"/>
      <c r="AV209" s="198"/>
      <c r="AW209" s="176" t="s">
        <v>285</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323</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95</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36</v>
      </c>
      <c r="H212" s="173"/>
      <c r="I212" s="173"/>
      <c r="J212" s="173"/>
      <c r="K212" s="173"/>
      <c r="L212" s="173"/>
      <c r="M212" s="173"/>
      <c r="N212" s="173"/>
      <c r="O212" s="173"/>
      <c r="P212" s="174"/>
      <c r="Q212" s="181" t="s">
        <v>405</v>
      </c>
      <c r="R212" s="173"/>
      <c r="S212" s="173"/>
      <c r="T212" s="173"/>
      <c r="U212" s="173"/>
      <c r="V212" s="173"/>
      <c r="W212" s="173"/>
      <c r="X212" s="173"/>
      <c r="Y212" s="173"/>
      <c r="Z212" s="173"/>
      <c r="AA212" s="173"/>
      <c r="AB212" s="220" t="s">
        <v>406</v>
      </c>
      <c r="AC212" s="173"/>
      <c r="AD212" s="174"/>
      <c r="AE212" s="181" t="s">
        <v>328</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329</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36</v>
      </c>
      <c r="H219" s="173"/>
      <c r="I219" s="173"/>
      <c r="J219" s="173"/>
      <c r="K219" s="173"/>
      <c r="L219" s="173"/>
      <c r="M219" s="173"/>
      <c r="N219" s="173"/>
      <c r="O219" s="173"/>
      <c r="P219" s="174"/>
      <c r="Q219" s="181" t="s">
        <v>405</v>
      </c>
      <c r="R219" s="173"/>
      <c r="S219" s="173"/>
      <c r="T219" s="173"/>
      <c r="U219" s="173"/>
      <c r="V219" s="173"/>
      <c r="W219" s="173"/>
      <c r="X219" s="173"/>
      <c r="Y219" s="173"/>
      <c r="Z219" s="173"/>
      <c r="AA219" s="173"/>
      <c r="AB219" s="220" t="s">
        <v>406</v>
      </c>
      <c r="AC219" s="173"/>
      <c r="AD219" s="174"/>
      <c r="AE219" s="245" t="s">
        <v>328</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329</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36</v>
      </c>
      <c r="H226" s="173"/>
      <c r="I226" s="173"/>
      <c r="J226" s="173"/>
      <c r="K226" s="173"/>
      <c r="L226" s="173"/>
      <c r="M226" s="173"/>
      <c r="N226" s="173"/>
      <c r="O226" s="173"/>
      <c r="P226" s="174"/>
      <c r="Q226" s="181" t="s">
        <v>405</v>
      </c>
      <c r="R226" s="173"/>
      <c r="S226" s="173"/>
      <c r="T226" s="173"/>
      <c r="U226" s="173"/>
      <c r="V226" s="173"/>
      <c r="W226" s="173"/>
      <c r="X226" s="173"/>
      <c r="Y226" s="173"/>
      <c r="Z226" s="173"/>
      <c r="AA226" s="173"/>
      <c r="AB226" s="220" t="s">
        <v>406</v>
      </c>
      <c r="AC226" s="173"/>
      <c r="AD226" s="174"/>
      <c r="AE226" s="245" t="s">
        <v>328</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329</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36</v>
      </c>
      <c r="H233" s="173"/>
      <c r="I233" s="173"/>
      <c r="J233" s="173"/>
      <c r="K233" s="173"/>
      <c r="L233" s="173"/>
      <c r="M233" s="173"/>
      <c r="N233" s="173"/>
      <c r="O233" s="173"/>
      <c r="P233" s="174"/>
      <c r="Q233" s="181" t="s">
        <v>405</v>
      </c>
      <c r="R233" s="173"/>
      <c r="S233" s="173"/>
      <c r="T233" s="173"/>
      <c r="U233" s="173"/>
      <c r="V233" s="173"/>
      <c r="W233" s="173"/>
      <c r="X233" s="173"/>
      <c r="Y233" s="173"/>
      <c r="Z233" s="173"/>
      <c r="AA233" s="173"/>
      <c r="AB233" s="220" t="s">
        <v>406</v>
      </c>
      <c r="AC233" s="173"/>
      <c r="AD233" s="174"/>
      <c r="AE233" s="245" t="s">
        <v>328</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329</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36</v>
      </c>
      <c r="H240" s="173"/>
      <c r="I240" s="173"/>
      <c r="J240" s="173"/>
      <c r="K240" s="173"/>
      <c r="L240" s="173"/>
      <c r="M240" s="173"/>
      <c r="N240" s="173"/>
      <c r="O240" s="173"/>
      <c r="P240" s="174"/>
      <c r="Q240" s="181" t="s">
        <v>405</v>
      </c>
      <c r="R240" s="173"/>
      <c r="S240" s="173"/>
      <c r="T240" s="173"/>
      <c r="U240" s="173"/>
      <c r="V240" s="173"/>
      <c r="W240" s="173"/>
      <c r="X240" s="173"/>
      <c r="Y240" s="173"/>
      <c r="Z240" s="173"/>
      <c r="AA240" s="173"/>
      <c r="AB240" s="220" t="s">
        <v>406</v>
      </c>
      <c r="AC240" s="173"/>
      <c r="AD240" s="174"/>
      <c r="AE240" s="245" t="s">
        <v>328</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72" t="s">
        <v>329</v>
      </c>
      <c r="AF244" s="672"/>
      <c r="AG244" s="672"/>
      <c r="AH244" s="672"/>
      <c r="AI244" s="672"/>
      <c r="AJ244" s="672"/>
      <c r="AK244" s="672"/>
      <c r="AL244" s="672"/>
      <c r="AM244" s="672"/>
      <c r="AN244" s="672"/>
      <c r="AO244" s="672"/>
      <c r="AP244" s="672"/>
      <c r="AQ244" s="672"/>
      <c r="AR244" s="672"/>
      <c r="AS244" s="672"/>
      <c r="AT244" s="672"/>
      <c r="AU244" s="672"/>
      <c r="AV244" s="672"/>
      <c r="AW244" s="672"/>
      <c r="AX244" s="673"/>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53" t="s">
        <v>367</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75" t="s">
        <v>346</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c r="AY250">
        <f>COUNTA($G$250)</f>
        <v>0</v>
      </c>
    </row>
    <row r="251" spans="1:51" ht="45" hidden="1" customHeight="1" x14ac:dyDescent="0.15">
      <c r="A251" s="145"/>
      <c r="B251" s="146"/>
      <c r="C251" s="150"/>
      <c r="D251" s="146"/>
      <c r="E251" s="664" t="s">
        <v>344</v>
      </c>
      <c r="F251" s="665"/>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80"/>
      <c r="AY251">
        <f>$AY$250</f>
        <v>0</v>
      </c>
    </row>
    <row r="252" spans="1:51" ht="18.75" hidden="1" customHeight="1" x14ac:dyDescent="0.15">
      <c r="A252" s="145"/>
      <c r="B252" s="146"/>
      <c r="C252" s="150"/>
      <c r="D252" s="146"/>
      <c r="E252" s="153" t="s">
        <v>302</v>
      </c>
      <c r="F252" s="154"/>
      <c r="G252" s="212" t="s">
        <v>322</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45</v>
      </c>
      <c r="AC252" s="213"/>
      <c r="AD252" s="214"/>
      <c r="AE252" s="181" t="s">
        <v>421</v>
      </c>
      <c r="AF252" s="173"/>
      <c r="AG252" s="173"/>
      <c r="AH252" s="174"/>
      <c r="AI252" s="181" t="s">
        <v>77</v>
      </c>
      <c r="AJ252" s="173"/>
      <c r="AK252" s="173"/>
      <c r="AL252" s="174"/>
      <c r="AM252" s="181" t="s">
        <v>183</v>
      </c>
      <c r="AN252" s="173"/>
      <c r="AO252" s="173"/>
      <c r="AP252" s="174"/>
      <c r="AQ252" s="218" t="s">
        <v>306</v>
      </c>
      <c r="AR252" s="213"/>
      <c r="AS252" s="213"/>
      <c r="AT252" s="214"/>
      <c r="AU252" s="249" t="s">
        <v>326</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307</v>
      </c>
      <c r="AT253" s="177"/>
      <c r="AU253" s="198"/>
      <c r="AV253" s="198"/>
      <c r="AW253" s="176" t="s">
        <v>285</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323</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95</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322</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45</v>
      </c>
      <c r="AC256" s="213"/>
      <c r="AD256" s="214"/>
      <c r="AE256" s="181" t="s">
        <v>421</v>
      </c>
      <c r="AF256" s="173"/>
      <c r="AG256" s="173"/>
      <c r="AH256" s="174"/>
      <c r="AI256" s="181" t="s">
        <v>77</v>
      </c>
      <c r="AJ256" s="173"/>
      <c r="AK256" s="173"/>
      <c r="AL256" s="174"/>
      <c r="AM256" s="181" t="s">
        <v>183</v>
      </c>
      <c r="AN256" s="173"/>
      <c r="AO256" s="173"/>
      <c r="AP256" s="174"/>
      <c r="AQ256" s="218" t="s">
        <v>306</v>
      </c>
      <c r="AR256" s="213"/>
      <c r="AS256" s="213"/>
      <c r="AT256" s="214"/>
      <c r="AU256" s="249" t="s">
        <v>326</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307</v>
      </c>
      <c r="AT257" s="177"/>
      <c r="AU257" s="198"/>
      <c r="AV257" s="198"/>
      <c r="AW257" s="176" t="s">
        <v>285</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323</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95</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322</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45</v>
      </c>
      <c r="AC260" s="213"/>
      <c r="AD260" s="214"/>
      <c r="AE260" s="181" t="s">
        <v>421</v>
      </c>
      <c r="AF260" s="173"/>
      <c r="AG260" s="173"/>
      <c r="AH260" s="174"/>
      <c r="AI260" s="181" t="s">
        <v>77</v>
      </c>
      <c r="AJ260" s="173"/>
      <c r="AK260" s="173"/>
      <c r="AL260" s="174"/>
      <c r="AM260" s="181" t="s">
        <v>183</v>
      </c>
      <c r="AN260" s="173"/>
      <c r="AO260" s="173"/>
      <c r="AP260" s="174"/>
      <c r="AQ260" s="218" t="s">
        <v>306</v>
      </c>
      <c r="AR260" s="213"/>
      <c r="AS260" s="213"/>
      <c r="AT260" s="214"/>
      <c r="AU260" s="249" t="s">
        <v>326</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307</v>
      </c>
      <c r="AT261" s="177"/>
      <c r="AU261" s="198"/>
      <c r="AV261" s="198"/>
      <c r="AW261" s="176" t="s">
        <v>285</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323</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95</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322</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421</v>
      </c>
      <c r="AF264" s="173"/>
      <c r="AG264" s="173"/>
      <c r="AH264" s="174"/>
      <c r="AI264" s="181" t="s">
        <v>77</v>
      </c>
      <c r="AJ264" s="173"/>
      <c r="AK264" s="173"/>
      <c r="AL264" s="174"/>
      <c r="AM264" s="181" t="s">
        <v>183</v>
      </c>
      <c r="AN264" s="173"/>
      <c r="AO264" s="173"/>
      <c r="AP264" s="174"/>
      <c r="AQ264" s="181" t="s">
        <v>306</v>
      </c>
      <c r="AR264" s="173"/>
      <c r="AS264" s="173"/>
      <c r="AT264" s="174"/>
      <c r="AU264" s="203" t="s">
        <v>326</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307</v>
      </c>
      <c r="AT265" s="177"/>
      <c r="AU265" s="198"/>
      <c r="AV265" s="198"/>
      <c r="AW265" s="176" t="s">
        <v>285</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323</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95</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322</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45</v>
      </c>
      <c r="AC268" s="213"/>
      <c r="AD268" s="214"/>
      <c r="AE268" s="181" t="s">
        <v>421</v>
      </c>
      <c r="AF268" s="173"/>
      <c r="AG268" s="173"/>
      <c r="AH268" s="174"/>
      <c r="AI268" s="181" t="s">
        <v>77</v>
      </c>
      <c r="AJ268" s="173"/>
      <c r="AK268" s="173"/>
      <c r="AL268" s="174"/>
      <c r="AM268" s="181" t="s">
        <v>183</v>
      </c>
      <c r="AN268" s="173"/>
      <c r="AO268" s="173"/>
      <c r="AP268" s="174"/>
      <c r="AQ268" s="218" t="s">
        <v>306</v>
      </c>
      <c r="AR268" s="213"/>
      <c r="AS268" s="213"/>
      <c r="AT268" s="214"/>
      <c r="AU268" s="249" t="s">
        <v>326</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307</v>
      </c>
      <c r="AT269" s="177"/>
      <c r="AU269" s="198"/>
      <c r="AV269" s="198"/>
      <c r="AW269" s="176" t="s">
        <v>285</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323</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95</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36</v>
      </c>
      <c r="H272" s="173"/>
      <c r="I272" s="173"/>
      <c r="J272" s="173"/>
      <c r="K272" s="173"/>
      <c r="L272" s="173"/>
      <c r="M272" s="173"/>
      <c r="N272" s="173"/>
      <c r="O272" s="173"/>
      <c r="P272" s="174"/>
      <c r="Q272" s="181" t="s">
        <v>405</v>
      </c>
      <c r="R272" s="173"/>
      <c r="S272" s="173"/>
      <c r="T272" s="173"/>
      <c r="U272" s="173"/>
      <c r="V272" s="173"/>
      <c r="W272" s="173"/>
      <c r="X272" s="173"/>
      <c r="Y272" s="173"/>
      <c r="Z272" s="173"/>
      <c r="AA272" s="173"/>
      <c r="AB272" s="220" t="s">
        <v>406</v>
      </c>
      <c r="AC272" s="173"/>
      <c r="AD272" s="174"/>
      <c r="AE272" s="181" t="s">
        <v>328</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329</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36</v>
      </c>
      <c r="H279" s="173"/>
      <c r="I279" s="173"/>
      <c r="J279" s="173"/>
      <c r="K279" s="173"/>
      <c r="L279" s="173"/>
      <c r="M279" s="173"/>
      <c r="N279" s="173"/>
      <c r="O279" s="173"/>
      <c r="P279" s="174"/>
      <c r="Q279" s="181" t="s">
        <v>405</v>
      </c>
      <c r="R279" s="173"/>
      <c r="S279" s="173"/>
      <c r="T279" s="173"/>
      <c r="U279" s="173"/>
      <c r="V279" s="173"/>
      <c r="W279" s="173"/>
      <c r="X279" s="173"/>
      <c r="Y279" s="173"/>
      <c r="Z279" s="173"/>
      <c r="AA279" s="173"/>
      <c r="AB279" s="220" t="s">
        <v>406</v>
      </c>
      <c r="AC279" s="173"/>
      <c r="AD279" s="174"/>
      <c r="AE279" s="245" t="s">
        <v>328</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329</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36</v>
      </c>
      <c r="H286" s="173"/>
      <c r="I286" s="173"/>
      <c r="J286" s="173"/>
      <c r="K286" s="173"/>
      <c r="L286" s="173"/>
      <c r="M286" s="173"/>
      <c r="N286" s="173"/>
      <c r="O286" s="173"/>
      <c r="P286" s="174"/>
      <c r="Q286" s="181" t="s">
        <v>405</v>
      </c>
      <c r="R286" s="173"/>
      <c r="S286" s="173"/>
      <c r="T286" s="173"/>
      <c r="U286" s="173"/>
      <c r="V286" s="173"/>
      <c r="W286" s="173"/>
      <c r="X286" s="173"/>
      <c r="Y286" s="173"/>
      <c r="Z286" s="173"/>
      <c r="AA286" s="173"/>
      <c r="AB286" s="220" t="s">
        <v>406</v>
      </c>
      <c r="AC286" s="173"/>
      <c r="AD286" s="174"/>
      <c r="AE286" s="245" t="s">
        <v>328</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329</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36</v>
      </c>
      <c r="H293" s="173"/>
      <c r="I293" s="173"/>
      <c r="J293" s="173"/>
      <c r="K293" s="173"/>
      <c r="L293" s="173"/>
      <c r="M293" s="173"/>
      <c r="N293" s="173"/>
      <c r="O293" s="173"/>
      <c r="P293" s="174"/>
      <c r="Q293" s="181" t="s">
        <v>405</v>
      </c>
      <c r="R293" s="173"/>
      <c r="S293" s="173"/>
      <c r="T293" s="173"/>
      <c r="U293" s="173"/>
      <c r="V293" s="173"/>
      <c r="W293" s="173"/>
      <c r="X293" s="173"/>
      <c r="Y293" s="173"/>
      <c r="Z293" s="173"/>
      <c r="AA293" s="173"/>
      <c r="AB293" s="220" t="s">
        <v>406</v>
      </c>
      <c r="AC293" s="173"/>
      <c r="AD293" s="174"/>
      <c r="AE293" s="245" t="s">
        <v>328</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329</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36</v>
      </c>
      <c r="H300" s="173"/>
      <c r="I300" s="173"/>
      <c r="J300" s="173"/>
      <c r="K300" s="173"/>
      <c r="L300" s="173"/>
      <c r="M300" s="173"/>
      <c r="N300" s="173"/>
      <c r="O300" s="173"/>
      <c r="P300" s="174"/>
      <c r="Q300" s="181" t="s">
        <v>405</v>
      </c>
      <c r="R300" s="173"/>
      <c r="S300" s="173"/>
      <c r="T300" s="173"/>
      <c r="U300" s="173"/>
      <c r="V300" s="173"/>
      <c r="W300" s="173"/>
      <c r="X300" s="173"/>
      <c r="Y300" s="173"/>
      <c r="Z300" s="173"/>
      <c r="AA300" s="173"/>
      <c r="AB300" s="220" t="s">
        <v>406</v>
      </c>
      <c r="AC300" s="173"/>
      <c r="AD300" s="174"/>
      <c r="AE300" s="245" t="s">
        <v>328</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72" t="s">
        <v>329</v>
      </c>
      <c r="AF304" s="672"/>
      <c r="AG304" s="672"/>
      <c r="AH304" s="672"/>
      <c r="AI304" s="672"/>
      <c r="AJ304" s="672"/>
      <c r="AK304" s="672"/>
      <c r="AL304" s="672"/>
      <c r="AM304" s="672"/>
      <c r="AN304" s="672"/>
      <c r="AO304" s="672"/>
      <c r="AP304" s="672"/>
      <c r="AQ304" s="672"/>
      <c r="AR304" s="672"/>
      <c r="AS304" s="672"/>
      <c r="AT304" s="672"/>
      <c r="AU304" s="672"/>
      <c r="AV304" s="672"/>
      <c r="AW304" s="672"/>
      <c r="AX304" s="673"/>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53" t="s">
        <v>367</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75" t="s">
        <v>346</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c r="AY310">
        <f>COUNTA($G$310)</f>
        <v>0</v>
      </c>
    </row>
    <row r="311" spans="1:51" ht="45" hidden="1" customHeight="1" x14ac:dyDescent="0.15">
      <c r="A311" s="145"/>
      <c r="B311" s="146"/>
      <c r="C311" s="150"/>
      <c r="D311" s="146"/>
      <c r="E311" s="664" t="s">
        <v>344</v>
      </c>
      <c r="F311" s="665"/>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80"/>
      <c r="AY311">
        <f>$AY$310</f>
        <v>0</v>
      </c>
    </row>
    <row r="312" spans="1:51" ht="18.75" hidden="1" customHeight="1" x14ac:dyDescent="0.15">
      <c r="A312" s="145"/>
      <c r="B312" s="146"/>
      <c r="C312" s="150"/>
      <c r="D312" s="146"/>
      <c r="E312" s="153" t="s">
        <v>302</v>
      </c>
      <c r="F312" s="154"/>
      <c r="G312" s="212" t="s">
        <v>322</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45</v>
      </c>
      <c r="AC312" s="213"/>
      <c r="AD312" s="214"/>
      <c r="AE312" s="181" t="s">
        <v>421</v>
      </c>
      <c r="AF312" s="173"/>
      <c r="AG312" s="173"/>
      <c r="AH312" s="174"/>
      <c r="AI312" s="181" t="s">
        <v>77</v>
      </c>
      <c r="AJ312" s="173"/>
      <c r="AK312" s="173"/>
      <c r="AL312" s="174"/>
      <c r="AM312" s="181" t="s">
        <v>183</v>
      </c>
      <c r="AN312" s="173"/>
      <c r="AO312" s="173"/>
      <c r="AP312" s="174"/>
      <c r="AQ312" s="218" t="s">
        <v>306</v>
      </c>
      <c r="AR312" s="213"/>
      <c r="AS312" s="213"/>
      <c r="AT312" s="214"/>
      <c r="AU312" s="249" t="s">
        <v>326</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307</v>
      </c>
      <c r="AT313" s="177"/>
      <c r="AU313" s="198"/>
      <c r="AV313" s="198"/>
      <c r="AW313" s="176" t="s">
        <v>285</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323</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95</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322</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45</v>
      </c>
      <c r="AC316" s="213"/>
      <c r="AD316" s="214"/>
      <c r="AE316" s="181" t="s">
        <v>421</v>
      </c>
      <c r="AF316" s="173"/>
      <c r="AG316" s="173"/>
      <c r="AH316" s="174"/>
      <c r="AI316" s="181" t="s">
        <v>77</v>
      </c>
      <c r="AJ316" s="173"/>
      <c r="AK316" s="173"/>
      <c r="AL316" s="174"/>
      <c r="AM316" s="181" t="s">
        <v>183</v>
      </c>
      <c r="AN316" s="173"/>
      <c r="AO316" s="173"/>
      <c r="AP316" s="174"/>
      <c r="AQ316" s="218" t="s">
        <v>306</v>
      </c>
      <c r="AR316" s="213"/>
      <c r="AS316" s="213"/>
      <c r="AT316" s="214"/>
      <c r="AU316" s="249" t="s">
        <v>326</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307</v>
      </c>
      <c r="AT317" s="177"/>
      <c r="AU317" s="198"/>
      <c r="AV317" s="198"/>
      <c r="AW317" s="176" t="s">
        <v>285</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323</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95</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322</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45</v>
      </c>
      <c r="AC320" s="213"/>
      <c r="AD320" s="214"/>
      <c r="AE320" s="181" t="s">
        <v>421</v>
      </c>
      <c r="AF320" s="173"/>
      <c r="AG320" s="173"/>
      <c r="AH320" s="174"/>
      <c r="AI320" s="181" t="s">
        <v>77</v>
      </c>
      <c r="AJ320" s="173"/>
      <c r="AK320" s="173"/>
      <c r="AL320" s="174"/>
      <c r="AM320" s="181" t="s">
        <v>183</v>
      </c>
      <c r="AN320" s="173"/>
      <c r="AO320" s="173"/>
      <c r="AP320" s="174"/>
      <c r="AQ320" s="218" t="s">
        <v>306</v>
      </c>
      <c r="AR320" s="213"/>
      <c r="AS320" s="213"/>
      <c r="AT320" s="214"/>
      <c r="AU320" s="249" t="s">
        <v>326</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307</v>
      </c>
      <c r="AT321" s="177"/>
      <c r="AU321" s="198"/>
      <c r="AV321" s="198"/>
      <c r="AW321" s="176" t="s">
        <v>285</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323</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95</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322</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45</v>
      </c>
      <c r="AC324" s="213"/>
      <c r="AD324" s="214"/>
      <c r="AE324" s="181" t="s">
        <v>421</v>
      </c>
      <c r="AF324" s="173"/>
      <c r="AG324" s="173"/>
      <c r="AH324" s="174"/>
      <c r="AI324" s="181" t="s">
        <v>77</v>
      </c>
      <c r="AJ324" s="173"/>
      <c r="AK324" s="173"/>
      <c r="AL324" s="174"/>
      <c r="AM324" s="181" t="s">
        <v>183</v>
      </c>
      <c r="AN324" s="173"/>
      <c r="AO324" s="173"/>
      <c r="AP324" s="174"/>
      <c r="AQ324" s="218" t="s">
        <v>306</v>
      </c>
      <c r="AR324" s="213"/>
      <c r="AS324" s="213"/>
      <c r="AT324" s="214"/>
      <c r="AU324" s="249" t="s">
        <v>326</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307</v>
      </c>
      <c r="AT325" s="177"/>
      <c r="AU325" s="198"/>
      <c r="AV325" s="198"/>
      <c r="AW325" s="176" t="s">
        <v>285</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323</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95</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322</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45</v>
      </c>
      <c r="AC328" s="213"/>
      <c r="AD328" s="214"/>
      <c r="AE328" s="181" t="s">
        <v>421</v>
      </c>
      <c r="AF328" s="173"/>
      <c r="AG328" s="173"/>
      <c r="AH328" s="174"/>
      <c r="AI328" s="181" t="s">
        <v>77</v>
      </c>
      <c r="AJ328" s="173"/>
      <c r="AK328" s="173"/>
      <c r="AL328" s="174"/>
      <c r="AM328" s="181" t="s">
        <v>183</v>
      </c>
      <c r="AN328" s="173"/>
      <c r="AO328" s="173"/>
      <c r="AP328" s="174"/>
      <c r="AQ328" s="218" t="s">
        <v>306</v>
      </c>
      <c r="AR328" s="213"/>
      <c r="AS328" s="213"/>
      <c r="AT328" s="214"/>
      <c r="AU328" s="249" t="s">
        <v>326</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307</v>
      </c>
      <c r="AT329" s="177"/>
      <c r="AU329" s="198"/>
      <c r="AV329" s="198"/>
      <c r="AW329" s="176" t="s">
        <v>285</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323</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95</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36</v>
      </c>
      <c r="H332" s="173"/>
      <c r="I332" s="173"/>
      <c r="J332" s="173"/>
      <c r="K332" s="173"/>
      <c r="L332" s="173"/>
      <c r="M332" s="173"/>
      <c r="N332" s="173"/>
      <c r="O332" s="173"/>
      <c r="P332" s="174"/>
      <c r="Q332" s="181" t="s">
        <v>405</v>
      </c>
      <c r="R332" s="173"/>
      <c r="S332" s="173"/>
      <c r="T332" s="173"/>
      <c r="U332" s="173"/>
      <c r="V332" s="173"/>
      <c r="W332" s="173"/>
      <c r="X332" s="173"/>
      <c r="Y332" s="173"/>
      <c r="Z332" s="173"/>
      <c r="AA332" s="173"/>
      <c r="AB332" s="220" t="s">
        <v>406</v>
      </c>
      <c r="AC332" s="173"/>
      <c r="AD332" s="174"/>
      <c r="AE332" s="181" t="s">
        <v>328</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329</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36</v>
      </c>
      <c r="H339" s="173"/>
      <c r="I339" s="173"/>
      <c r="J339" s="173"/>
      <c r="K339" s="173"/>
      <c r="L339" s="173"/>
      <c r="M339" s="173"/>
      <c r="N339" s="173"/>
      <c r="O339" s="173"/>
      <c r="P339" s="174"/>
      <c r="Q339" s="181" t="s">
        <v>405</v>
      </c>
      <c r="R339" s="173"/>
      <c r="S339" s="173"/>
      <c r="T339" s="173"/>
      <c r="U339" s="173"/>
      <c r="V339" s="173"/>
      <c r="W339" s="173"/>
      <c r="X339" s="173"/>
      <c r="Y339" s="173"/>
      <c r="Z339" s="173"/>
      <c r="AA339" s="173"/>
      <c r="AB339" s="220" t="s">
        <v>406</v>
      </c>
      <c r="AC339" s="173"/>
      <c r="AD339" s="174"/>
      <c r="AE339" s="245" t="s">
        <v>328</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329</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36</v>
      </c>
      <c r="H346" s="173"/>
      <c r="I346" s="173"/>
      <c r="J346" s="173"/>
      <c r="K346" s="173"/>
      <c r="L346" s="173"/>
      <c r="M346" s="173"/>
      <c r="N346" s="173"/>
      <c r="O346" s="173"/>
      <c r="P346" s="174"/>
      <c r="Q346" s="181" t="s">
        <v>405</v>
      </c>
      <c r="R346" s="173"/>
      <c r="S346" s="173"/>
      <c r="T346" s="173"/>
      <c r="U346" s="173"/>
      <c r="V346" s="173"/>
      <c r="W346" s="173"/>
      <c r="X346" s="173"/>
      <c r="Y346" s="173"/>
      <c r="Z346" s="173"/>
      <c r="AA346" s="173"/>
      <c r="AB346" s="220" t="s">
        <v>406</v>
      </c>
      <c r="AC346" s="173"/>
      <c r="AD346" s="174"/>
      <c r="AE346" s="245" t="s">
        <v>328</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329</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36</v>
      </c>
      <c r="H353" s="173"/>
      <c r="I353" s="173"/>
      <c r="J353" s="173"/>
      <c r="K353" s="173"/>
      <c r="L353" s="173"/>
      <c r="M353" s="173"/>
      <c r="N353" s="173"/>
      <c r="O353" s="173"/>
      <c r="P353" s="174"/>
      <c r="Q353" s="181" t="s">
        <v>405</v>
      </c>
      <c r="R353" s="173"/>
      <c r="S353" s="173"/>
      <c r="T353" s="173"/>
      <c r="U353" s="173"/>
      <c r="V353" s="173"/>
      <c r="W353" s="173"/>
      <c r="X353" s="173"/>
      <c r="Y353" s="173"/>
      <c r="Z353" s="173"/>
      <c r="AA353" s="173"/>
      <c r="AB353" s="220" t="s">
        <v>406</v>
      </c>
      <c r="AC353" s="173"/>
      <c r="AD353" s="174"/>
      <c r="AE353" s="245" t="s">
        <v>328</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329</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36</v>
      </c>
      <c r="H360" s="173"/>
      <c r="I360" s="173"/>
      <c r="J360" s="173"/>
      <c r="K360" s="173"/>
      <c r="L360" s="173"/>
      <c r="M360" s="173"/>
      <c r="N360" s="173"/>
      <c r="O360" s="173"/>
      <c r="P360" s="174"/>
      <c r="Q360" s="181" t="s">
        <v>405</v>
      </c>
      <c r="R360" s="173"/>
      <c r="S360" s="173"/>
      <c r="T360" s="173"/>
      <c r="U360" s="173"/>
      <c r="V360" s="173"/>
      <c r="W360" s="173"/>
      <c r="X360" s="173"/>
      <c r="Y360" s="173"/>
      <c r="Z360" s="173"/>
      <c r="AA360" s="173"/>
      <c r="AB360" s="220" t="s">
        <v>406</v>
      </c>
      <c r="AC360" s="173"/>
      <c r="AD360" s="174"/>
      <c r="AE360" s="245" t="s">
        <v>328</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72" t="s">
        <v>329</v>
      </c>
      <c r="AF364" s="672"/>
      <c r="AG364" s="672"/>
      <c r="AH364" s="672"/>
      <c r="AI364" s="672"/>
      <c r="AJ364" s="672"/>
      <c r="AK364" s="672"/>
      <c r="AL364" s="672"/>
      <c r="AM364" s="672"/>
      <c r="AN364" s="672"/>
      <c r="AO364" s="672"/>
      <c r="AP364" s="672"/>
      <c r="AQ364" s="672"/>
      <c r="AR364" s="672"/>
      <c r="AS364" s="672"/>
      <c r="AT364" s="672"/>
      <c r="AU364" s="672"/>
      <c r="AV364" s="672"/>
      <c r="AW364" s="672"/>
      <c r="AX364" s="673"/>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53" t="s">
        <v>367</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75" t="s">
        <v>346</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c r="AY370">
        <f>COUNTA($G$370)</f>
        <v>0</v>
      </c>
    </row>
    <row r="371" spans="1:51" ht="45" hidden="1" customHeight="1" x14ac:dyDescent="0.15">
      <c r="A371" s="145"/>
      <c r="B371" s="146"/>
      <c r="C371" s="150"/>
      <c r="D371" s="146"/>
      <c r="E371" s="664" t="s">
        <v>344</v>
      </c>
      <c r="F371" s="665"/>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80"/>
      <c r="AY371">
        <f>$AY$370</f>
        <v>0</v>
      </c>
    </row>
    <row r="372" spans="1:51" ht="18.75" hidden="1" customHeight="1" x14ac:dyDescent="0.15">
      <c r="A372" s="145"/>
      <c r="B372" s="146"/>
      <c r="C372" s="150"/>
      <c r="D372" s="146"/>
      <c r="E372" s="153" t="s">
        <v>302</v>
      </c>
      <c r="F372" s="154"/>
      <c r="G372" s="212" t="s">
        <v>322</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45</v>
      </c>
      <c r="AC372" s="213"/>
      <c r="AD372" s="214"/>
      <c r="AE372" s="181" t="s">
        <v>421</v>
      </c>
      <c r="AF372" s="173"/>
      <c r="AG372" s="173"/>
      <c r="AH372" s="174"/>
      <c r="AI372" s="181" t="s">
        <v>77</v>
      </c>
      <c r="AJ372" s="173"/>
      <c r="AK372" s="173"/>
      <c r="AL372" s="174"/>
      <c r="AM372" s="181" t="s">
        <v>183</v>
      </c>
      <c r="AN372" s="173"/>
      <c r="AO372" s="173"/>
      <c r="AP372" s="174"/>
      <c r="AQ372" s="218" t="s">
        <v>306</v>
      </c>
      <c r="AR372" s="213"/>
      <c r="AS372" s="213"/>
      <c r="AT372" s="214"/>
      <c r="AU372" s="249" t="s">
        <v>326</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307</v>
      </c>
      <c r="AT373" s="177"/>
      <c r="AU373" s="198"/>
      <c r="AV373" s="198"/>
      <c r="AW373" s="176" t="s">
        <v>285</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323</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95</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322</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45</v>
      </c>
      <c r="AC376" s="213"/>
      <c r="AD376" s="214"/>
      <c r="AE376" s="181" t="s">
        <v>421</v>
      </c>
      <c r="AF376" s="173"/>
      <c r="AG376" s="173"/>
      <c r="AH376" s="174"/>
      <c r="AI376" s="181" t="s">
        <v>77</v>
      </c>
      <c r="AJ376" s="173"/>
      <c r="AK376" s="173"/>
      <c r="AL376" s="174"/>
      <c r="AM376" s="181" t="s">
        <v>183</v>
      </c>
      <c r="AN376" s="173"/>
      <c r="AO376" s="173"/>
      <c r="AP376" s="174"/>
      <c r="AQ376" s="218" t="s">
        <v>306</v>
      </c>
      <c r="AR376" s="213"/>
      <c r="AS376" s="213"/>
      <c r="AT376" s="214"/>
      <c r="AU376" s="249" t="s">
        <v>326</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307</v>
      </c>
      <c r="AT377" s="177"/>
      <c r="AU377" s="198"/>
      <c r="AV377" s="198"/>
      <c r="AW377" s="176" t="s">
        <v>285</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323</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95</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322</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45</v>
      </c>
      <c r="AC380" s="213"/>
      <c r="AD380" s="214"/>
      <c r="AE380" s="181" t="s">
        <v>421</v>
      </c>
      <c r="AF380" s="173"/>
      <c r="AG380" s="173"/>
      <c r="AH380" s="174"/>
      <c r="AI380" s="181" t="s">
        <v>77</v>
      </c>
      <c r="AJ380" s="173"/>
      <c r="AK380" s="173"/>
      <c r="AL380" s="174"/>
      <c r="AM380" s="181" t="s">
        <v>183</v>
      </c>
      <c r="AN380" s="173"/>
      <c r="AO380" s="173"/>
      <c r="AP380" s="174"/>
      <c r="AQ380" s="218" t="s">
        <v>306</v>
      </c>
      <c r="AR380" s="213"/>
      <c r="AS380" s="213"/>
      <c r="AT380" s="214"/>
      <c r="AU380" s="249" t="s">
        <v>326</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307</v>
      </c>
      <c r="AT381" s="177"/>
      <c r="AU381" s="198"/>
      <c r="AV381" s="198"/>
      <c r="AW381" s="176" t="s">
        <v>285</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323</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95</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322</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45</v>
      </c>
      <c r="AC384" s="213"/>
      <c r="AD384" s="214"/>
      <c r="AE384" s="181" t="s">
        <v>421</v>
      </c>
      <c r="AF384" s="173"/>
      <c r="AG384" s="173"/>
      <c r="AH384" s="174"/>
      <c r="AI384" s="181" t="s">
        <v>77</v>
      </c>
      <c r="AJ384" s="173"/>
      <c r="AK384" s="173"/>
      <c r="AL384" s="174"/>
      <c r="AM384" s="181" t="s">
        <v>183</v>
      </c>
      <c r="AN384" s="173"/>
      <c r="AO384" s="173"/>
      <c r="AP384" s="174"/>
      <c r="AQ384" s="218" t="s">
        <v>306</v>
      </c>
      <c r="AR384" s="213"/>
      <c r="AS384" s="213"/>
      <c r="AT384" s="214"/>
      <c r="AU384" s="249" t="s">
        <v>326</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307</v>
      </c>
      <c r="AT385" s="177"/>
      <c r="AU385" s="198"/>
      <c r="AV385" s="198"/>
      <c r="AW385" s="176" t="s">
        <v>285</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323</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95</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322</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45</v>
      </c>
      <c r="AC388" s="213"/>
      <c r="AD388" s="214"/>
      <c r="AE388" s="181" t="s">
        <v>421</v>
      </c>
      <c r="AF388" s="173"/>
      <c r="AG388" s="173"/>
      <c r="AH388" s="174"/>
      <c r="AI388" s="181" t="s">
        <v>77</v>
      </c>
      <c r="AJ388" s="173"/>
      <c r="AK388" s="173"/>
      <c r="AL388" s="174"/>
      <c r="AM388" s="181" t="s">
        <v>183</v>
      </c>
      <c r="AN388" s="173"/>
      <c r="AO388" s="173"/>
      <c r="AP388" s="174"/>
      <c r="AQ388" s="218" t="s">
        <v>306</v>
      </c>
      <c r="AR388" s="213"/>
      <c r="AS388" s="213"/>
      <c r="AT388" s="214"/>
      <c r="AU388" s="249" t="s">
        <v>326</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307</v>
      </c>
      <c r="AT389" s="177"/>
      <c r="AU389" s="198"/>
      <c r="AV389" s="198"/>
      <c r="AW389" s="176" t="s">
        <v>285</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323</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95</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36</v>
      </c>
      <c r="H392" s="173"/>
      <c r="I392" s="173"/>
      <c r="J392" s="173"/>
      <c r="K392" s="173"/>
      <c r="L392" s="173"/>
      <c r="M392" s="173"/>
      <c r="N392" s="173"/>
      <c r="O392" s="173"/>
      <c r="P392" s="174"/>
      <c r="Q392" s="181" t="s">
        <v>405</v>
      </c>
      <c r="R392" s="173"/>
      <c r="S392" s="173"/>
      <c r="T392" s="173"/>
      <c r="U392" s="173"/>
      <c r="V392" s="173"/>
      <c r="W392" s="173"/>
      <c r="X392" s="173"/>
      <c r="Y392" s="173"/>
      <c r="Z392" s="173"/>
      <c r="AA392" s="173"/>
      <c r="AB392" s="220" t="s">
        <v>406</v>
      </c>
      <c r="AC392" s="173"/>
      <c r="AD392" s="174"/>
      <c r="AE392" s="181" t="s">
        <v>328</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329</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36</v>
      </c>
      <c r="H399" s="173"/>
      <c r="I399" s="173"/>
      <c r="J399" s="173"/>
      <c r="K399" s="173"/>
      <c r="L399" s="173"/>
      <c r="M399" s="173"/>
      <c r="N399" s="173"/>
      <c r="O399" s="173"/>
      <c r="P399" s="174"/>
      <c r="Q399" s="181" t="s">
        <v>405</v>
      </c>
      <c r="R399" s="173"/>
      <c r="S399" s="173"/>
      <c r="T399" s="173"/>
      <c r="U399" s="173"/>
      <c r="V399" s="173"/>
      <c r="W399" s="173"/>
      <c r="X399" s="173"/>
      <c r="Y399" s="173"/>
      <c r="Z399" s="173"/>
      <c r="AA399" s="173"/>
      <c r="AB399" s="220" t="s">
        <v>406</v>
      </c>
      <c r="AC399" s="173"/>
      <c r="AD399" s="174"/>
      <c r="AE399" s="245" t="s">
        <v>328</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329</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36</v>
      </c>
      <c r="H406" s="173"/>
      <c r="I406" s="173"/>
      <c r="J406" s="173"/>
      <c r="K406" s="173"/>
      <c r="L406" s="173"/>
      <c r="M406" s="173"/>
      <c r="N406" s="173"/>
      <c r="O406" s="173"/>
      <c r="P406" s="174"/>
      <c r="Q406" s="181" t="s">
        <v>405</v>
      </c>
      <c r="R406" s="173"/>
      <c r="S406" s="173"/>
      <c r="T406" s="173"/>
      <c r="U406" s="173"/>
      <c r="V406" s="173"/>
      <c r="W406" s="173"/>
      <c r="X406" s="173"/>
      <c r="Y406" s="173"/>
      <c r="Z406" s="173"/>
      <c r="AA406" s="173"/>
      <c r="AB406" s="220" t="s">
        <v>406</v>
      </c>
      <c r="AC406" s="173"/>
      <c r="AD406" s="174"/>
      <c r="AE406" s="245" t="s">
        <v>328</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329</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36</v>
      </c>
      <c r="H413" s="173"/>
      <c r="I413" s="173"/>
      <c r="J413" s="173"/>
      <c r="K413" s="173"/>
      <c r="L413" s="173"/>
      <c r="M413" s="173"/>
      <c r="N413" s="173"/>
      <c r="O413" s="173"/>
      <c r="P413" s="174"/>
      <c r="Q413" s="181" t="s">
        <v>405</v>
      </c>
      <c r="R413" s="173"/>
      <c r="S413" s="173"/>
      <c r="T413" s="173"/>
      <c r="U413" s="173"/>
      <c r="V413" s="173"/>
      <c r="W413" s="173"/>
      <c r="X413" s="173"/>
      <c r="Y413" s="173"/>
      <c r="Z413" s="173"/>
      <c r="AA413" s="173"/>
      <c r="AB413" s="220" t="s">
        <v>406</v>
      </c>
      <c r="AC413" s="173"/>
      <c r="AD413" s="174"/>
      <c r="AE413" s="245" t="s">
        <v>328</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329</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36</v>
      </c>
      <c r="H420" s="173"/>
      <c r="I420" s="173"/>
      <c r="J420" s="173"/>
      <c r="K420" s="173"/>
      <c r="L420" s="173"/>
      <c r="M420" s="173"/>
      <c r="N420" s="173"/>
      <c r="O420" s="173"/>
      <c r="P420" s="174"/>
      <c r="Q420" s="181" t="s">
        <v>405</v>
      </c>
      <c r="R420" s="173"/>
      <c r="S420" s="173"/>
      <c r="T420" s="173"/>
      <c r="U420" s="173"/>
      <c r="V420" s="173"/>
      <c r="W420" s="173"/>
      <c r="X420" s="173"/>
      <c r="Y420" s="173"/>
      <c r="Z420" s="173"/>
      <c r="AA420" s="173"/>
      <c r="AB420" s="220" t="s">
        <v>406</v>
      </c>
      <c r="AC420" s="173"/>
      <c r="AD420" s="174"/>
      <c r="AE420" s="245" t="s">
        <v>328</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72" t="s">
        <v>329</v>
      </c>
      <c r="AF424" s="672"/>
      <c r="AG424" s="672"/>
      <c r="AH424" s="672"/>
      <c r="AI424" s="672"/>
      <c r="AJ424" s="672"/>
      <c r="AK424" s="672"/>
      <c r="AL424" s="672"/>
      <c r="AM424" s="672"/>
      <c r="AN424" s="672"/>
      <c r="AO424" s="672"/>
      <c r="AP424" s="672"/>
      <c r="AQ424" s="672"/>
      <c r="AR424" s="672"/>
      <c r="AS424" s="672"/>
      <c r="AT424" s="672"/>
      <c r="AU424" s="672"/>
      <c r="AV424" s="672"/>
      <c r="AW424" s="672"/>
      <c r="AX424" s="673"/>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53" t="s">
        <v>367</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532</v>
      </c>
      <c r="D430" s="157"/>
      <c r="E430" s="664" t="s">
        <v>440</v>
      </c>
      <c r="F430" s="674"/>
      <c r="G430" s="666" t="s">
        <v>331</v>
      </c>
      <c r="H430" s="654"/>
      <c r="I430" s="654"/>
      <c r="J430" s="667"/>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c r="AY430" s="49" t="str">
        <f>IF(SUBSTITUTE($J$430,"-","")="","0","1")</f>
        <v>0</v>
      </c>
    </row>
    <row r="431" spans="1:51" ht="18.75" hidden="1" customHeight="1" x14ac:dyDescent="0.15">
      <c r="A431" s="145"/>
      <c r="B431" s="146"/>
      <c r="C431" s="150"/>
      <c r="D431" s="146"/>
      <c r="E431" s="170" t="s">
        <v>315</v>
      </c>
      <c r="F431" s="171"/>
      <c r="G431" s="172" t="s">
        <v>312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00" t="s">
        <v>55</v>
      </c>
      <c r="AF431" s="201"/>
      <c r="AG431" s="201"/>
      <c r="AH431" s="202"/>
      <c r="AI431" s="183" t="s">
        <v>529</v>
      </c>
      <c r="AJ431" s="183"/>
      <c r="AK431" s="183"/>
      <c r="AL431" s="181"/>
      <c r="AM431" s="183" t="s">
        <v>53</v>
      </c>
      <c r="AN431" s="183"/>
      <c r="AO431" s="183"/>
      <c r="AP431" s="181"/>
      <c r="AQ431" s="181" t="s">
        <v>306</v>
      </c>
      <c r="AR431" s="173"/>
      <c r="AS431" s="173"/>
      <c r="AT431" s="174"/>
      <c r="AU431" s="203" t="s">
        <v>235</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307</v>
      </c>
      <c r="AH432" s="177"/>
      <c r="AI432" s="184"/>
      <c r="AJ432" s="184"/>
      <c r="AK432" s="184"/>
      <c r="AL432" s="182"/>
      <c r="AM432" s="184"/>
      <c r="AN432" s="184"/>
      <c r="AO432" s="184"/>
      <c r="AP432" s="182"/>
      <c r="AQ432" s="205"/>
      <c r="AR432" s="198"/>
      <c r="AS432" s="176" t="s">
        <v>307</v>
      </c>
      <c r="AT432" s="177"/>
      <c r="AU432" s="198"/>
      <c r="AV432" s="198"/>
      <c r="AW432" s="176" t="s">
        <v>285</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52</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95</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56</v>
      </c>
      <c r="Z435" s="192"/>
      <c r="AA435" s="193"/>
      <c r="AB435" s="194" t="s">
        <v>49</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315</v>
      </c>
      <c r="F436" s="171"/>
      <c r="G436" s="172" t="s">
        <v>312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00" t="s">
        <v>55</v>
      </c>
      <c r="AF436" s="201"/>
      <c r="AG436" s="201"/>
      <c r="AH436" s="202"/>
      <c r="AI436" s="183" t="s">
        <v>529</v>
      </c>
      <c r="AJ436" s="183"/>
      <c r="AK436" s="183"/>
      <c r="AL436" s="181"/>
      <c r="AM436" s="183" t="s">
        <v>53</v>
      </c>
      <c r="AN436" s="183"/>
      <c r="AO436" s="183"/>
      <c r="AP436" s="181"/>
      <c r="AQ436" s="181" t="s">
        <v>306</v>
      </c>
      <c r="AR436" s="173"/>
      <c r="AS436" s="173"/>
      <c r="AT436" s="174"/>
      <c r="AU436" s="203" t="s">
        <v>235</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307</v>
      </c>
      <c r="AH437" s="177"/>
      <c r="AI437" s="184"/>
      <c r="AJ437" s="184"/>
      <c r="AK437" s="184"/>
      <c r="AL437" s="182"/>
      <c r="AM437" s="184"/>
      <c r="AN437" s="184"/>
      <c r="AO437" s="184"/>
      <c r="AP437" s="182"/>
      <c r="AQ437" s="205"/>
      <c r="AR437" s="198"/>
      <c r="AS437" s="176" t="s">
        <v>307</v>
      </c>
      <c r="AT437" s="177"/>
      <c r="AU437" s="198"/>
      <c r="AV437" s="198"/>
      <c r="AW437" s="176" t="s">
        <v>285</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52</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95</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56</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315</v>
      </c>
      <c r="F441" s="171"/>
      <c r="G441" s="172" t="s">
        <v>312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00" t="s">
        <v>55</v>
      </c>
      <c r="AF441" s="201"/>
      <c r="AG441" s="201"/>
      <c r="AH441" s="202"/>
      <c r="AI441" s="183" t="s">
        <v>529</v>
      </c>
      <c r="AJ441" s="183"/>
      <c r="AK441" s="183"/>
      <c r="AL441" s="181"/>
      <c r="AM441" s="183" t="s">
        <v>53</v>
      </c>
      <c r="AN441" s="183"/>
      <c r="AO441" s="183"/>
      <c r="AP441" s="181"/>
      <c r="AQ441" s="181" t="s">
        <v>306</v>
      </c>
      <c r="AR441" s="173"/>
      <c r="AS441" s="173"/>
      <c r="AT441" s="174"/>
      <c r="AU441" s="203" t="s">
        <v>235</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307</v>
      </c>
      <c r="AH442" s="177"/>
      <c r="AI442" s="184"/>
      <c r="AJ442" s="184"/>
      <c r="AK442" s="184"/>
      <c r="AL442" s="182"/>
      <c r="AM442" s="184"/>
      <c r="AN442" s="184"/>
      <c r="AO442" s="184"/>
      <c r="AP442" s="182"/>
      <c r="AQ442" s="205"/>
      <c r="AR442" s="198"/>
      <c r="AS442" s="176" t="s">
        <v>307</v>
      </c>
      <c r="AT442" s="177"/>
      <c r="AU442" s="198"/>
      <c r="AV442" s="198"/>
      <c r="AW442" s="176" t="s">
        <v>285</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52</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95</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56</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315</v>
      </c>
      <c r="F446" s="171"/>
      <c r="G446" s="172" t="s">
        <v>312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00" t="s">
        <v>55</v>
      </c>
      <c r="AF446" s="201"/>
      <c r="AG446" s="201"/>
      <c r="AH446" s="202"/>
      <c r="AI446" s="183" t="s">
        <v>529</v>
      </c>
      <c r="AJ446" s="183"/>
      <c r="AK446" s="183"/>
      <c r="AL446" s="181"/>
      <c r="AM446" s="183" t="s">
        <v>53</v>
      </c>
      <c r="AN446" s="183"/>
      <c r="AO446" s="183"/>
      <c r="AP446" s="181"/>
      <c r="AQ446" s="181" t="s">
        <v>306</v>
      </c>
      <c r="AR446" s="173"/>
      <c r="AS446" s="173"/>
      <c r="AT446" s="174"/>
      <c r="AU446" s="203" t="s">
        <v>235</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307</v>
      </c>
      <c r="AH447" s="177"/>
      <c r="AI447" s="184"/>
      <c r="AJ447" s="184"/>
      <c r="AK447" s="184"/>
      <c r="AL447" s="182"/>
      <c r="AM447" s="184"/>
      <c r="AN447" s="184"/>
      <c r="AO447" s="184"/>
      <c r="AP447" s="182"/>
      <c r="AQ447" s="205"/>
      <c r="AR447" s="198"/>
      <c r="AS447" s="176" t="s">
        <v>307</v>
      </c>
      <c r="AT447" s="177"/>
      <c r="AU447" s="198"/>
      <c r="AV447" s="198"/>
      <c r="AW447" s="176" t="s">
        <v>285</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52</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95</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56</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315</v>
      </c>
      <c r="F451" s="171"/>
      <c r="G451" s="172" t="s">
        <v>312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00" t="s">
        <v>55</v>
      </c>
      <c r="AF451" s="201"/>
      <c r="AG451" s="201"/>
      <c r="AH451" s="202"/>
      <c r="AI451" s="183" t="s">
        <v>529</v>
      </c>
      <c r="AJ451" s="183"/>
      <c r="AK451" s="183"/>
      <c r="AL451" s="181"/>
      <c r="AM451" s="183" t="s">
        <v>53</v>
      </c>
      <c r="AN451" s="183"/>
      <c r="AO451" s="183"/>
      <c r="AP451" s="181"/>
      <c r="AQ451" s="181" t="s">
        <v>306</v>
      </c>
      <c r="AR451" s="173"/>
      <c r="AS451" s="173"/>
      <c r="AT451" s="174"/>
      <c r="AU451" s="203" t="s">
        <v>235</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307</v>
      </c>
      <c r="AH452" s="177"/>
      <c r="AI452" s="184"/>
      <c r="AJ452" s="184"/>
      <c r="AK452" s="184"/>
      <c r="AL452" s="182"/>
      <c r="AM452" s="184"/>
      <c r="AN452" s="184"/>
      <c r="AO452" s="184"/>
      <c r="AP452" s="182"/>
      <c r="AQ452" s="205"/>
      <c r="AR452" s="198"/>
      <c r="AS452" s="176" t="s">
        <v>307</v>
      </c>
      <c r="AT452" s="177"/>
      <c r="AU452" s="198"/>
      <c r="AV452" s="198"/>
      <c r="AW452" s="176" t="s">
        <v>285</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52</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95</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56</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316</v>
      </c>
      <c r="F456" s="171"/>
      <c r="G456" s="172" t="s">
        <v>314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00" t="s">
        <v>55</v>
      </c>
      <c r="AF456" s="201"/>
      <c r="AG456" s="201"/>
      <c r="AH456" s="202"/>
      <c r="AI456" s="183" t="s">
        <v>529</v>
      </c>
      <c r="AJ456" s="183"/>
      <c r="AK456" s="183"/>
      <c r="AL456" s="181"/>
      <c r="AM456" s="183" t="s">
        <v>53</v>
      </c>
      <c r="AN456" s="183"/>
      <c r="AO456" s="183"/>
      <c r="AP456" s="181"/>
      <c r="AQ456" s="181" t="s">
        <v>306</v>
      </c>
      <c r="AR456" s="173"/>
      <c r="AS456" s="173"/>
      <c r="AT456" s="174"/>
      <c r="AU456" s="203" t="s">
        <v>235</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307</v>
      </c>
      <c r="AH457" s="177"/>
      <c r="AI457" s="184"/>
      <c r="AJ457" s="184"/>
      <c r="AK457" s="184"/>
      <c r="AL457" s="182"/>
      <c r="AM457" s="184"/>
      <c r="AN457" s="184"/>
      <c r="AO457" s="184"/>
      <c r="AP457" s="182"/>
      <c r="AQ457" s="205"/>
      <c r="AR457" s="198"/>
      <c r="AS457" s="176" t="s">
        <v>307</v>
      </c>
      <c r="AT457" s="177"/>
      <c r="AU457" s="198"/>
      <c r="AV457" s="198"/>
      <c r="AW457" s="176" t="s">
        <v>285</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52</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95</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56</v>
      </c>
      <c r="Z460" s="192"/>
      <c r="AA460" s="193"/>
      <c r="AB460" s="194" t="s">
        <v>49</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316</v>
      </c>
      <c r="F461" s="171"/>
      <c r="G461" s="172" t="s">
        <v>314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00" t="s">
        <v>55</v>
      </c>
      <c r="AF461" s="201"/>
      <c r="AG461" s="201"/>
      <c r="AH461" s="202"/>
      <c r="AI461" s="183" t="s">
        <v>529</v>
      </c>
      <c r="AJ461" s="183"/>
      <c r="AK461" s="183"/>
      <c r="AL461" s="181"/>
      <c r="AM461" s="183" t="s">
        <v>53</v>
      </c>
      <c r="AN461" s="183"/>
      <c r="AO461" s="183"/>
      <c r="AP461" s="181"/>
      <c r="AQ461" s="181" t="s">
        <v>306</v>
      </c>
      <c r="AR461" s="173"/>
      <c r="AS461" s="173"/>
      <c r="AT461" s="174"/>
      <c r="AU461" s="203" t="s">
        <v>235</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307</v>
      </c>
      <c r="AH462" s="177"/>
      <c r="AI462" s="184"/>
      <c r="AJ462" s="184"/>
      <c r="AK462" s="184"/>
      <c r="AL462" s="182"/>
      <c r="AM462" s="184"/>
      <c r="AN462" s="184"/>
      <c r="AO462" s="184"/>
      <c r="AP462" s="182"/>
      <c r="AQ462" s="205"/>
      <c r="AR462" s="198"/>
      <c r="AS462" s="176" t="s">
        <v>307</v>
      </c>
      <c r="AT462" s="177"/>
      <c r="AU462" s="198"/>
      <c r="AV462" s="198"/>
      <c r="AW462" s="176" t="s">
        <v>285</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52</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95</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56</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316</v>
      </c>
      <c r="F466" s="171"/>
      <c r="G466" s="172" t="s">
        <v>314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00" t="s">
        <v>55</v>
      </c>
      <c r="AF466" s="201"/>
      <c r="AG466" s="201"/>
      <c r="AH466" s="202"/>
      <c r="AI466" s="183" t="s">
        <v>529</v>
      </c>
      <c r="AJ466" s="183"/>
      <c r="AK466" s="183"/>
      <c r="AL466" s="181"/>
      <c r="AM466" s="183" t="s">
        <v>53</v>
      </c>
      <c r="AN466" s="183"/>
      <c r="AO466" s="183"/>
      <c r="AP466" s="181"/>
      <c r="AQ466" s="181" t="s">
        <v>306</v>
      </c>
      <c r="AR466" s="173"/>
      <c r="AS466" s="173"/>
      <c r="AT466" s="174"/>
      <c r="AU466" s="203" t="s">
        <v>235</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307</v>
      </c>
      <c r="AH467" s="177"/>
      <c r="AI467" s="184"/>
      <c r="AJ467" s="184"/>
      <c r="AK467" s="184"/>
      <c r="AL467" s="182"/>
      <c r="AM467" s="184"/>
      <c r="AN467" s="184"/>
      <c r="AO467" s="184"/>
      <c r="AP467" s="182"/>
      <c r="AQ467" s="205"/>
      <c r="AR467" s="198"/>
      <c r="AS467" s="176" t="s">
        <v>307</v>
      </c>
      <c r="AT467" s="177"/>
      <c r="AU467" s="198"/>
      <c r="AV467" s="198"/>
      <c r="AW467" s="176" t="s">
        <v>285</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52</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95</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56</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316</v>
      </c>
      <c r="F471" s="171"/>
      <c r="G471" s="172" t="s">
        <v>314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00" t="s">
        <v>55</v>
      </c>
      <c r="AF471" s="201"/>
      <c r="AG471" s="201"/>
      <c r="AH471" s="202"/>
      <c r="AI471" s="183" t="s">
        <v>529</v>
      </c>
      <c r="AJ471" s="183"/>
      <c r="AK471" s="183"/>
      <c r="AL471" s="181"/>
      <c r="AM471" s="183" t="s">
        <v>53</v>
      </c>
      <c r="AN471" s="183"/>
      <c r="AO471" s="183"/>
      <c r="AP471" s="181"/>
      <c r="AQ471" s="181" t="s">
        <v>306</v>
      </c>
      <c r="AR471" s="173"/>
      <c r="AS471" s="173"/>
      <c r="AT471" s="174"/>
      <c r="AU471" s="203" t="s">
        <v>235</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307</v>
      </c>
      <c r="AH472" s="177"/>
      <c r="AI472" s="184"/>
      <c r="AJ472" s="184"/>
      <c r="AK472" s="184"/>
      <c r="AL472" s="182"/>
      <c r="AM472" s="184"/>
      <c r="AN472" s="184"/>
      <c r="AO472" s="184"/>
      <c r="AP472" s="182"/>
      <c r="AQ472" s="205"/>
      <c r="AR472" s="198"/>
      <c r="AS472" s="176" t="s">
        <v>307</v>
      </c>
      <c r="AT472" s="177"/>
      <c r="AU472" s="198"/>
      <c r="AV472" s="198"/>
      <c r="AW472" s="176" t="s">
        <v>285</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52</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95</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56</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316</v>
      </c>
      <c r="F476" s="171"/>
      <c r="G476" s="172" t="s">
        <v>314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00" t="s">
        <v>55</v>
      </c>
      <c r="AF476" s="201"/>
      <c r="AG476" s="201"/>
      <c r="AH476" s="202"/>
      <c r="AI476" s="183" t="s">
        <v>529</v>
      </c>
      <c r="AJ476" s="183"/>
      <c r="AK476" s="183"/>
      <c r="AL476" s="181"/>
      <c r="AM476" s="183" t="s">
        <v>53</v>
      </c>
      <c r="AN476" s="183"/>
      <c r="AO476" s="183"/>
      <c r="AP476" s="181"/>
      <c r="AQ476" s="181" t="s">
        <v>306</v>
      </c>
      <c r="AR476" s="173"/>
      <c r="AS476" s="173"/>
      <c r="AT476" s="174"/>
      <c r="AU476" s="203" t="s">
        <v>235</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307</v>
      </c>
      <c r="AH477" s="177"/>
      <c r="AI477" s="184"/>
      <c r="AJ477" s="184"/>
      <c r="AK477" s="184"/>
      <c r="AL477" s="182"/>
      <c r="AM477" s="184"/>
      <c r="AN477" s="184"/>
      <c r="AO477" s="184"/>
      <c r="AP477" s="182"/>
      <c r="AQ477" s="205"/>
      <c r="AR477" s="198"/>
      <c r="AS477" s="176" t="s">
        <v>307</v>
      </c>
      <c r="AT477" s="177"/>
      <c r="AU477" s="198"/>
      <c r="AV477" s="198"/>
      <c r="AW477" s="176" t="s">
        <v>285</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52</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95</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56</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53" t="s">
        <v>186</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64" t="s">
        <v>441</v>
      </c>
      <c r="F484" s="665"/>
      <c r="G484" s="666" t="s">
        <v>331</v>
      </c>
      <c r="H484" s="654"/>
      <c r="I484" s="654"/>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c r="AY484" s="49" t="str">
        <f>IF(SUBSTITUTE($J$484,"-","")="","0","1")</f>
        <v>0</v>
      </c>
    </row>
    <row r="485" spans="1:51" ht="18.75" hidden="1" customHeight="1" x14ac:dyDescent="0.15">
      <c r="A485" s="145"/>
      <c r="B485" s="146"/>
      <c r="C485" s="150"/>
      <c r="D485" s="146"/>
      <c r="E485" s="170" t="s">
        <v>315</v>
      </c>
      <c r="F485" s="171"/>
      <c r="G485" s="172" t="s">
        <v>312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00" t="s">
        <v>55</v>
      </c>
      <c r="AF485" s="201"/>
      <c r="AG485" s="201"/>
      <c r="AH485" s="202"/>
      <c r="AI485" s="183" t="s">
        <v>529</v>
      </c>
      <c r="AJ485" s="183"/>
      <c r="AK485" s="183"/>
      <c r="AL485" s="181"/>
      <c r="AM485" s="183" t="s">
        <v>53</v>
      </c>
      <c r="AN485" s="183"/>
      <c r="AO485" s="183"/>
      <c r="AP485" s="181"/>
      <c r="AQ485" s="181" t="s">
        <v>306</v>
      </c>
      <c r="AR485" s="173"/>
      <c r="AS485" s="173"/>
      <c r="AT485" s="174"/>
      <c r="AU485" s="203" t="s">
        <v>235</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307</v>
      </c>
      <c r="AH486" s="177"/>
      <c r="AI486" s="184"/>
      <c r="AJ486" s="184"/>
      <c r="AK486" s="184"/>
      <c r="AL486" s="182"/>
      <c r="AM486" s="184"/>
      <c r="AN486" s="184"/>
      <c r="AO486" s="184"/>
      <c r="AP486" s="182"/>
      <c r="AQ486" s="205"/>
      <c r="AR486" s="198"/>
      <c r="AS486" s="176" t="s">
        <v>307</v>
      </c>
      <c r="AT486" s="177"/>
      <c r="AU486" s="198"/>
      <c r="AV486" s="198"/>
      <c r="AW486" s="176" t="s">
        <v>285</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52</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95</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56</v>
      </c>
      <c r="Z489" s="192"/>
      <c r="AA489" s="193"/>
      <c r="AB489" s="194" t="s">
        <v>49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315</v>
      </c>
      <c r="F490" s="171"/>
      <c r="G490" s="172" t="s">
        <v>312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00" t="s">
        <v>55</v>
      </c>
      <c r="AF490" s="201"/>
      <c r="AG490" s="201"/>
      <c r="AH490" s="202"/>
      <c r="AI490" s="183" t="s">
        <v>529</v>
      </c>
      <c r="AJ490" s="183"/>
      <c r="AK490" s="183"/>
      <c r="AL490" s="181"/>
      <c r="AM490" s="183" t="s">
        <v>53</v>
      </c>
      <c r="AN490" s="183"/>
      <c r="AO490" s="183"/>
      <c r="AP490" s="181"/>
      <c r="AQ490" s="181" t="s">
        <v>306</v>
      </c>
      <c r="AR490" s="173"/>
      <c r="AS490" s="173"/>
      <c r="AT490" s="174"/>
      <c r="AU490" s="203" t="s">
        <v>235</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307</v>
      </c>
      <c r="AH491" s="177"/>
      <c r="AI491" s="184"/>
      <c r="AJ491" s="184"/>
      <c r="AK491" s="184"/>
      <c r="AL491" s="182"/>
      <c r="AM491" s="184"/>
      <c r="AN491" s="184"/>
      <c r="AO491" s="184"/>
      <c r="AP491" s="182"/>
      <c r="AQ491" s="205"/>
      <c r="AR491" s="198"/>
      <c r="AS491" s="176" t="s">
        <v>307</v>
      </c>
      <c r="AT491" s="177"/>
      <c r="AU491" s="198"/>
      <c r="AV491" s="198"/>
      <c r="AW491" s="176" t="s">
        <v>285</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52</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95</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56</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315</v>
      </c>
      <c r="F495" s="171"/>
      <c r="G495" s="172" t="s">
        <v>312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00" t="s">
        <v>55</v>
      </c>
      <c r="AF495" s="201"/>
      <c r="AG495" s="201"/>
      <c r="AH495" s="202"/>
      <c r="AI495" s="183" t="s">
        <v>529</v>
      </c>
      <c r="AJ495" s="183"/>
      <c r="AK495" s="183"/>
      <c r="AL495" s="181"/>
      <c r="AM495" s="183" t="s">
        <v>53</v>
      </c>
      <c r="AN495" s="183"/>
      <c r="AO495" s="183"/>
      <c r="AP495" s="181"/>
      <c r="AQ495" s="181" t="s">
        <v>306</v>
      </c>
      <c r="AR495" s="173"/>
      <c r="AS495" s="173"/>
      <c r="AT495" s="174"/>
      <c r="AU495" s="203" t="s">
        <v>235</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307</v>
      </c>
      <c r="AH496" s="177"/>
      <c r="AI496" s="184"/>
      <c r="AJ496" s="184"/>
      <c r="AK496" s="184"/>
      <c r="AL496" s="182"/>
      <c r="AM496" s="184"/>
      <c r="AN496" s="184"/>
      <c r="AO496" s="184"/>
      <c r="AP496" s="182"/>
      <c r="AQ496" s="205"/>
      <c r="AR496" s="198"/>
      <c r="AS496" s="176" t="s">
        <v>307</v>
      </c>
      <c r="AT496" s="177"/>
      <c r="AU496" s="198"/>
      <c r="AV496" s="198"/>
      <c r="AW496" s="176" t="s">
        <v>285</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52</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95</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56</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315</v>
      </c>
      <c r="F500" s="171"/>
      <c r="G500" s="172" t="s">
        <v>312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00" t="s">
        <v>55</v>
      </c>
      <c r="AF500" s="201"/>
      <c r="AG500" s="201"/>
      <c r="AH500" s="202"/>
      <c r="AI500" s="183" t="s">
        <v>529</v>
      </c>
      <c r="AJ500" s="183"/>
      <c r="AK500" s="183"/>
      <c r="AL500" s="181"/>
      <c r="AM500" s="183" t="s">
        <v>53</v>
      </c>
      <c r="AN500" s="183"/>
      <c r="AO500" s="183"/>
      <c r="AP500" s="181"/>
      <c r="AQ500" s="181" t="s">
        <v>306</v>
      </c>
      <c r="AR500" s="173"/>
      <c r="AS500" s="173"/>
      <c r="AT500" s="174"/>
      <c r="AU500" s="203" t="s">
        <v>235</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307</v>
      </c>
      <c r="AH501" s="177"/>
      <c r="AI501" s="184"/>
      <c r="AJ501" s="184"/>
      <c r="AK501" s="184"/>
      <c r="AL501" s="182"/>
      <c r="AM501" s="184"/>
      <c r="AN501" s="184"/>
      <c r="AO501" s="184"/>
      <c r="AP501" s="182"/>
      <c r="AQ501" s="205"/>
      <c r="AR501" s="198"/>
      <c r="AS501" s="176" t="s">
        <v>307</v>
      </c>
      <c r="AT501" s="177"/>
      <c r="AU501" s="198"/>
      <c r="AV501" s="198"/>
      <c r="AW501" s="176" t="s">
        <v>285</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52</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95</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56</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315</v>
      </c>
      <c r="F505" s="171"/>
      <c r="G505" s="172" t="s">
        <v>312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00" t="s">
        <v>55</v>
      </c>
      <c r="AF505" s="201"/>
      <c r="AG505" s="201"/>
      <c r="AH505" s="202"/>
      <c r="AI505" s="183" t="s">
        <v>529</v>
      </c>
      <c r="AJ505" s="183"/>
      <c r="AK505" s="183"/>
      <c r="AL505" s="181"/>
      <c r="AM505" s="183" t="s">
        <v>53</v>
      </c>
      <c r="AN505" s="183"/>
      <c r="AO505" s="183"/>
      <c r="AP505" s="181"/>
      <c r="AQ505" s="181" t="s">
        <v>306</v>
      </c>
      <c r="AR505" s="173"/>
      <c r="AS505" s="173"/>
      <c r="AT505" s="174"/>
      <c r="AU505" s="203" t="s">
        <v>235</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307</v>
      </c>
      <c r="AH506" s="177"/>
      <c r="AI506" s="184"/>
      <c r="AJ506" s="184"/>
      <c r="AK506" s="184"/>
      <c r="AL506" s="182"/>
      <c r="AM506" s="184"/>
      <c r="AN506" s="184"/>
      <c r="AO506" s="184"/>
      <c r="AP506" s="182"/>
      <c r="AQ506" s="205"/>
      <c r="AR506" s="198"/>
      <c r="AS506" s="176" t="s">
        <v>307</v>
      </c>
      <c r="AT506" s="177"/>
      <c r="AU506" s="198"/>
      <c r="AV506" s="198"/>
      <c r="AW506" s="176" t="s">
        <v>285</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52</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95</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56</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316</v>
      </c>
      <c r="F510" s="171"/>
      <c r="G510" s="172" t="s">
        <v>314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00" t="s">
        <v>55</v>
      </c>
      <c r="AF510" s="201"/>
      <c r="AG510" s="201"/>
      <c r="AH510" s="202"/>
      <c r="AI510" s="183" t="s">
        <v>529</v>
      </c>
      <c r="AJ510" s="183"/>
      <c r="AK510" s="183"/>
      <c r="AL510" s="181"/>
      <c r="AM510" s="183" t="s">
        <v>53</v>
      </c>
      <c r="AN510" s="183"/>
      <c r="AO510" s="183"/>
      <c r="AP510" s="181"/>
      <c r="AQ510" s="181" t="s">
        <v>306</v>
      </c>
      <c r="AR510" s="173"/>
      <c r="AS510" s="173"/>
      <c r="AT510" s="174"/>
      <c r="AU510" s="203" t="s">
        <v>235</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307</v>
      </c>
      <c r="AH511" s="177"/>
      <c r="AI511" s="184"/>
      <c r="AJ511" s="184"/>
      <c r="AK511" s="184"/>
      <c r="AL511" s="182"/>
      <c r="AM511" s="184"/>
      <c r="AN511" s="184"/>
      <c r="AO511" s="184"/>
      <c r="AP511" s="182"/>
      <c r="AQ511" s="205"/>
      <c r="AR511" s="198"/>
      <c r="AS511" s="176" t="s">
        <v>307</v>
      </c>
      <c r="AT511" s="177"/>
      <c r="AU511" s="198"/>
      <c r="AV511" s="198"/>
      <c r="AW511" s="176" t="s">
        <v>285</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52</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95</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56</v>
      </c>
      <c r="Z514" s="192"/>
      <c r="AA514" s="193"/>
      <c r="AB514" s="194" t="s">
        <v>49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316</v>
      </c>
      <c r="F515" s="171"/>
      <c r="G515" s="172" t="s">
        <v>314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00" t="s">
        <v>55</v>
      </c>
      <c r="AF515" s="201"/>
      <c r="AG515" s="201"/>
      <c r="AH515" s="202"/>
      <c r="AI515" s="183" t="s">
        <v>529</v>
      </c>
      <c r="AJ515" s="183"/>
      <c r="AK515" s="183"/>
      <c r="AL515" s="181"/>
      <c r="AM515" s="183" t="s">
        <v>53</v>
      </c>
      <c r="AN515" s="183"/>
      <c r="AO515" s="183"/>
      <c r="AP515" s="181"/>
      <c r="AQ515" s="181" t="s">
        <v>306</v>
      </c>
      <c r="AR515" s="173"/>
      <c r="AS515" s="173"/>
      <c r="AT515" s="174"/>
      <c r="AU515" s="203" t="s">
        <v>235</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307</v>
      </c>
      <c r="AH516" s="177"/>
      <c r="AI516" s="184"/>
      <c r="AJ516" s="184"/>
      <c r="AK516" s="184"/>
      <c r="AL516" s="182"/>
      <c r="AM516" s="184"/>
      <c r="AN516" s="184"/>
      <c r="AO516" s="184"/>
      <c r="AP516" s="182"/>
      <c r="AQ516" s="205"/>
      <c r="AR516" s="198"/>
      <c r="AS516" s="176" t="s">
        <v>307</v>
      </c>
      <c r="AT516" s="177"/>
      <c r="AU516" s="198"/>
      <c r="AV516" s="198"/>
      <c r="AW516" s="176" t="s">
        <v>285</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52</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95</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56</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316</v>
      </c>
      <c r="F520" s="171"/>
      <c r="G520" s="172" t="s">
        <v>314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00" t="s">
        <v>55</v>
      </c>
      <c r="AF520" s="201"/>
      <c r="AG520" s="201"/>
      <c r="AH520" s="202"/>
      <c r="AI520" s="183" t="s">
        <v>529</v>
      </c>
      <c r="AJ520" s="183"/>
      <c r="AK520" s="183"/>
      <c r="AL520" s="181"/>
      <c r="AM520" s="183" t="s">
        <v>53</v>
      </c>
      <c r="AN520" s="183"/>
      <c r="AO520" s="183"/>
      <c r="AP520" s="181"/>
      <c r="AQ520" s="181" t="s">
        <v>306</v>
      </c>
      <c r="AR520" s="173"/>
      <c r="AS520" s="173"/>
      <c r="AT520" s="174"/>
      <c r="AU520" s="203" t="s">
        <v>235</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307</v>
      </c>
      <c r="AH521" s="177"/>
      <c r="AI521" s="184"/>
      <c r="AJ521" s="184"/>
      <c r="AK521" s="184"/>
      <c r="AL521" s="182"/>
      <c r="AM521" s="184"/>
      <c r="AN521" s="184"/>
      <c r="AO521" s="184"/>
      <c r="AP521" s="182"/>
      <c r="AQ521" s="205"/>
      <c r="AR521" s="198"/>
      <c r="AS521" s="176" t="s">
        <v>307</v>
      </c>
      <c r="AT521" s="177"/>
      <c r="AU521" s="198"/>
      <c r="AV521" s="198"/>
      <c r="AW521" s="176" t="s">
        <v>285</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52</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95</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56</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316</v>
      </c>
      <c r="F525" s="171"/>
      <c r="G525" s="172" t="s">
        <v>314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00" t="s">
        <v>55</v>
      </c>
      <c r="AF525" s="201"/>
      <c r="AG525" s="201"/>
      <c r="AH525" s="202"/>
      <c r="AI525" s="183" t="s">
        <v>529</v>
      </c>
      <c r="AJ525" s="183"/>
      <c r="AK525" s="183"/>
      <c r="AL525" s="181"/>
      <c r="AM525" s="183" t="s">
        <v>53</v>
      </c>
      <c r="AN525" s="183"/>
      <c r="AO525" s="183"/>
      <c r="AP525" s="181"/>
      <c r="AQ525" s="181" t="s">
        <v>306</v>
      </c>
      <c r="AR525" s="173"/>
      <c r="AS525" s="173"/>
      <c r="AT525" s="174"/>
      <c r="AU525" s="203" t="s">
        <v>235</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307</v>
      </c>
      <c r="AH526" s="177"/>
      <c r="AI526" s="184"/>
      <c r="AJ526" s="184"/>
      <c r="AK526" s="184"/>
      <c r="AL526" s="182"/>
      <c r="AM526" s="184"/>
      <c r="AN526" s="184"/>
      <c r="AO526" s="184"/>
      <c r="AP526" s="182"/>
      <c r="AQ526" s="205"/>
      <c r="AR526" s="198"/>
      <c r="AS526" s="176" t="s">
        <v>307</v>
      </c>
      <c r="AT526" s="177"/>
      <c r="AU526" s="198"/>
      <c r="AV526" s="198"/>
      <c r="AW526" s="176" t="s">
        <v>285</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52</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95</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56</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316</v>
      </c>
      <c r="F530" s="171"/>
      <c r="G530" s="172" t="s">
        <v>314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00" t="s">
        <v>55</v>
      </c>
      <c r="AF530" s="201"/>
      <c r="AG530" s="201"/>
      <c r="AH530" s="202"/>
      <c r="AI530" s="183" t="s">
        <v>529</v>
      </c>
      <c r="AJ530" s="183"/>
      <c r="AK530" s="183"/>
      <c r="AL530" s="181"/>
      <c r="AM530" s="183" t="s">
        <v>53</v>
      </c>
      <c r="AN530" s="183"/>
      <c r="AO530" s="183"/>
      <c r="AP530" s="181"/>
      <c r="AQ530" s="181" t="s">
        <v>306</v>
      </c>
      <c r="AR530" s="173"/>
      <c r="AS530" s="173"/>
      <c r="AT530" s="174"/>
      <c r="AU530" s="203" t="s">
        <v>235</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307</v>
      </c>
      <c r="AH531" s="177"/>
      <c r="AI531" s="184"/>
      <c r="AJ531" s="184"/>
      <c r="AK531" s="184"/>
      <c r="AL531" s="182"/>
      <c r="AM531" s="184"/>
      <c r="AN531" s="184"/>
      <c r="AO531" s="184"/>
      <c r="AP531" s="182"/>
      <c r="AQ531" s="205"/>
      <c r="AR531" s="198"/>
      <c r="AS531" s="176" t="s">
        <v>307</v>
      </c>
      <c r="AT531" s="177"/>
      <c r="AU531" s="198"/>
      <c r="AV531" s="198"/>
      <c r="AW531" s="176" t="s">
        <v>285</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52</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95</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56</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53" t="s">
        <v>142</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64" t="s">
        <v>441</v>
      </c>
      <c r="F538" s="665"/>
      <c r="G538" s="666" t="s">
        <v>331</v>
      </c>
      <c r="H538" s="654"/>
      <c r="I538" s="654"/>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c r="AY538" s="49" t="str">
        <f>IF(SUBSTITUTE($J$538,"-","")="","0","1")</f>
        <v>0</v>
      </c>
    </row>
    <row r="539" spans="1:51" ht="18.75" hidden="1" customHeight="1" x14ac:dyDescent="0.15">
      <c r="A539" s="145"/>
      <c r="B539" s="146"/>
      <c r="C539" s="150"/>
      <c r="D539" s="146"/>
      <c r="E539" s="170" t="s">
        <v>315</v>
      </c>
      <c r="F539" s="171"/>
      <c r="G539" s="172" t="s">
        <v>312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00" t="s">
        <v>55</v>
      </c>
      <c r="AF539" s="201"/>
      <c r="AG539" s="201"/>
      <c r="AH539" s="202"/>
      <c r="AI539" s="183" t="s">
        <v>529</v>
      </c>
      <c r="AJ539" s="183"/>
      <c r="AK539" s="183"/>
      <c r="AL539" s="181"/>
      <c r="AM539" s="183" t="s">
        <v>53</v>
      </c>
      <c r="AN539" s="183"/>
      <c r="AO539" s="183"/>
      <c r="AP539" s="181"/>
      <c r="AQ539" s="181" t="s">
        <v>306</v>
      </c>
      <c r="AR539" s="173"/>
      <c r="AS539" s="173"/>
      <c r="AT539" s="174"/>
      <c r="AU539" s="203" t="s">
        <v>235</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307</v>
      </c>
      <c r="AH540" s="177"/>
      <c r="AI540" s="184"/>
      <c r="AJ540" s="184"/>
      <c r="AK540" s="184"/>
      <c r="AL540" s="182"/>
      <c r="AM540" s="184"/>
      <c r="AN540" s="184"/>
      <c r="AO540" s="184"/>
      <c r="AP540" s="182"/>
      <c r="AQ540" s="205"/>
      <c r="AR540" s="198"/>
      <c r="AS540" s="176" t="s">
        <v>307</v>
      </c>
      <c r="AT540" s="177"/>
      <c r="AU540" s="198"/>
      <c r="AV540" s="198"/>
      <c r="AW540" s="176" t="s">
        <v>285</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52</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95</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56</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315</v>
      </c>
      <c r="F544" s="171"/>
      <c r="G544" s="172" t="s">
        <v>312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00" t="s">
        <v>55</v>
      </c>
      <c r="AF544" s="201"/>
      <c r="AG544" s="201"/>
      <c r="AH544" s="202"/>
      <c r="AI544" s="183" t="s">
        <v>529</v>
      </c>
      <c r="AJ544" s="183"/>
      <c r="AK544" s="183"/>
      <c r="AL544" s="181"/>
      <c r="AM544" s="183" t="s">
        <v>53</v>
      </c>
      <c r="AN544" s="183"/>
      <c r="AO544" s="183"/>
      <c r="AP544" s="181"/>
      <c r="AQ544" s="181" t="s">
        <v>306</v>
      </c>
      <c r="AR544" s="173"/>
      <c r="AS544" s="173"/>
      <c r="AT544" s="174"/>
      <c r="AU544" s="203" t="s">
        <v>235</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307</v>
      </c>
      <c r="AH545" s="177"/>
      <c r="AI545" s="184"/>
      <c r="AJ545" s="184"/>
      <c r="AK545" s="184"/>
      <c r="AL545" s="182"/>
      <c r="AM545" s="184"/>
      <c r="AN545" s="184"/>
      <c r="AO545" s="184"/>
      <c r="AP545" s="182"/>
      <c r="AQ545" s="205"/>
      <c r="AR545" s="198"/>
      <c r="AS545" s="176" t="s">
        <v>307</v>
      </c>
      <c r="AT545" s="177"/>
      <c r="AU545" s="198"/>
      <c r="AV545" s="198"/>
      <c r="AW545" s="176" t="s">
        <v>285</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52</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95</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56</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315</v>
      </c>
      <c r="F549" s="171"/>
      <c r="G549" s="172" t="s">
        <v>312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00" t="s">
        <v>55</v>
      </c>
      <c r="AF549" s="201"/>
      <c r="AG549" s="201"/>
      <c r="AH549" s="202"/>
      <c r="AI549" s="183" t="s">
        <v>529</v>
      </c>
      <c r="AJ549" s="183"/>
      <c r="AK549" s="183"/>
      <c r="AL549" s="181"/>
      <c r="AM549" s="183" t="s">
        <v>53</v>
      </c>
      <c r="AN549" s="183"/>
      <c r="AO549" s="183"/>
      <c r="AP549" s="181"/>
      <c r="AQ549" s="181" t="s">
        <v>306</v>
      </c>
      <c r="AR549" s="173"/>
      <c r="AS549" s="173"/>
      <c r="AT549" s="174"/>
      <c r="AU549" s="203" t="s">
        <v>235</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307</v>
      </c>
      <c r="AH550" s="177"/>
      <c r="AI550" s="184"/>
      <c r="AJ550" s="184"/>
      <c r="AK550" s="184"/>
      <c r="AL550" s="182"/>
      <c r="AM550" s="184"/>
      <c r="AN550" s="184"/>
      <c r="AO550" s="184"/>
      <c r="AP550" s="182"/>
      <c r="AQ550" s="205"/>
      <c r="AR550" s="198"/>
      <c r="AS550" s="176" t="s">
        <v>307</v>
      </c>
      <c r="AT550" s="177"/>
      <c r="AU550" s="198"/>
      <c r="AV550" s="198"/>
      <c r="AW550" s="176" t="s">
        <v>285</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52</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95</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56</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315</v>
      </c>
      <c r="F554" s="171"/>
      <c r="G554" s="172" t="s">
        <v>312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00" t="s">
        <v>55</v>
      </c>
      <c r="AF554" s="201"/>
      <c r="AG554" s="201"/>
      <c r="AH554" s="202"/>
      <c r="AI554" s="183" t="s">
        <v>529</v>
      </c>
      <c r="AJ554" s="183"/>
      <c r="AK554" s="183"/>
      <c r="AL554" s="181"/>
      <c r="AM554" s="183" t="s">
        <v>53</v>
      </c>
      <c r="AN554" s="183"/>
      <c r="AO554" s="183"/>
      <c r="AP554" s="181"/>
      <c r="AQ554" s="181" t="s">
        <v>306</v>
      </c>
      <c r="AR554" s="173"/>
      <c r="AS554" s="173"/>
      <c r="AT554" s="174"/>
      <c r="AU554" s="203" t="s">
        <v>235</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307</v>
      </c>
      <c r="AH555" s="177"/>
      <c r="AI555" s="184"/>
      <c r="AJ555" s="184"/>
      <c r="AK555" s="184"/>
      <c r="AL555" s="182"/>
      <c r="AM555" s="184"/>
      <c r="AN555" s="184"/>
      <c r="AO555" s="184"/>
      <c r="AP555" s="182"/>
      <c r="AQ555" s="205"/>
      <c r="AR555" s="198"/>
      <c r="AS555" s="176" t="s">
        <v>307</v>
      </c>
      <c r="AT555" s="177"/>
      <c r="AU555" s="198"/>
      <c r="AV555" s="198"/>
      <c r="AW555" s="176" t="s">
        <v>285</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52</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95</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56</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315</v>
      </c>
      <c r="F559" s="171"/>
      <c r="G559" s="172" t="s">
        <v>312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00" t="s">
        <v>55</v>
      </c>
      <c r="AF559" s="201"/>
      <c r="AG559" s="201"/>
      <c r="AH559" s="202"/>
      <c r="AI559" s="183" t="s">
        <v>529</v>
      </c>
      <c r="AJ559" s="183"/>
      <c r="AK559" s="183"/>
      <c r="AL559" s="181"/>
      <c r="AM559" s="183" t="s">
        <v>53</v>
      </c>
      <c r="AN559" s="183"/>
      <c r="AO559" s="183"/>
      <c r="AP559" s="181"/>
      <c r="AQ559" s="181" t="s">
        <v>306</v>
      </c>
      <c r="AR559" s="173"/>
      <c r="AS559" s="173"/>
      <c r="AT559" s="174"/>
      <c r="AU559" s="203" t="s">
        <v>235</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307</v>
      </c>
      <c r="AH560" s="177"/>
      <c r="AI560" s="184"/>
      <c r="AJ560" s="184"/>
      <c r="AK560" s="184"/>
      <c r="AL560" s="182"/>
      <c r="AM560" s="184"/>
      <c r="AN560" s="184"/>
      <c r="AO560" s="184"/>
      <c r="AP560" s="182"/>
      <c r="AQ560" s="205"/>
      <c r="AR560" s="198"/>
      <c r="AS560" s="176" t="s">
        <v>307</v>
      </c>
      <c r="AT560" s="177"/>
      <c r="AU560" s="198"/>
      <c r="AV560" s="198"/>
      <c r="AW560" s="176" t="s">
        <v>285</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52</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95</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56</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316</v>
      </c>
      <c r="F564" s="171"/>
      <c r="G564" s="172" t="s">
        <v>314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00" t="s">
        <v>55</v>
      </c>
      <c r="AF564" s="201"/>
      <c r="AG564" s="201"/>
      <c r="AH564" s="202"/>
      <c r="AI564" s="183" t="s">
        <v>529</v>
      </c>
      <c r="AJ564" s="183"/>
      <c r="AK564" s="183"/>
      <c r="AL564" s="181"/>
      <c r="AM564" s="183" t="s">
        <v>53</v>
      </c>
      <c r="AN564" s="183"/>
      <c r="AO564" s="183"/>
      <c r="AP564" s="181"/>
      <c r="AQ564" s="181" t="s">
        <v>306</v>
      </c>
      <c r="AR564" s="173"/>
      <c r="AS564" s="173"/>
      <c r="AT564" s="174"/>
      <c r="AU564" s="203" t="s">
        <v>235</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307</v>
      </c>
      <c r="AH565" s="177"/>
      <c r="AI565" s="184"/>
      <c r="AJ565" s="184"/>
      <c r="AK565" s="184"/>
      <c r="AL565" s="182"/>
      <c r="AM565" s="184"/>
      <c r="AN565" s="184"/>
      <c r="AO565" s="184"/>
      <c r="AP565" s="182"/>
      <c r="AQ565" s="205"/>
      <c r="AR565" s="198"/>
      <c r="AS565" s="176" t="s">
        <v>307</v>
      </c>
      <c r="AT565" s="177"/>
      <c r="AU565" s="198"/>
      <c r="AV565" s="198"/>
      <c r="AW565" s="176" t="s">
        <v>285</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52</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95</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56</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316</v>
      </c>
      <c r="F569" s="171"/>
      <c r="G569" s="172" t="s">
        <v>314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00" t="s">
        <v>55</v>
      </c>
      <c r="AF569" s="201"/>
      <c r="AG569" s="201"/>
      <c r="AH569" s="202"/>
      <c r="AI569" s="183" t="s">
        <v>529</v>
      </c>
      <c r="AJ569" s="183"/>
      <c r="AK569" s="183"/>
      <c r="AL569" s="181"/>
      <c r="AM569" s="183" t="s">
        <v>53</v>
      </c>
      <c r="AN569" s="183"/>
      <c r="AO569" s="183"/>
      <c r="AP569" s="181"/>
      <c r="AQ569" s="181" t="s">
        <v>306</v>
      </c>
      <c r="AR569" s="173"/>
      <c r="AS569" s="173"/>
      <c r="AT569" s="174"/>
      <c r="AU569" s="203" t="s">
        <v>235</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307</v>
      </c>
      <c r="AH570" s="177"/>
      <c r="AI570" s="184"/>
      <c r="AJ570" s="184"/>
      <c r="AK570" s="184"/>
      <c r="AL570" s="182"/>
      <c r="AM570" s="184"/>
      <c r="AN570" s="184"/>
      <c r="AO570" s="184"/>
      <c r="AP570" s="182"/>
      <c r="AQ570" s="205"/>
      <c r="AR570" s="198"/>
      <c r="AS570" s="176" t="s">
        <v>307</v>
      </c>
      <c r="AT570" s="177"/>
      <c r="AU570" s="198"/>
      <c r="AV570" s="198"/>
      <c r="AW570" s="176" t="s">
        <v>285</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52</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95</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56</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316</v>
      </c>
      <c r="F574" s="171"/>
      <c r="G574" s="172" t="s">
        <v>314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00" t="s">
        <v>55</v>
      </c>
      <c r="AF574" s="201"/>
      <c r="AG574" s="201"/>
      <c r="AH574" s="202"/>
      <c r="AI574" s="183" t="s">
        <v>529</v>
      </c>
      <c r="AJ574" s="183"/>
      <c r="AK574" s="183"/>
      <c r="AL574" s="181"/>
      <c r="AM574" s="183" t="s">
        <v>53</v>
      </c>
      <c r="AN574" s="183"/>
      <c r="AO574" s="183"/>
      <c r="AP574" s="181"/>
      <c r="AQ574" s="181" t="s">
        <v>306</v>
      </c>
      <c r="AR574" s="173"/>
      <c r="AS574" s="173"/>
      <c r="AT574" s="174"/>
      <c r="AU574" s="203" t="s">
        <v>235</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307</v>
      </c>
      <c r="AH575" s="177"/>
      <c r="AI575" s="184"/>
      <c r="AJ575" s="184"/>
      <c r="AK575" s="184"/>
      <c r="AL575" s="182"/>
      <c r="AM575" s="184"/>
      <c r="AN575" s="184"/>
      <c r="AO575" s="184"/>
      <c r="AP575" s="182"/>
      <c r="AQ575" s="205"/>
      <c r="AR575" s="198"/>
      <c r="AS575" s="176" t="s">
        <v>307</v>
      </c>
      <c r="AT575" s="177"/>
      <c r="AU575" s="198"/>
      <c r="AV575" s="198"/>
      <c r="AW575" s="176" t="s">
        <v>285</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52</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95</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56</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316</v>
      </c>
      <c r="F579" s="171"/>
      <c r="G579" s="172" t="s">
        <v>314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00" t="s">
        <v>55</v>
      </c>
      <c r="AF579" s="201"/>
      <c r="AG579" s="201"/>
      <c r="AH579" s="202"/>
      <c r="AI579" s="183" t="s">
        <v>529</v>
      </c>
      <c r="AJ579" s="183"/>
      <c r="AK579" s="183"/>
      <c r="AL579" s="181"/>
      <c r="AM579" s="183" t="s">
        <v>53</v>
      </c>
      <c r="AN579" s="183"/>
      <c r="AO579" s="183"/>
      <c r="AP579" s="181"/>
      <c r="AQ579" s="181" t="s">
        <v>306</v>
      </c>
      <c r="AR579" s="173"/>
      <c r="AS579" s="173"/>
      <c r="AT579" s="174"/>
      <c r="AU579" s="203" t="s">
        <v>235</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307</v>
      </c>
      <c r="AH580" s="177"/>
      <c r="AI580" s="184"/>
      <c r="AJ580" s="184"/>
      <c r="AK580" s="184"/>
      <c r="AL580" s="182"/>
      <c r="AM580" s="184"/>
      <c r="AN580" s="184"/>
      <c r="AO580" s="184"/>
      <c r="AP580" s="182"/>
      <c r="AQ580" s="205"/>
      <c r="AR580" s="198"/>
      <c r="AS580" s="176" t="s">
        <v>307</v>
      </c>
      <c r="AT580" s="177"/>
      <c r="AU580" s="198"/>
      <c r="AV580" s="198"/>
      <c r="AW580" s="176" t="s">
        <v>285</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52</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95</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56</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316</v>
      </c>
      <c r="F584" s="171"/>
      <c r="G584" s="172" t="s">
        <v>314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00" t="s">
        <v>55</v>
      </c>
      <c r="AF584" s="201"/>
      <c r="AG584" s="201"/>
      <c r="AH584" s="202"/>
      <c r="AI584" s="183" t="s">
        <v>529</v>
      </c>
      <c r="AJ584" s="183"/>
      <c r="AK584" s="183"/>
      <c r="AL584" s="181"/>
      <c r="AM584" s="183" t="s">
        <v>53</v>
      </c>
      <c r="AN584" s="183"/>
      <c r="AO584" s="183"/>
      <c r="AP584" s="181"/>
      <c r="AQ584" s="181" t="s">
        <v>306</v>
      </c>
      <c r="AR584" s="173"/>
      <c r="AS584" s="173"/>
      <c r="AT584" s="174"/>
      <c r="AU584" s="203" t="s">
        <v>235</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307</v>
      </c>
      <c r="AH585" s="177"/>
      <c r="AI585" s="184"/>
      <c r="AJ585" s="184"/>
      <c r="AK585" s="184"/>
      <c r="AL585" s="182"/>
      <c r="AM585" s="184"/>
      <c r="AN585" s="184"/>
      <c r="AO585" s="184"/>
      <c r="AP585" s="182"/>
      <c r="AQ585" s="205"/>
      <c r="AR585" s="198"/>
      <c r="AS585" s="176" t="s">
        <v>307</v>
      </c>
      <c r="AT585" s="177"/>
      <c r="AU585" s="198"/>
      <c r="AV585" s="198"/>
      <c r="AW585" s="176" t="s">
        <v>285</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52</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95</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56</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53" t="s">
        <v>142</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64" t="s">
        <v>441</v>
      </c>
      <c r="F592" s="665"/>
      <c r="G592" s="666" t="s">
        <v>331</v>
      </c>
      <c r="H592" s="654"/>
      <c r="I592" s="654"/>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c r="AY592" s="49" t="str">
        <f>IF(SUBSTITUTE($J$592,"-","")="","0","1")</f>
        <v>0</v>
      </c>
    </row>
    <row r="593" spans="1:51" ht="18.75" hidden="1" customHeight="1" x14ac:dyDescent="0.15">
      <c r="A593" s="145"/>
      <c r="B593" s="146"/>
      <c r="C593" s="150"/>
      <c r="D593" s="146"/>
      <c r="E593" s="170" t="s">
        <v>315</v>
      </c>
      <c r="F593" s="171"/>
      <c r="G593" s="172" t="s">
        <v>312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00" t="s">
        <v>55</v>
      </c>
      <c r="AF593" s="201"/>
      <c r="AG593" s="201"/>
      <c r="AH593" s="202"/>
      <c r="AI593" s="183" t="s">
        <v>529</v>
      </c>
      <c r="AJ593" s="183"/>
      <c r="AK593" s="183"/>
      <c r="AL593" s="181"/>
      <c r="AM593" s="183" t="s">
        <v>53</v>
      </c>
      <c r="AN593" s="183"/>
      <c r="AO593" s="183"/>
      <c r="AP593" s="181"/>
      <c r="AQ593" s="181" t="s">
        <v>306</v>
      </c>
      <c r="AR593" s="173"/>
      <c r="AS593" s="173"/>
      <c r="AT593" s="174"/>
      <c r="AU593" s="203" t="s">
        <v>235</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307</v>
      </c>
      <c r="AH594" s="177"/>
      <c r="AI594" s="184"/>
      <c r="AJ594" s="184"/>
      <c r="AK594" s="184"/>
      <c r="AL594" s="182"/>
      <c r="AM594" s="184"/>
      <c r="AN594" s="184"/>
      <c r="AO594" s="184"/>
      <c r="AP594" s="182"/>
      <c r="AQ594" s="205"/>
      <c r="AR594" s="198"/>
      <c r="AS594" s="176" t="s">
        <v>307</v>
      </c>
      <c r="AT594" s="177"/>
      <c r="AU594" s="198"/>
      <c r="AV594" s="198"/>
      <c r="AW594" s="176" t="s">
        <v>285</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52</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95</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56</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315</v>
      </c>
      <c r="F598" s="171"/>
      <c r="G598" s="172" t="s">
        <v>312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00" t="s">
        <v>55</v>
      </c>
      <c r="AF598" s="201"/>
      <c r="AG598" s="201"/>
      <c r="AH598" s="202"/>
      <c r="AI598" s="183" t="s">
        <v>529</v>
      </c>
      <c r="AJ598" s="183"/>
      <c r="AK598" s="183"/>
      <c r="AL598" s="181"/>
      <c r="AM598" s="183" t="s">
        <v>53</v>
      </c>
      <c r="AN598" s="183"/>
      <c r="AO598" s="183"/>
      <c r="AP598" s="181"/>
      <c r="AQ598" s="181" t="s">
        <v>306</v>
      </c>
      <c r="AR598" s="173"/>
      <c r="AS598" s="173"/>
      <c r="AT598" s="174"/>
      <c r="AU598" s="203" t="s">
        <v>235</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307</v>
      </c>
      <c r="AH599" s="177"/>
      <c r="AI599" s="184"/>
      <c r="AJ599" s="184"/>
      <c r="AK599" s="184"/>
      <c r="AL599" s="182"/>
      <c r="AM599" s="184"/>
      <c r="AN599" s="184"/>
      <c r="AO599" s="184"/>
      <c r="AP599" s="182"/>
      <c r="AQ599" s="205"/>
      <c r="AR599" s="198"/>
      <c r="AS599" s="176" t="s">
        <v>307</v>
      </c>
      <c r="AT599" s="177"/>
      <c r="AU599" s="198"/>
      <c r="AV599" s="198"/>
      <c r="AW599" s="176" t="s">
        <v>285</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52</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95</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56</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315</v>
      </c>
      <c r="F603" s="171"/>
      <c r="G603" s="172" t="s">
        <v>312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00" t="s">
        <v>55</v>
      </c>
      <c r="AF603" s="201"/>
      <c r="AG603" s="201"/>
      <c r="AH603" s="202"/>
      <c r="AI603" s="183" t="s">
        <v>529</v>
      </c>
      <c r="AJ603" s="183"/>
      <c r="AK603" s="183"/>
      <c r="AL603" s="181"/>
      <c r="AM603" s="183" t="s">
        <v>53</v>
      </c>
      <c r="AN603" s="183"/>
      <c r="AO603" s="183"/>
      <c r="AP603" s="181"/>
      <c r="AQ603" s="181" t="s">
        <v>306</v>
      </c>
      <c r="AR603" s="173"/>
      <c r="AS603" s="173"/>
      <c r="AT603" s="174"/>
      <c r="AU603" s="203" t="s">
        <v>235</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307</v>
      </c>
      <c r="AH604" s="177"/>
      <c r="AI604" s="184"/>
      <c r="AJ604" s="184"/>
      <c r="AK604" s="184"/>
      <c r="AL604" s="182"/>
      <c r="AM604" s="184"/>
      <c r="AN604" s="184"/>
      <c r="AO604" s="184"/>
      <c r="AP604" s="182"/>
      <c r="AQ604" s="205"/>
      <c r="AR604" s="198"/>
      <c r="AS604" s="176" t="s">
        <v>307</v>
      </c>
      <c r="AT604" s="177"/>
      <c r="AU604" s="198"/>
      <c r="AV604" s="198"/>
      <c r="AW604" s="176" t="s">
        <v>285</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52</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95</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56</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315</v>
      </c>
      <c r="F608" s="171"/>
      <c r="G608" s="172" t="s">
        <v>312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00" t="s">
        <v>55</v>
      </c>
      <c r="AF608" s="201"/>
      <c r="AG608" s="201"/>
      <c r="AH608" s="202"/>
      <c r="AI608" s="183" t="s">
        <v>529</v>
      </c>
      <c r="AJ608" s="183"/>
      <c r="AK608" s="183"/>
      <c r="AL608" s="181"/>
      <c r="AM608" s="183" t="s">
        <v>53</v>
      </c>
      <c r="AN608" s="183"/>
      <c r="AO608" s="183"/>
      <c r="AP608" s="181"/>
      <c r="AQ608" s="181" t="s">
        <v>306</v>
      </c>
      <c r="AR608" s="173"/>
      <c r="AS608" s="173"/>
      <c r="AT608" s="174"/>
      <c r="AU608" s="203" t="s">
        <v>235</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307</v>
      </c>
      <c r="AH609" s="177"/>
      <c r="AI609" s="184"/>
      <c r="AJ609" s="184"/>
      <c r="AK609" s="184"/>
      <c r="AL609" s="182"/>
      <c r="AM609" s="184"/>
      <c r="AN609" s="184"/>
      <c r="AO609" s="184"/>
      <c r="AP609" s="182"/>
      <c r="AQ609" s="205"/>
      <c r="AR609" s="198"/>
      <c r="AS609" s="176" t="s">
        <v>307</v>
      </c>
      <c r="AT609" s="177"/>
      <c r="AU609" s="198"/>
      <c r="AV609" s="198"/>
      <c r="AW609" s="176" t="s">
        <v>285</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52</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95</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56</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315</v>
      </c>
      <c r="F613" s="171"/>
      <c r="G613" s="172" t="s">
        <v>312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00" t="s">
        <v>55</v>
      </c>
      <c r="AF613" s="201"/>
      <c r="AG613" s="201"/>
      <c r="AH613" s="202"/>
      <c r="AI613" s="183" t="s">
        <v>529</v>
      </c>
      <c r="AJ613" s="183"/>
      <c r="AK613" s="183"/>
      <c r="AL613" s="181"/>
      <c r="AM613" s="183" t="s">
        <v>53</v>
      </c>
      <c r="AN613" s="183"/>
      <c r="AO613" s="183"/>
      <c r="AP613" s="181"/>
      <c r="AQ613" s="181" t="s">
        <v>306</v>
      </c>
      <c r="AR613" s="173"/>
      <c r="AS613" s="173"/>
      <c r="AT613" s="174"/>
      <c r="AU613" s="203" t="s">
        <v>235</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307</v>
      </c>
      <c r="AH614" s="177"/>
      <c r="AI614" s="184"/>
      <c r="AJ614" s="184"/>
      <c r="AK614" s="184"/>
      <c r="AL614" s="182"/>
      <c r="AM614" s="184"/>
      <c r="AN614" s="184"/>
      <c r="AO614" s="184"/>
      <c r="AP614" s="182"/>
      <c r="AQ614" s="205"/>
      <c r="AR614" s="198"/>
      <c r="AS614" s="176" t="s">
        <v>307</v>
      </c>
      <c r="AT614" s="177"/>
      <c r="AU614" s="198"/>
      <c r="AV614" s="198"/>
      <c r="AW614" s="176" t="s">
        <v>285</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52</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95</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56</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316</v>
      </c>
      <c r="F618" s="171"/>
      <c r="G618" s="172" t="s">
        <v>314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00" t="s">
        <v>55</v>
      </c>
      <c r="AF618" s="201"/>
      <c r="AG618" s="201"/>
      <c r="AH618" s="202"/>
      <c r="AI618" s="183" t="s">
        <v>529</v>
      </c>
      <c r="AJ618" s="183"/>
      <c r="AK618" s="183"/>
      <c r="AL618" s="181"/>
      <c r="AM618" s="183" t="s">
        <v>53</v>
      </c>
      <c r="AN618" s="183"/>
      <c r="AO618" s="183"/>
      <c r="AP618" s="181"/>
      <c r="AQ618" s="181" t="s">
        <v>306</v>
      </c>
      <c r="AR618" s="173"/>
      <c r="AS618" s="173"/>
      <c r="AT618" s="174"/>
      <c r="AU618" s="203" t="s">
        <v>235</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307</v>
      </c>
      <c r="AH619" s="177"/>
      <c r="AI619" s="184"/>
      <c r="AJ619" s="184"/>
      <c r="AK619" s="184"/>
      <c r="AL619" s="182"/>
      <c r="AM619" s="184"/>
      <c r="AN619" s="184"/>
      <c r="AO619" s="184"/>
      <c r="AP619" s="182"/>
      <c r="AQ619" s="205"/>
      <c r="AR619" s="198"/>
      <c r="AS619" s="176" t="s">
        <v>307</v>
      </c>
      <c r="AT619" s="177"/>
      <c r="AU619" s="198"/>
      <c r="AV619" s="198"/>
      <c r="AW619" s="176" t="s">
        <v>285</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52</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95</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56</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316</v>
      </c>
      <c r="F623" s="171"/>
      <c r="G623" s="172" t="s">
        <v>314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00" t="s">
        <v>55</v>
      </c>
      <c r="AF623" s="201"/>
      <c r="AG623" s="201"/>
      <c r="AH623" s="202"/>
      <c r="AI623" s="183" t="s">
        <v>529</v>
      </c>
      <c r="AJ623" s="183"/>
      <c r="AK623" s="183"/>
      <c r="AL623" s="181"/>
      <c r="AM623" s="183" t="s">
        <v>53</v>
      </c>
      <c r="AN623" s="183"/>
      <c r="AO623" s="183"/>
      <c r="AP623" s="181"/>
      <c r="AQ623" s="181" t="s">
        <v>306</v>
      </c>
      <c r="AR623" s="173"/>
      <c r="AS623" s="173"/>
      <c r="AT623" s="174"/>
      <c r="AU623" s="203" t="s">
        <v>235</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307</v>
      </c>
      <c r="AH624" s="177"/>
      <c r="AI624" s="184"/>
      <c r="AJ624" s="184"/>
      <c r="AK624" s="184"/>
      <c r="AL624" s="182"/>
      <c r="AM624" s="184"/>
      <c r="AN624" s="184"/>
      <c r="AO624" s="184"/>
      <c r="AP624" s="182"/>
      <c r="AQ624" s="205"/>
      <c r="AR624" s="198"/>
      <c r="AS624" s="176" t="s">
        <v>307</v>
      </c>
      <c r="AT624" s="177"/>
      <c r="AU624" s="198"/>
      <c r="AV624" s="198"/>
      <c r="AW624" s="176" t="s">
        <v>285</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52</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95</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56</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316</v>
      </c>
      <c r="F628" s="171"/>
      <c r="G628" s="172" t="s">
        <v>314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00" t="s">
        <v>55</v>
      </c>
      <c r="AF628" s="201"/>
      <c r="AG628" s="201"/>
      <c r="AH628" s="202"/>
      <c r="AI628" s="183" t="s">
        <v>529</v>
      </c>
      <c r="AJ628" s="183"/>
      <c r="AK628" s="183"/>
      <c r="AL628" s="181"/>
      <c r="AM628" s="183" t="s">
        <v>53</v>
      </c>
      <c r="AN628" s="183"/>
      <c r="AO628" s="183"/>
      <c r="AP628" s="181"/>
      <c r="AQ628" s="181" t="s">
        <v>306</v>
      </c>
      <c r="AR628" s="173"/>
      <c r="AS628" s="173"/>
      <c r="AT628" s="174"/>
      <c r="AU628" s="203" t="s">
        <v>235</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307</v>
      </c>
      <c r="AH629" s="177"/>
      <c r="AI629" s="184"/>
      <c r="AJ629" s="184"/>
      <c r="AK629" s="184"/>
      <c r="AL629" s="182"/>
      <c r="AM629" s="184"/>
      <c r="AN629" s="184"/>
      <c r="AO629" s="184"/>
      <c r="AP629" s="182"/>
      <c r="AQ629" s="205"/>
      <c r="AR629" s="198"/>
      <c r="AS629" s="176" t="s">
        <v>307</v>
      </c>
      <c r="AT629" s="177"/>
      <c r="AU629" s="198"/>
      <c r="AV629" s="198"/>
      <c r="AW629" s="176" t="s">
        <v>285</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52</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95</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56</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316</v>
      </c>
      <c r="F633" s="171"/>
      <c r="G633" s="172" t="s">
        <v>314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00" t="s">
        <v>55</v>
      </c>
      <c r="AF633" s="201"/>
      <c r="AG633" s="201"/>
      <c r="AH633" s="202"/>
      <c r="AI633" s="183" t="s">
        <v>529</v>
      </c>
      <c r="AJ633" s="183"/>
      <c r="AK633" s="183"/>
      <c r="AL633" s="181"/>
      <c r="AM633" s="183" t="s">
        <v>53</v>
      </c>
      <c r="AN633" s="183"/>
      <c r="AO633" s="183"/>
      <c r="AP633" s="181"/>
      <c r="AQ633" s="181" t="s">
        <v>306</v>
      </c>
      <c r="AR633" s="173"/>
      <c r="AS633" s="173"/>
      <c r="AT633" s="174"/>
      <c r="AU633" s="203" t="s">
        <v>235</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307</v>
      </c>
      <c r="AH634" s="177"/>
      <c r="AI634" s="184"/>
      <c r="AJ634" s="184"/>
      <c r="AK634" s="184"/>
      <c r="AL634" s="182"/>
      <c r="AM634" s="184"/>
      <c r="AN634" s="184"/>
      <c r="AO634" s="184"/>
      <c r="AP634" s="182"/>
      <c r="AQ634" s="205"/>
      <c r="AR634" s="198"/>
      <c r="AS634" s="176" t="s">
        <v>307</v>
      </c>
      <c r="AT634" s="177"/>
      <c r="AU634" s="198"/>
      <c r="AV634" s="198"/>
      <c r="AW634" s="176" t="s">
        <v>285</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52</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95</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56</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316</v>
      </c>
      <c r="F638" s="171"/>
      <c r="G638" s="172" t="s">
        <v>314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00" t="s">
        <v>55</v>
      </c>
      <c r="AF638" s="201"/>
      <c r="AG638" s="201"/>
      <c r="AH638" s="202"/>
      <c r="AI638" s="183" t="s">
        <v>529</v>
      </c>
      <c r="AJ638" s="183"/>
      <c r="AK638" s="183"/>
      <c r="AL638" s="181"/>
      <c r="AM638" s="183" t="s">
        <v>53</v>
      </c>
      <c r="AN638" s="183"/>
      <c r="AO638" s="183"/>
      <c r="AP638" s="181"/>
      <c r="AQ638" s="181" t="s">
        <v>306</v>
      </c>
      <c r="AR638" s="173"/>
      <c r="AS638" s="173"/>
      <c r="AT638" s="174"/>
      <c r="AU638" s="203" t="s">
        <v>235</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307</v>
      </c>
      <c r="AH639" s="177"/>
      <c r="AI639" s="184"/>
      <c r="AJ639" s="184"/>
      <c r="AK639" s="184"/>
      <c r="AL639" s="182"/>
      <c r="AM639" s="184"/>
      <c r="AN639" s="184"/>
      <c r="AO639" s="184"/>
      <c r="AP639" s="182"/>
      <c r="AQ639" s="205"/>
      <c r="AR639" s="198"/>
      <c r="AS639" s="176" t="s">
        <v>307</v>
      </c>
      <c r="AT639" s="177"/>
      <c r="AU639" s="198"/>
      <c r="AV639" s="198"/>
      <c r="AW639" s="176" t="s">
        <v>285</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52</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95</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56</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53" t="s">
        <v>142</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64" t="s">
        <v>441</v>
      </c>
      <c r="F646" s="665"/>
      <c r="G646" s="666" t="s">
        <v>331</v>
      </c>
      <c r="H646" s="654"/>
      <c r="I646" s="654"/>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c r="AY646" s="49" t="str">
        <f>IF(SUBSTITUTE($J$646,"-","")="","0","1")</f>
        <v>0</v>
      </c>
    </row>
    <row r="647" spans="1:51" ht="18.75" hidden="1" customHeight="1" x14ac:dyDescent="0.15">
      <c r="A647" s="145"/>
      <c r="B647" s="146"/>
      <c r="C647" s="150"/>
      <c r="D647" s="146"/>
      <c r="E647" s="170" t="s">
        <v>315</v>
      </c>
      <c r="F647" s="171"/>
      <c r="G647" s="172" t="s">
        <v>312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00" t="s">
        <v>55</v>
      </c>
      <c r="AF647" s="201"/>
      <c r="AG647" s="201"/>
      <c r="AH647" s="202"/>
      <c r="AI647" s="183" t="s">
        <v>529</v>
      </c>
      <c r="AJ647" s="183"/>
      <c r="AK647" s="183"/>
      <c r="AL647" s="181"/>
      <c r="AM647" s="183" t="s">
        <v>53</v>
      </c>
      <c r="AN647" s="183"/>
      <c r="AO647" s="183"/>
      <c r="AP647" s="181"/>
      <c r="AQ647" s="181" t="s">
        <v>306</v>
      </c>
      <c r="AR647" s="173"/>
      <c r="AS647" s="173"/>
      <c r="AT647" s="174"/>
      <c r="AU647" s="203" t="s">
        <v>235</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307</v>
      </c>
      <c r="AH648" s="177"/>
      <c r="AI648" s="184"/>
      <c r="AJ648" s="184"/>
      <c r="AK648" s="184"/>
      <c r="AL648" s="182"/>
      <c r="AM648" s="184"/>
      <c r="AN648" s="184"/>
      <c r="AO648" s="184"/>
      <c r="AP648" s="182"/>
      <c r="AQ648" s="205"/>
      <c r="AR648" s="198"/>
      <c r="AS648" s="176" t="s">
        <v>307</v>
      </c>
      <c r="AT648" s="177"/>
      <c r="AU648" s="198"/>
      <c r="AV648" s="198"/>
      <c r="AW648" s="176" t="s">
        <v>285</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52</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95</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56</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315</v>
      </c>
      <c r="F652" s="171"/>
      <c r="G652" s="172" t="s">
        <v>312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00" t="s">
        <v>55</v>
      </c>
      <c r="AF652" s="201"/>
      <c r="AG652" s="201"/>
      <c r="AH652" s="202"/>
      <c r="AI652" s="183" t="s">
        <v>529</v>
      </c>
      <c r="AJ652" s="183"/>
      <c r="AK652" s="183"/>
      <c r="AL652" s="181"/>
      <c r="AM652" s="183" t="s">
        <v>53</v>
      </c>
      <c r="AN652" s="183"/>
      <c r="AO652" s="183"/>
      <c r="AP652" s="181"/>
      <c r="AQ652" s="181" t="s">
        <v>306</v>
      </c>
      <c r="AR652" s="173"/>
      <c r="AS652" s="173"/>
      <c r="AT652" s="174"/>
      <c r="AU652" s="203" t="s">
        <v>235</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307</v>
      </c>
      <c r="AH653" s="177"/>
      <c r="AI653" s="184"/>
      <c r="AJ653" s="184"/>
      <c r="AK653" s="184"/>
      <c r="AL653" s="182"/>
      <c r="AM653" s="184"/>
      <c r="AN653" s="184"/>
      <c r="AO653" s="184"/>
      <c r="AP653" s="182"/>
      <c r="AQ653" s="205"/>
      <c r="AR653" s="198"/>
      <c r="AS653" s="176" t="s">
        <v>307</v>
      </c>
      <c r="AT653" s="177"/>
      <c r="AU653" s="198"/>
      <c r="AV653" s="198"/>
      <c r="AW653" s="176" t="s">
        <v>285</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52</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95</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56</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315</v>
      </c>
      <c r="F657" s="171"/>
      <c r="G657" s="172" t="s">
        <v>312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00" t="s">
        <v>55</v>
      </c>
      <c r="AF657" s="201"/>
      <c r="AG657" s="201"/>
      <c r="AH657" s="202"/>
      <c r="AI657" s="183" t="s">
        <v>529</v>
      </c>
      <c r="AJ657" s="183"/>
      <c r="AK657" s="183"/>
      <c r="AL657" s="181"/>
      <c r="AM657" s="183" t="s">
        <v>53</v>
      </c>
      <c r="AN657" s="183"/>
      <c r="AO657" s="183"/>
      <c r="AP657" s="181"/>
      <c r="AQ657" s="181" t="s">
        <v>306</v>
      </c>
      <c r="AR657" s="173"/>
      <c r="AS657" s="173"/>
      <c r="AT657" s="174"/>
      <c r="AU657" s="203" t="s">
        <v>235</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307</v>
      </c>
      <c r="AH658" s="177"/>
      <c r="AI658" s="184"/>
      <c r="AJ658" s="184"/>
      <c r="AK658" s="184"/>
      <c r="AL658" s="182"/>
      <c r="AM658" s="184"/>
      <c r="AN658" s="184"/>
      <c r="AO658" s="184"/>
      <c r="AP658" s="182"/>
      <c r="AQ658" s="205"/>
      <c r="AR658" s="198"/>
      <c r="AS658" s="176" t="s">
        <v>307</v>
      </c>
      <c r="AT658" s="177"/>
      <c r="AU658" s="198"/>
      <c r="AV658" s="198"/>
      <c r="AW658" s="176" t="s">
        <v>285</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52</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95</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56</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315</v>
      </c>
      <c r="F662" s="171"/>
      <c r="G662" s="172" t="s">
        <v>312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00" t="s">
        <v>55</v>
      </c>
      <c r="AF662" s="201"/>
      <c r="AG662" s="201"/>
      <c r="AH662" s="202"/>
      <c r="AI662" s="183" t="s">
        <v>529</v>
      </c>
      <c r="AJ662" s="183"/>
      <c r="AK662" s="183"/>
      <c r="AL662" s="181"/>
      <c r="AM662" s="183" t="s">
        <v>53</v>
      </c>
      <c r="AN662" s="183"/>
      <c r="AO662" s="183"/>
      <c r="AP662" s="181"/>
      <c r="AQ662" s="181" t="s">
        <v>306</v>
      </c>
      <c r="AR662" s="173"/>
      <c r="AS662" s="173"/>
      <c r="AT662" s="174"/>
      <c r="AU662" s="203" t="s">
        <v>235</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307</v>
      </c>
      <c r="AH663" s="177"/>
      <c r="AI663" s="184"/>
      <c r="AJ663" s="184"/>
      <c r="AK663" s="184"/>
      <c r="AL663" s="182"/>
      <c r="AM663" s="184"/>
      <c r="AN663" s="184"/>
      <c r="AO663" s="184"/>
      <c r="AP663" s="182"/>
      <c r="AQ663" s="205"/>
      <c r="AR663" s="198"/>
      <c r="AS663" s="176" t="s">
        <v>307</v>
      </c>
      <c r="AT663" s="177"/>
      <c r="AU663" s="198"/>
      <c r="AV663" s="198"/>
      <c r="AW663" s="176" t="s">
        <v>285</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52</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95</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56</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315</v>
      </c>
      <c r="F667" s="171"/>
      <c r="G667" s="172" t="s">
        <v>312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00" t="s">
        <v>55</v>
      </c>
      <c r="AF667" s="201"/>
      <c r="AG667" s="201"/>
      <c r="AH667" s="202"/>
      <c r="AI667" s="183" t="s">
        <v>529</v>
      </c>
      <c r="AJ667" s="183"/>
      <c r="AK667" s="183"/>
      <c r="AL667" s="181"/>
      <c r="AM667" s="183" t="s">
        <v>53</v>
      </c>
      <c r="AN667" s="183"/>
      <c r="AO667" s="183"/>
      <c r="AP667" s="181"/>
      <c r="AQ667" s="181" t="s">
        <v>306</v>
      </c>
      <c r="AR667" s="173"/>
      <c r="AS667" s="173"/>
      <c r="AT667" s="174"/>
      <c r="AU667" s="203" t="s">
        <v>235</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307</v>
      </c>
      <c r="AH668" s="177"/>
      <c r="AI668" s="184"/>
      <c r="AJ668" s="184"/>
      <c r="AK668" s="184"/>
      <c r="AL668" s="182"/>
      <c r="AM668" s="184"/>
      <c r="AN668" s="184"/>
      <c r="AO668" s="184"/>
      <c r="AP668" s="182"/>
      <c r="AQ668" s="205"/>
      <c r="AR668" s="198"/>
      <c r="AS668" s="176" t="s">
        <v>307</v>
      </c>
      <c r="AT668" s="177"/>
      <c r="AU668" s="198"/>
      <c r="AV668" s="198"/>
      <c r="AW668" s="176" t="s">
        <v>285</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52</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95</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56</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316</v>
      </c>
      <c r="F672" s="171"/>
      <c r="G672" s="172" t="s">
        <v>314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00" t="s">
        <v>55</v>
      </c>
      <c r="AF672" s="201"/>
      <c r="AG672" s="201"/>
      <c r="AH672" s="202"/>
      <c r="AI672" s="183" t="s">
        <v>529</v>
      </c>
      <c r="AJ672" s="183"/>
      <c r="AK672" s="183"/>
      <c r="AL672" s="181"/>
      <c r="AM672" s="183" t="s">
        <v>53</v>
      </c>
      <c r="AN672" s="183"/>
      <c r="AO672" s="183"/>
      <c r="AP672" s="181"/>
      <c r="AQ672" s="181" t="s">
        <v>306</v>
      </c>
      <c r="AR672" s="173"/>
      <c r="AS672" s="173"/>
      <c r="AT672" s="174"/>
      <c r="AU672" s="203" t="s">
        <v>235</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307</v>
      </c>
      <c r="AH673" s="177"/>
      <c r="AI673" s="184"/>
      <c r="AJ673" s="184"/>
      <c r="AK673" s="184"/>
      <c r="AL673" s="182"/>
      <c r="AM673" s="184"/>
      <c r="AN673" s="184"/>
      <c r="AO673" s="184"/>
      <c r="AP673" s="182"/>
      <c r="AQ673" s="205"/>
      <c r="AR673" s="198"/>
      <c r="AS673" s="176" t="s">
        <v>307</v>
      </c>
      <c r="AT673" s="177"/>
      <c r="AU673" s="198"/>
      <c r="AV673" s="198"/>
      <c r="AW673" s="176" t="s">
        <v>285</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52</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95</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56</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316</v>
      </c>
      <c r="F677" s="171"/>
      <c r="G677" s="172" t="s">
        <v>314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00" t="s">
        <v>55</v>
      </c>
      <c r="AF677" s="201"/>
      <c r="AG677" s="201"/>
      <c r="AH677" s="202"/>
      <c r="AI677" s="183" t="s">
        <v>529</v>
      </c>
      <c r="AJ677" s="183"/>
      <c r="AK677" s="183"/>
      <c r="AL677" s="181"/>
      <c r="AM677" s="183" t="s">
        <v>53</v>
      </c>
      <c r="AN677" s="183"/>
      <c r="AO677" s="183"/>
      <c r="AP677" s="181"/>
      <c r="AQ677" s="181" t="s">
        <v>306</v>
      </c>
      <c r="AR677" s="173"/>
      <c r="AS677" s="173"/>
      <c r="AT677" s="174"/>
      <c r="AU677" s="203" t="s">
        <v>235</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307</v>
      </c>
      <c r="AH678" s="177"/>
      <c r="AI678" s="184"/>
      <c r="AJ678" s="184"/>
      <c r="AK678" s="184"/>
      <c r="AL678" s="182"/>
      <c r="AM678" s="184"/>
      <c r="AN678" s="184"/>
      <c r="AO678" s="184"/>
      <c r="AP678" s="182"/>
      <c r="AQ678" s="205"/>
      <c r="AR678" s="198"/>
      <c r="AS678" s="176" t="s">
        <v>307</v>
      </c>
      <c r="AT678" s="177"/>
      <c r="AU678" s="198"/>
      <c r="AV678" s="198"/>
      <c r="AW678" s="176" t="s">
        <v>285</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52</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95</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56</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316</v>
      </c>
      <c r="F682" s="171"/>
      <c r="G682" s="172" t="s">
        <v>314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00" t="s">
        <v>55</v>
      </c>
      <c r="AF682" s="201"/>
      <c r="AG682" s="201"/>
      <c r="AH682" s="202"/>
      <c r="AI682" s="183" t="s">
        <v>529</v>
      </c>
      <c r="AJ682" s="183"/>
      <c r="AK682" s="183"/>
      <c r="AL682" s="181"/>
      <c r="AM682" s="183" t="s">
        <v>53</v>
      </c>
      <c r="AN682" s="183"/>
      <c r="AO682" s="183"/>
      <c r="AP682" s="181"/>
      <c r="AQ682" s="181" t="s">
        <v>306</v>
      </c>
      <c r="AR682" s="173"/>
      <c r="AS682" s="173"/>
      <c r="AT682" s="174"/>
      <c r="AU682" s="203" t="s">
        <v>235</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307</v>
      </c>
      <c r="AH683" s="177"/>
      <c r="AI683" s="184"/>
      <c r="AJ683" s="184"/>
      <c r="AK683" s="184"/>
      <c r="AL683" s="182"/>
      <c r="AM683" s="184"/>
      <c r="AN683" s="184"/>
      <c r="AO683" s="184"/>
      <c r="AP683" s="182"/>
      <c r="AQ683" s="205"/>
      <c r="AR683" s="198"/>
      <c r="AS683" s="176" t="s">
        <v>307</v>
      </c>
      <c r="AT683" s="177"/>
      <c r="AU683" s="198"/>
      <c r="AV683" s="198"/>
      <c r="AW683" s="176" t="s">
        <v>285</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52</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95</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56</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316</v>
      </c>
      <c r="F687" s="171"/>
      <c r="G687" s="172" t="s">
        <v>314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00" t="s">
        <v>55</v>
      </c>
      <c r="AF687" s="201"/>
      <c r="AG687" s="201"/>
      <c r="AH687" s="202"/>
      <c r="AI687" s="183" t="s">
        <v>529</v>
      </c>
      <c r="AJ687" s="183"/>
      <c r="AK687" s="183"/>
      <c r="AL687" s="181"/>
      <c r="AM687" s="183" t="s">
        <v>53</v>
      </c>
      <c r="AN687" s="183"/>
      <c r="AO687" s="183"/>
      <c r="AP687" s="181"/>
      <c r="AQ687" s="181" t="s">
        <v>306</v>
      </c>
      <c r="AR687" s="173"/>
      <c r="AS687" s="173"/>
      <c r="AT687" s="174"/>
      <c r="AU687" s="203" t="s">
        <v>235</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307</v>
      </c>
      <c r="AH688" s="177"/>
      <c r="AI688" s="184"/>
      <c r="AJ688" s="184"/>
      <c r="AK688" s="184"/>
      <c r="AL688" s="182"/>
      <c r="AM688" s="184"/>
      <c r="AN688" s="184"/>
      <c r="AO688" s="184"/>
      <c r="AP688" s="182"/>
      <c r="AQ688" s="205"/>
      <c r="AR688" s="198"/>
      <c r="AS688" s="176" t="s">
        <v>307</v>
      </c>
      <c r="AT688" s="177"/>
      <c r="AU688" s="198"/>
      <c r="AV688" s="198"/>
      <c r="AW688" s="176" t="s">
        <v>285</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52</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95</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56</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316</v>
      </c>
      <c r="F692" s="171"/>
      <c r="G692" s="172" t="s">
        <v>314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00" t="s">
        <v>55</v>
      </c>
      <c r="AF692" s="201"/>
      <c r="AG692" s="201"/>
      <c r="AH692" s="202"/>
      <c r="AI692" s="183" t="s">
        <v>529</v>
      </c>
      <c r="AJ692" s="183"/>
      <c r="AK692" s="183"/>
      <c r="AL692" s="181"/>
      <c r="AM692" s="183" t="s">
        <v>53</v>
      </c>
      <c r="AN692" s="183"/>
      <c r="AO692" s="183"/>
      <c r="AP692" s="181"/>
      <c r="AQ692" s="181" t="s">
        <v>306</v>
      </c>
      <c r="AR692" s="173"/>
      <c r="AS692" s="173"/>
      <c r="AT692" s="174"/>
      <c r="AU692" s="203" t="s">
        <v>235</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307</v>
      </c>
      <c r="AH693" s="177"/>
      <c r="AI693" s="184"/>
      <c r="AJ693" s="184"/>
      <c r="AK693" s="184"/>
      <c r="AL693" s="182"/>
      <c r="AM693" s="184"/>
      <c r="AN693" s="184"/>
      <c r="AO693" s="184"/>
      <c r="AP693" s="182"/>
      <c r="AQ693" s="205"/>
      <c r="AR693" s="198"/>
      <c r="AS693" s="176" t="s">
        <v>307</v>
      </c>
      <c r="AT693" s="177"/>
      <c r="AU693" s="198"/>
      <c r="AV693" s="198"/>
      <c r="AW693" s="176" t="s">
        <v>285</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52</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95</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56</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53" t="s">
        <v>142</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56" t="s">
        <v>119</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1" ht="27" customHeight="1" x14ac:dyDescent="0.15">
      <c r="A701" s="3"/>
      <c r="B701" s="9"/>
      <c r="C701" s="659" t="s">
        <v>81</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68</v>
      </c>
      <c r="AE701" s="660"/>
      <c r="AF701" s="660"/>
      <c r="AG701" s="662" t="s">
        <v>62</v>
      </c>
      <c r="AH701" s="660"/>
      <c r="AI701" s="660"/>
      <c r="AJ701" s="660"/>
      <c r="AK701" s="660"/>
      <c r="AL701" s="660"/>
      <c r="AM701" s="660"/>
      <c r="AN701" s="660"/>
      <c r="AO701" s="660"/>
      <c r="AP701" s="660"/>
      <c r="AQ701" s="660"/>
      <c r="AR701" s="660"/>
      <c r="AS701" s="660"/>
      <c r="AT701" s="660"/>
      <c r="AU701" s="660"/>
      <c r="AV701" s="660"/>
      <c r="AW701" s="660"/>
      <c r="AX701" s="663"/>
    </row>
    <row r="702" spans="1:51" ht="48.75" customHeight="1" x14ac:dyDescent="0.15">
      <c r="A702" s="92" t="s">
        <v>240</v>
      </c>
      <c r="B702" s="93"/>
      <c r="C702" s="625" t="s">
        <v>242</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659</v>
      </c>
      <c r="AE702" s="629"/>
      <c r="AF702" s="629"/>
      <c r="AG702" s="630" t="s">
        <v>486</v>
      </c>
      <c r="AH702" s="631"/>
      <c r="AI702" s="631"/>
      <c r="AJ702" s="631"/>
      <c r="AK702" s="631"/>
      <c r="AL702" s="631"/>
      <c r="AM702" s="631"/>
      <c r="AN702" s="631"/>
      <c r="AO702" s="631"/>
      <c r="AP702" s="631"/>
      <c r="AQ702" s="631"/>
      <c r="AR702" s="631"/>
      <c r="AS702" s="631"/>
      <c r="AT702" s="631"/>
      <c r="AU702" s="631"/>
      <c r="AV702" s="631"/>
      <c r="AW702" s="631"/>
      <c r="AX702" s="632"/>
    </row>
    <row r="703" spans="1:51" ht="60" customHeight="1" x14ac:dyDescent="0.15">
      <c r="A703" s="94"/>
      <c r="B703" s="95"/>
      <c r="C703" s="633" t="s">
        <v>101</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5"/>
      <c r="AD703" s="596" t="s">
        <v>659</v>
      </c>
      <c r="AE703" s="597"/>
      <c r="AF703" s="597"/>
      <c r="AG703" s="591" t="s">
        <v>567</v>
      </c>
      <c r="AH703" s="592"/>
      <c r="AI703" s="592"/>
      <c r="AJ703" s="592"/>
      <c r="AK703" s="592"/>
      <c r="AL703" s="592"/>
      <c r="AM703" s="592"/>
      <c r="AN703" s="592"/>
      <c r="AO703" s="592"/>
      <c r="AP703" s="592"/>
      <c r="AQ703" s="592"/>
      <c r="AR703" s="592"/>
      <c r="AS703" s="592"/>
      <c r="AT703" s="592"/>
      <c r="AU703" s="592"/>
      <c r="AV703" s="592"/>
      <c r="AW703" s="592"/>
      <c r="AX703" s="593"/>
    </row>
    <row r="704" spans="1:51" ht="48.75" customHeight="1" x14ac:dyDescent="0.15">
      <c r="A704" s="96"/>
      <c r="B704" s="97"/>
      <c r="C704" s="635" t="s">
        <v>246</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07" t="s">
        <v>659</v>
      </c>
      <c r="AE704" s="608"/>
      <c r="AF704" s="608"/>
      <c r="AG704" s="101" t="s">
        <v>374</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105</v>
      </c>
      <c r="B705" s="159"/>
      <c r="C705" s="638" t="s">
        <v>109</v>
      </c>
      <c r="D705" s="63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40"/>
      <c r="AD705" s="641" t="s">
        <v>498</v>
      </c>
      <c r="AE705" s="642"/>
      <c r="AF705" s="642"/>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43" t="s">
        <v>133</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6"/>
      <c r="AE706" s="597"/>
      <c r="AF706" s="61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46" t="s">
        <v>386</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c r="AE707" s="650"/>
      <c r="AF707" s="650"/>
      <c r="AG707" s="101"/>
      <c r="AH707" s="102"/>
      <c r="AI707" s="102"/>
      <c r="AJ707" s="102"/>
      <c r="AK707" s="102"/>
      <c r="AL707" s="102"/>
      <c r="AM707" s="102"/>
      <c r="AN707" s="102"/>
      <c r="AO707" s="102"/>
      <c r="AP707" s="102"/>
      <c r="AQ707" s="102"/>
      <c r="AR707" s="102"/>
      <c r="AS707" s="102"/>
      <c r="AT707" s="102"/>
      <c r="AU707" s="102"/>
      <c r="AV707" s="102"/>
      <c r="AW707" s="102"/>
      <c r="AX707" s="103"/>
    </row>
    <row r="708" spans="1:50" ht="72" customHeight="1" x14ac:dyDescent="0.15">
      <c r="A708" s="110"/>
      <c r="B708" s="111"/>
      <c r="C708" s="651" t="s">
        <v>15</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0" t="s">
        <v>659</v>
      </c>
      <c r="AE708" s="581"/>
      <c r="AF708" s="581"/>
      <c r="AG708" s="583" t="s">
        <v>614</v>
      </c>
      <c r="AH708" s="584"/>
      <c r="AI708" s="584"/>
      <c r="AJ708" s="584"/>
      <c r="AK708" s="584"/>
      <c r="AL708" s="584"/>
      <c r="AM708" s="584"/>
      <c r="AN708" s="584"/>
      <c r="AO708" s="584"/>
      <c r="AP708" s="584"/>
      <c r="AQ708" s="584"/>
      <c r="AR708" s="584"/>
      <c r="AS708" s="584"/>
      <c r="AT708" s="584"/>
      <c r="AU708" s="584"/>
      <c r="AV708" s="584"/>
      <c r="AW708" s="584"/>
      <c r="AX708" s="585"/>
    </row>
    <row r="709" spans="1:50" ht="72" customHeight="1" x14ac:dyDescent="0.15">
      <c r="A709" s="110"/>
      <c r="B709" s="111"/>
      <c r="C709" s="594" t="s">
        <v>206</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659</v>
      </c>
      <c r="AE709" s="597"/>
      <c r="AF709" s="597"/>
      <c r="AG709" s="591" t="s">
        <v>677</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110"/>
      <c r="B710" s="111"/>
      <c r="C710" s="594" t="s">
        <v>17</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498</v>
      </c>
      <c r="AE710" s="597"/>
      <c r="AF710" s="597"/>
      <c r="AG710" s="591"/>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110"/>
      <c r="B711" s="111"/>
      <c r="C711" s="594" t="s">
        <v>97</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6"/>
      <c r="AD711" s="596" t="s">
        <v>659</v>
      </c>
      <c r="AE711" s="597"/>
      <c r="AF711" s="597"/>
      <c r="AG711" s="591" t="s">
        <v>660</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110"/>
      <c r="B712" s="111"/>
      <c r="C712" s="594" t="s">
        <v>336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6"/>
      <c r="AD712" s="607" t="s">
        <v>498</v>
      </c>
      <c r="AE712" s="608"/>
      <c r="AF712" s="608"/>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10"/>
      <c r="B713" s="111"/>
      <c r="C713" s="612" t="s">
        <v>347</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6" t="s">
        <v>498</v>
      </c>
      <c r="AE713" s="597"/>
      <c r="AF713" s="615"/>
      <c r="AG713" s="591"/>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112"/>
      <c r="B714" s="113"/>
      <c r="C714" s="616" t="s">
        <v>297</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659</v>
      </c>
      <c r="AE714" s="620"/>
      <c r="AF714" s="621"/>
      <c r="AG714" s="622" t="s">
        <v>661</v>
      </c>
      <c r="AH714" s="623"/>
      <c r="AI714" s="623"/>
      <c r="AJ714" s="623"/>
      <c r="AK714" s="623"/>
      <c r="AL714" s="623"/>
      <c r="AM714" s="623"/>
      <c r="AN714" s="623"/>
      <c r="AO714" s="623"/>
      <c r="AP714" s="623"/>
      <c r="AQ714" s="623"/>
      <c r="AR714" s="623"/>
      <c r="AS714" s="623"/>
      <c r="AT714" s="623"/>
      <c r="AU714" s="623"/>
      <c r="AV714" s="623"/>
      <c r="AW714" s="623"/>
      <c r="AX714" s="624"/>
    </row>
    <row r="715" spans="1:50" ht="27" customHeight="1" x14ac:dyDescent="0.15">
      <c r="A715" s="108" t="s">
        <v>106</v>
      </c>
      <c r="B715" s="109"/>
      <c r="C715" s="577" t="s">
        <v>397</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498</v>
      </c>
      <c r="AE715" s="581"/>
      <c r="AF715" s="582"/>
      <c r="AG715" s="583"/>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10"/>
      <c r="B716" s="111"/>
      <c r="C716" s="586" t="s">
        <v>116</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659</v>
      </c>
      <c r="AE716" s="590"/>
      <c r="AF716" s="590"/>
      <c r="AG716" s="591" t="s">
        <v>662</v>
      </c>
      <c r="AH716" s="592"/>
      <c r="AI716" s="592"/>
      <c r="AJ716" s="592"/>
      <c r="AK716" s="592"/>
      <c r="AL716" s="592"/>
      <c r="AM716" s="592"/>
      <c r="AN716" s="592"/>
      <c r="AO716" s="592"/>
      <c r="AP716" s="592"/>
      <c r="AQ716" s="592"/>
      <c r="AR716" s="592"/>
      <c r="AS716" s="592"/>
      <c r="AT716" s="592"/>
      <c r="AU716" s="592"/>
      <c r="AV716" s="592"/>
      <c r="AW716" s="592"/>
      <c r="AX716" s="593"/>
    </row>
    <row r="717" spans="1:50" ht="47.25" customHeight="1" x14ac:dyDescent="0.15">
      <c r="A717" s="110"/>
      <c r="B717" s="111"/>
      <c r="C717" s="594" t="s">
        <v>318</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659</v>
      </c>
      <c r="AE717" s="597"/>
      <c r="AF717" s="597"/>
      <c r="AG717" s="591" t="s">
        <v>343</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112"/>
      <c r="B718" s="113"/>
      <c r="C718" s="594" t="s">
        <v>112</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498</v>
      </c>
      <c r="AE718" s="597"/>
      <c r="AF718" s="597"/>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65</v>
      </c>
      <c r="B719" s="162"/>
      <c r="C719" s="598" t="s">
        <v>248</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80" t="s">
        <v>498</v>
      </c>
      <c r="AE719" s="581"/>
      <c r="AF719" s="581"/>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601" t="s">
        <v>265</v>
      </c>
      <c r="D720" s="602"/>
      <c r="E720" s="602"/>
      <c r="F720" s="603"/>
      <c r="G720" s="604" t="s">
        <v>61</v>
      </c>
      <c r="H720" s="602"/>
      <c r="I720" s="602"/>
      <c r="J720" s="602"/>
      <c r="K720" s="602"/>
      <c r="L720" s="602"/>
      <c r="M720" s="602"/>
      <c r="N720" s="604" t="s">
        <v>277</v>
      </c>
      <c r="O720" s="602"/>
      <c r="P720" s="602"/>
      <c r="Q720" s="602"/>
      <c r="R720" s="602"/>
      <c r="S720" s="602"/>
      <c r="T720" s="602"/>
      <c r="U720" s="602"/>
      <c r="V720" s="602"/>
      <c r="W720" s="602"/>
      <c r="X720" s="602"/>
      <c r="Y720" s="602"/>
      <c r="Z720" s="602"/>
      <c r="AA720" s="602"/>
      <c r="AB720" s="602"/>
      <c r="AC720" s="602"/>
      <c r="AD720" s="602"/>
      <c r="AE720" s="602"/>
      <c r="AF720" s="60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62"/>
      <c r="D721" s="563"/>
      <c r="E721" s="563"/>
      <c r="F721" s="564"/>
      <c r="G721" s="565"/>
      <c r="H721" s="566"/>
      <c r="I721" s="21" t="str">
        <f>IF(OR(G721="　",G721=""),"","-")</f>
        <v/>
      </c>
      <c r="J721" s="567"/>
      <c r="K721" s="567"/>
      <c r="L721" s="21" t="str">
        <f>IF(M721="","","-")</f>
        <v/>
      </c>
      <c r="M721" s="24"/>
      <c r="N721" s="568"/>
      <c r="O721" s="569"/>
      <c r="P721" s="569"/>
      <c r="Q721" s="569"/>
      <c r="R721" s="569"/>
      <c r="S721" s="569"/>
      <c r="T721" s="569"/>
      <c r="U721" s="569"/>
      <c r="V721" s="569"/>
      <c r="W721" s="569"/>
      <c r="X721" s="569"/>
      <c r="Y721" s="569"/>
      <c r="Z721" s="569"/>
      <c r="AA721" s="569"/>
      <c r="AB721" s="569"/>
      <c r="AC721" s="569"/>
      <c r="AD721" s="569"/>
      <c r="AE721" s="569"/>
      <c r="AF721" s="57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62"/>
      <c r="D722" s="563"/>
      <c r="E722" s="563"/>
      <c r="F722" s="564"/>
      <c r="G722" s="565"/>
      <c r="H722" s="566"/>
      <c r="I722" s="21" t="str">
        <f>IF(OR(G722="　",G722=""),"","-")</f>
        <v/>
      </c>
      <c r="J722" s="567"/>
      <c r="K722" s="567"/>
      <c r="L722" s="21" t="str">
        <f>IF(M722="","","-")</f>
        <v/>
      </c>
      <c r="M722" s="24"/>
      <c r="N722" s="568"/>
      <c r="O722" s="569"/>
      <c r="P722" s="569"/>
      <c r="Q722" s="569"/>
      <c r="R722" s="569"/>
      <c r="S722" s="569"/>
      <c r="T722" s="569"/>
      <c r="U722" s="569"/>
      <c r="V722" s="569"/>
      <c r="W722" s="569"/>
      <c r="X722" s="569"/>
      <c r="Y722" s="569"/>
      <c r="Z722" s="569"/>
      <c r="AA722" s="569"/>
      <c r="AB722" s="569"/>
      <c r="AC722" s="569"/>
      <c r="AD722" s="569"/>
      <c r="AE722" s="569"/>
      <c r="AF722" s="57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62"/>
      <c r="D723" s="563"/>
      <c r="E723" s="563"/>
      <c r="F723" s="564"/>
      <c r="G723" s="565"/>
      <c r="H723" s="566"/>
      <c r="I723" s="21" t="str">
        <f>IF(OR(G723="　",G723=""),"","-")</f>
        <v/>
      </c>
      <c r="J723" s="567"/>
      <c r="K723" s="567"/>
      <c r="L723" s="21" t="str">
        <f>IF(M723="","","-")</f>
        <v/>
      </c>
      <c r="M723" s="24"/>
      <c r="N723" s="568"/>
      <c r="O723" s="569"/>
      <c r="P723" s="569"/>
      <c r="Q723" s="569"/>
      <c r="R723" s="569"/>
      <c r="S723" s="569"/>
      <c r="T723" s="569"/>
      <c r="U723" s="569"/>
      <c r="V723" s="569"/>
      <c r="W723" s="569"/>
      <c r="X723" s="569"/>
      <c r="Y723" s="569"/>
      <c r="Z723" s="569"/>
      <c r="AA723" s="569"/>
      <c r="AB723" s="569"/>
      <c r="AC723" s="569"/>
      <c r="AD723" s="569"/>
      <c r="AE723" s="569"/>
      <c r="AF723" s="57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62"/>
      <c r="D724" s="563"/>
      <c r="E724" s="563"/>
      <c r="F724" s="564"/>
      <c r="G724" s="565"/>
      <c r="H724" s="566"/>
      <c r="I724" s="21" t="str">
        <f>IF(OR(G724="　",G724=""),"","-")</f>
        <v/>
      </c>
      <c r="J724" s="567"/>
      <c r="K724" s="567"/>
      <c r="L724" s="21" t="str">
        <f>IF(M724="","","-")</f>
        <v/>
      </c>
      <c r="M724" s="24"/>
      <c r="N724" s="568"/>
      <c r="O724" s="569"/>
      <c r="P724" s="569"/>
      <c r="Q724" s="569"/>
      <c r="R724" s="569"/>
      <c r="S724" s="569"/>
      <c r="T724" s="569"/>
      <c r="U724" s="569"/>
      <c r="V724" s="569"/>
      <c r="W724" s="569"/>
      <c r="X724" s="569"/>
      <c r="Y724" s="569"/>
      <c r="Z724" s="569"/>
      <c r="AA724" s="569"/>
      <c r="AB724" s="569"/>
      <c r="AC724" s="569"/>
      <c r="AD724" s="569"/>
      <c r="AE724" s="569"/>
      <c r="AF724" s="57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62"/>
      <c r="D725" s="563"/>
      <c r="E725" s="563"/>
      <c r="F725" s="564"/>
      <c r="G725" s="571"/>
      <c r="H725" s="572"/>
      <c r="I725" s="22" t="str">
        <f>IF(OR(G725="　",G725=""),"","-")</f>
        <v/>
      </c>
      <c r="J725" s="573"/>
      <c r="K725" s="573"/>
      <c r="L725" s="22" t="str">
        <f>IF(M725="","","-")</f>
        <v/>
      </c>
      <c r="M725" s="25"/>
      <c r="N725" s="574"/>
      <c r="O725" s="575"/>
      <c r="P725" s="575"/>
      <c r="Q725" s="575"/>
      <c r="R725" s="575"/>
      <c r="S725" s="575"/>
      <c r="T725" s="575"/>
      <c r="U725" s="575"/>
      <c r="V725" s="575"/>
      <c r="W725" s="575"/>
      <c r="X725" s="575"/>
      <c r="Y725" s="575"/>
      <c r="Z725" s="575"/>
      <c r="AA725" s="575"/>
      <c r="AB725" s="575"/>
      <c r="AC725" s="575"/>
      <c r="AD725" s="575"/>
      <c r="AE725" s="575"/>
      <c r="AF725" s="57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108</v>
      </c>
      <c r="B726" s="114"/>
      <c r="C726" s="495" t="s">
        <v>124</v>
      </c>
      <c r="D726" s="287"/>
      <c r="E726" s="287"/>
      <c r="F726" s="497"/>
      <c r="G726" s="360" t="s">
        <v>678</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34" t="s">
        <v>127</v>
      </c>
      <c r="D727" s="535"/>
      <c r="E727" s="535"/>
      <c r="F727" s="536"/>
      <c r="G727" s="537" t="s">
        <v>665</v>
      </c>
      <c r="H727" s="537"/>
      <c r="I727" s="537"/>
      <c r="J727" s="537"/>
      <c r="K727" s="537"/>
      <c r="L727" s="537"/>
      <c r="M727" s="537"/>
      <c r="N727" s="537"/>
      <c r="O727" s="537"/>
      <c r="P727" s="537"/>
      <c r="Q727" s="537"/>
      <c r="R727" s="537"/>
      <c r="S727" s="537"/>
      <c r="T727" s="537"/>
      <c r="U727" s="537"/>
      <c r="V727" s="537"/>
      <c r="W727" s="537"/>
      <c r="X727" s="537"/>
      <c r="Y727" s="537"/>
      <c r="Z727" s="537"/>
      <c r="AA727" s="537"/>
      <c r="AB727" s="537"/>
      <c r="AC727" s="537"/>
      <c r="AD727" s="537"/>
      <c r="AE727" s="537"/>
      <c r="AF727" s="537"/>
      <c r="AG727" s="537"/>
      <c r="AH727" s="537"/>
      <c r="AI727" s="537"/>
      <c r="AJ727" s="537"/>
      <c r="AK727" s="537"/>
      <c r="AL727" s="537"/>
      <c r="AM727" s="537"/>
      <c r="AN727" s="537"/>
      <c r="AO727" s="537"/>
      <c r="AP727" s="537"/>
      <c r="AQ727" s="537"/>
      <c r="AR727" s="537"/>
      <c r="AS727" s="537"/>
      <c r="AT727" s="537"/>
      <c r="AU727" s="537"/>
      <c r="AV727" s="537"/>
      <c r="AW727" s="537"/>
      <c r="AX727" s="538"/>
    </row>
    <row r="728" spans="1:50" ht="24" customHeight="1" x14ac:dyDescent="0.15">
      <c r="A728" s="539" t="s">
        <v>98</v>
      </c>
      <c r="B728" s="540"/>
      <c r="C728" s="540"/>
      <c r="D728" s="540"/>
      <c r="E728" s="540"/>
      <c r="F728" s="540"/>
      <c r="G728" s="540"/>
      <c r="H728" s="540"/>
      <c r="I728" s="540"/>
      <c r="J728" s="540"/>
      <c r="K728" s="540"/>
      <c r="L728" s="540"/>
      <c r="M728" s="540"/>
      <c r="N728" s="540"/>
      <c r="O728" s="540"/>
      <c r="P728" s="540"/>
      <c r="Q728" s="540"/>
      <c r="R728" s="540"/>
      <c r="S728" s="540"/>
      <c r="T728" s="540"/>
      <c r="U728" s="540"/>
      <c r="V728" s="540"/>
      <c r="W728" s="540"/>
      <c r="X728" s="540"/>
      <c r="Y728" s="540"/>
      <c r="Z728" s="540"/>
      <c r="AA728" s="540"/>
      <c r="AB728" s="540"/>
      <c r="AC728" s="540"/>
      <c r="AD728" s="540"/>
      <c r="AE728" s="540"/>
      <c r="AF728" s="540"/>
      <c r="AG728" s="540"/>
      <c r="AH728" s="540"/>
      <c r="AI728" s="540"/>
      <c r="AJ728" s="540"/>
      <c r="AK728" s="540"/>
      <c r="AL728" s="540"/>
      <c r="AM728" s="540"/>
      <c r="AN728" s="540"/>
      <c r="AO728" s="540"/>
      <c r="AP728" s="540"/>
      <c r="AQ728" s="540"/>
      <c r="AR728" s="540"/>
      <c r="AS728" s="540"/>
      <c r="AT728" s="540"/>
      <c r="AU728" s="540"/>
      <c r="AV728" s="540"/>
      <c r="AW728" s="540"/>
      <c r="AX728" s="541"/>
    </row>
    <row r="729" spans="1:50" ht="42" customHeight="1" x14ac:dyDescent="0.15">
      <c r="A729" s="542"/>
      <c r="B729" s="543"/>
      <c r="C729" s="543"/>
      <c r="D729" s="543"/>
      <c r="E729" s="543"/>
      <c r="F729" s="543"/>
      <c r="G729" s="543"/>
      <c r="H729" s="543"/>
      <c r="I729" s="543"/>
      <c r="J729" s="543"/>
      <c r="K729" s="543"/>
      <c r="L729" s="543"/>
      <c r="M729" s="543"/>
      <c r="N729" s="543"/>
      <c r="O729" s="543"/>
      <c r="P729" s="543"/>
      <c r="Q729" s="543"/>
      <c r="R729" s="543"/>
      <c r="S729" s="543"/>
      <c r="T729" s="543"/>
      <c r="U729" s="543"/>
      <c r="V729" s="543"/>
      <c r="W729" s="543"/>
      <c r="X729" s="543"/>
      <c r="Y729" s="543"/>
      <c r="Z729" s="543"/>
      <c r="AA729" s="543"/>
      <c r="AB729" s="543"/>
      <c r="AC729" s="543"/>
      <c r="AD729" s="543"/>
      <c r="AE729" s="543"/>
      <c r="AF729" s="543"/>
      <c r="AG729" s="543"/>
      <c r="AH729" s="543"/>
      <c r="AI729" s="543"/>
      <c r="AJ729" s="543"/>
      <c r="AK729" s="543"/>
      <c r="AL729" s="543"/>
      <c r="AM729" s="543"/>
      <c r="AN729" s="543"/>
      <c r="AO729" s="543"/>
      <c r="AP729" s="543"/>
      <c r="AQ729" s="543"/>
      <c r="AR729" s="543"/>
      <c r="AS729" s="543"/>
      <c r="AT729" s="543"/>
      <c r="AU729" s="543"/>
      <c r="AV729" s="543"/>
      <c r="AW729" s="543"/>
      <c r="AX729" s="544"/>
    </row>
    <row r="730" spans="1:50" ht="24.75" customHeight="1" x14ac:dyDescent="0.15">
      <c r="A730" s="545" t="s">
        <v>78</v>
      </c>
      <c r="B730" s="546"/>
      <c r="C730" s="546"/>
      <c r="D730" s="546"/>
      <c r="E730" s="546"/>
      <c r="F730" s="546"/>
      <c r="G730" s="546"/>
      <c r="H730" s="546"/>
      <c r="I730" s="546"/>
      <c r="J730" s="546"/>
      <c r="K730" s="546"/>
      <c r="L730" s="546"/>
      <c r="M730" s="546"/>
      <c r="N730" s="546"/>
      <c r="O730" s="546"/>
      <c r="P730" s="546"/>
      <c r="Q730" s="546"/>
      <c r="R730" s="546"/>
      <c r="S730" s="546"/>
      <c r="T730" s="546"/>
      <c r="U730" s="546"/>
      <c r="V730" s="546"/>
      <c r="W730" s="546"/>
      <c r="X730" s="546"/>
      <c r="Y730" s="546"/>
      <c r="Z730" s="546"/>
      <c r="AA730" s="546"/>
      <c r="AB730" s="546"/>
      <c r="AC730" s="546"/>
      <c r="AD730" s="546"/>
      <c r="AE730" s="546"/>
      <c r="AF730" s="546"/>
      <c r="AG730" s="546"/>
      <c r="AH730" s="546"/>
      <c r="AI730" s="546"/>
      <c r="AJ730" s="546"/>
      <c r="AK730" s="546"/>
      <c r="AL730" s="546"/>
      <c r="AM730" s="546"/>
      <c r="AN730" s="546"/>
      <c r="AO730" s="546"/>
      <c r="AP730" s="546"/>
      <c r="AQ730" s="546"/>
      <c r="AR730" s="546"/>
      <c r="AS730" s="546"/>
      <c r="AT730" s="546"/>
      <c r="AU730" s="546"/>
      <c r="AV730" s="546"/>
      <c r="AW730" s="546"/>
      <c r="AX730" s="547"/>
    </row>
    <row r="731" spans="1:50" ht="42" customHeight="1" x14ac:dyDescent="0.15">
      <c r="A731" s="548"/>
      <c r="B731" s="549"/>
      <c r="C731" s="549"/>
      <c r="D731" s="549"/>
      <c r="E731" s="550"/>
      <c r="F731" s="551"/>
      <c r="G731" s="543"/>
      <c r="H731" s="543"/>
      <c r="I731" s="543"/>
      <c r="J731" s="543"/>
      <c r="K731" s="543"/>
      <c r="L731" s="543"/>
      <c r="M731" s="543"/>
      <c r="N731" s="543"/>
      <c r="O731" s="543"/>
      <c r="P731" s="543"/>
      <c r="Q731" s="543"/>
      <c r="R731" s="543"/>
      <c r="S731" s="543"/>
      <c r="T731" s="543"/>
      <c r="U731" s="543"/>
      <c r="V731" s="543"/>
      <c r="W731" s="543"/>
      <c r="X731" s="543"/>
      <c r="Y731" s="543"/>
      <c r="Z731" s="543"/>
      <c r="AA731" s="543"/>
      <c r="AB731" s="543"/>
      <c r="AC731" s="543"/>
      <c r="AD731" s="543"/>
      <c r="AE731" s="543"/>
      <c r="AF731" s="543"/>
      <c r="AG731" s="543"/>
      <c r="AH731" s="543"/>
      <c r="AI731" s="543"/>
      <c r="AJ731" s="543"/>
      <c r="AK731" s="543"/>
      <c r="AL731" s="543"/>
      <c r="AM731" s="543"/>
      <c r="AN731" s="543"/>
      <c r="AO731" s="543"/>
      <c r="AP731" s="543"/>
      <c r="AQ731" s="543"/>
      <c r="AR731" s="543"/>
      <c r="AS731" s="543"/>
      <c r="AT731" s="543"/>
      <c r="AU731" s="543"/>
      <c r="AV731" s="543"/>
      <c r="AW731" s="543"/>
      <c r="AX731" s="544"/>
    </row>
    <row r="732" spans="1:50" ht="24.75" customHeight="1" x14ac:dyDescent="0.15">
      <c r="A732" s="545" t="s">
        <v>118</v>
      </c>
      <c r="B732" s="546"/>
      <c r="C732" s="546"/>
      <c r="D732" s="546"/>
      <c r="E732" s="546"/>
      <c r="F732" s="546"/>
      <c r="G732" s="546"/>
      <c r="H732" s="546"/>
      <c r="I732" s="546"/>
      <c r="J732" s="546"/>
      <c r="K732" s="546"/>
      <c r="L732" s="546"/>
      <c r="M732" s="546"/>
      <c r="N732" s="546"/>
      <c r="O732" s="546"/>
      <c r="P732" s="546"/>
      <c r="Q732" s="546"/>
      <c r="R732" s="546"/>
      <c r="S732" s="546"/>
      <c r="T732" s="546"/>
      <c r="U732" s="546"/>
      <c r="V732" s="546"/>
      <c r="W732" s="546"/>
      <c r="X732" s="546"/>
      <c r="Y732" s="546"/>
      <c r="Z732" s="546"/>
      <c r="AA732" s="546"/>
      <c r="AB732" s="546"/>
      <c r="AC732" s="546"/>
      <c r="AD732" s="546"/>
      <c r="AE732" s="546"/>
      <c r="AF732" s="546"/>
      <c r="AG732" s="546"/>
      <c r="AH732" s="546"/>
      <c r="AI732" s="546"/>
      <c r="AJ732" s="546"/>
      <c r="AK732" s="546"/>
      <c r="AL732" s="546"/>
      <c r="AM732" s="546"/>
      <c r="AN732" s="546"/>
      <c r="AO732" s="546"/>
      <c r="AP732" s="546"/>
      <c r="AQ732" s="546"/>
      <c r="AR732" s="546"/>
      <c r="AS732" s="546"/>
      <c r="AT732" s="546"/>
      <c r="AU732" s="546"/>
      <c r="AV732" s="546"/>
      <c r="AW732" s="546"/>
      <c r="AX732" s="547"/>
    </row>
    <row r="733" spans="1:50" ht="42.75" customHeight="1" x14ac:dyDescent="0.15">
      <c r="A733" s="548"/>
      <c r="B733" s="549"/>
      <c r="C733" s="549"/>
      <c r="D733" s="549"/>
      <c r="E733" s="550"/>
      <c r="F733" s="551"/>
      <c r="G733" s="543"/>
      <c r="H733" s="543"/>
      <c r="I733" s="543"/>
      <c r="J733" s="543"/>
      <c r="K733" s="543"/>
      <c r="L733" s="543"/>
      <c r="M733" s="543"/>
      <c r="N733" s="543"/>
      <c r="O733" s="543"/>
      <c r="P733" s="543"/>
      <c r="Q733" s="543"/>
      <c r="R733" s="543"/>
      <c r="S733" s="543"/>
      <c r="T733" s="543"/>
      <c r="U733" s="543"/>
      <c r="V733" s="543"/>
      <c r="W733" s="543"/>
      <c r="X733" s="543"/>
      <c r="Y733" s="543"/>
      <c r="Z733" s="543"/>
      <c r="AA733" s="543"/>
      <c r="AB733" s="543"/>
      <c r="AC733" s="543"/>
      <c r="AD733" s="543"/>
      <c r="AE733" s="543"/>
      <c r="AF733" s="543"/>
      <c r="AG733" s="543"/>
      <c r="AH733" s="543"/>
      <c r="AI733" s="543"/>
      <c r="AJ733" s="543"/>
      <c r="AK733" s="543"/>
      <c r="AL733" s="543"/>
      <c r="AM733" s="543"/>
      <c r="AN733" s="543"/>
      <c r="AO733" s="543"/>
      <c r="AP733" s="543"/>
      <c r="AQ733" s="543"/>
      <c r="AR733" s="543"/>
      <c r="AS733" s="543"/>
      <c r="AT733" s="543"/>
      <c r="AU733" s="543"/>
      <c r="AV733" s="543"/>
      <c r="AW733" s="543"/>
      <c r="AX733" s="544"/>
    </row>
    <row r="734" spans="1:50" ht="24.75" customHeight="1" x14ac:dyDescent="0.15">
      <c r="A734" s="552" t="s">
        <v>99</v>
      </c>
      <c r="B734" s="553"/>
      <c r="C734" s="553"/>
      <c r="D734" s="553"/>
      <c r="E734" s="553"/>
      <c r="F734" s="553"/>
      <c r="G734" s="553"/>
      <c r="H734" s="553"/>
      <c r="I734" s="553"/>
      <c r="J734" s="553"/>
      <c r="K734" s="553"/>
      <c r="L734" s="553"/>
      <c r="M734" s="553"/>
      <c r="N734" s="553"/>
      <c r="O734" s="553"/>
      <c r="P734" s="553"/>
      <c r="Q734" s="553"/>
      <c r="R734" s="553"/>
      <c r="S734" s="553"/>
      <c r="T734" s="553"/>
      <c r="U734" s="553"/>
      <c r="V734" s="553"/>
      <c r="W734" s="553"/>
      <c r="X734" s="553"/>
      <c r="Y734" s="553"/>
      <c r="Z734" s="553"/>
      <c r="AA734" s="553"/>
      <c r="AB734" s="553"/>
      <c r="AC734" s="553"/>
      <c r="AD734" s="553"/>
      <c r="AE734" s="553"/>
      <c r="AF734" s="553"/>
      <c r="AG734" s="553"/>
      <c r="AH734" s="553"/>
      <c r="AI734" s="553"/>
      <c r="AJ734" s="553"/>
      <c r="AK734" s="553"/>
      <c r="AL734" s="553"/>
      <c r="AM734" s="553"/>
      <c r="AN734" s="553"/>
      <c r="AO734" s="553"/>
      <c r="AP734" s="553"/>
      <c r="AQ734" s="553"/>
      <c r="AR734" s="553"/>
      <c r="AS734" s="553"/>
      <c r="AT734" s="553"/>
      <c r="AU734" s="553"/>
      <c r="AV734" s="553"/>
      <c r="AW734" s="553"/>
      <c r="AX734" s="554"/>
    </row>
    <row r="735" spans="1:50" ht="249" customHeight="1" x14ac:dyDescent="0.15">
      <c r="A735" s="555" t="s">
        <v>703</v>
      </c>
      <c r="B735" s="556"/>
      <c r="C735" s="556"/>
      <c r="D735" s="556"/>
      <c r="E735" s="556"/>
      <c r="F735" s="556"/>
      <c r="G735" s="556"/>
      <c r="H735" s="556"/>
      <c r="I735" s="556"/>
      <c r="J735" s="556"/>
      <c r="K735" s="556"/>
      <c r="L735" s="556"/>
      <c r="M735" s="556"/>
      <c r="N735" s="556"/>
      <c r="O735" s="556"/>
      <c r="P735" s="556"/>
      <c r="Q735" s="556"/>
      <c r="R735" s="556"/>
      <c r="S735" s="556"/>
      <c r="T735" s="556"/>
      <c r="U735" s="556"/>
      <c r="V735" s="556"/>
      <c r="W735" s="556"/>
      <c r="X735" s="556"/>
      <c r="Y735" s="556"/>
      <c r="Z735" s="556"/>
      <c r="AA735" s="556"/>
      <c r="AB735" s="556"/>
      <c r="AC735" s="556"/>
      <c r="AD735" s="556"/>
      <c r="AE735" s="556"/>
      <c r="AF735" s="556"/>
      <c r="AG735" s="556"/>
      <c r="AH735" s="556"/>
      <c r="AI735" s="556"/>
      <c r="AJ735" s="556"/>
      <c r="AK735" s="556"/>
      <c r="AL735" s="556"/>
      <c r="AM735" s="556"/>
      <c r="AN735" s="556"/>
      <c r="AO735" s="556"/>
      <c r="AP735" s="556"/>
      <c r="AQ735" s="556"/>
      <c r="AR735" s="556"/>
      <c r="AS735" s="556"/>
      <c r="AT735" s="556"/>
      <c r="AU735" s="556"/>
      <c r="AV735" s="556"/>
      <c r="AW735" s="556"/>
      <c r="AX735" s="557"/>
    </row>
    <row r="736" spans="1:50" ht="24.75" customHeight="1" x14ac:dyDescent="0.15">
      <c r="A736" s="558" t="s">
        <v>410</v>
      </c>
      <c r="B736" s="559"/>
      <c r="C736" s="559"/>
      <c r="D736" s="559"/>
      <c r="E736" s="559"/>
      <c r="F736" s="559"/>
      <c r="G736" s="559"/>
      <c r="H736" s="559"/>
      <c r="I736" s="559"/>
      <c r="J736" s="559"/>
      <c r="K736" s="559"/>
      <c r="L736" s="559"/>
      <c r="M736" s="559"/>
      <c r="N736" s="559"/>
      <c r="O736" s="559"/>
      <c r="P736" s="559"/>
      <c r="Q736" s="559"/>
      <c r="R736" s="559"/>
      <c r="S736" s="559"/>
      <c r="T736" s="559"/>
      <c r="U736" s="559"/>
      <c r="V736" s="559"/>
      <c r="W736" s="559"/>
      <c r="X736" s="559"/>
      <c r="Y736" s="559"/>
      <c r="Z736" s="559"/>
      <c r="AA736" s="559"/>
      <c r="AB736" s="559"/>
      <c r="AC736" s="559"/>
      <c r="AD736" s="559"/>
      <c r="AE736" s="559"/>
      <c r="AF736" s="559"/>
      <c r="AG736" s="559"/>
      <c r="AH736" s="559"/>
      <c r="AI736" s="559"/>
      <c r="AJ736" s="559"/>
      <c r="AK736" s="559"/>
      <c r="AL736" s="559"/>
      <c r="AM736" s="559"/>
      <c r="AN736" s="559"/>
      <c r="AO736" s="559"/>
      <c r="AP736" s="559"/>
      <c r="AQ736" s="559"/>
      <c r="AR736" s="559"/>
      <c r="AS736" s="559"/>
      <c r="AT736" s="559"/>
      <c r="AU736" s="559"/>
      <c r="AV736" s="559"/>
      <c r="AW736" s="559"/>
      <c r="AX736" s="560"/>
    </row>
    <row r="737" spans="1:51" ht="24.75" customHeight="1" x14ac:dyDescent="0.15">
      <c r="A737" s="561" t="s">
        <v>620</v>
      </c>
      <c r="B737" s="192"/>
      <c r="C737" s="192"/>
      <c r="D737" s="193"/>
      <c r="E737" s="527" t="s">
        <v>653</v>
      </c>
      <c r="F737" s="528"/>
      <c r="G737" s="528"/>
      <c r="H737" s="528"/>
      <c r="I737" s="528"/>
      <c r="J737" s="528"/>
      <c r="K737" s="528"/>
      <c r="L737" s="528"/>
      <c r="M737" s="528"/>
      <c r="N737" s="528"/>
      <c r="O737" s="528"/>
      <c r="P737" s="529"/>
      <c r="Q737" s="527"/>
      <c r="R737" s="528"/>
      <c r="S737" s="528"/>
      <c r="T737" s="528"/>
      <c r="U737" s="528"/>
      <c r="V737" s="528"/>
      <c r="W737" s="528"/>
      <c r="X737" s="528"/>
      <c r="Y737" s="528"/>
      <c r="Z737" s="528"/>
      <c r="AA737" s="528"/>
      <c r="AB737" s="529"/>
      <c r="AC737" s="527"/>
      <c r="AD737" s="528"/>
      <c r="AE737" s="528"/>
      <c r="AF737" s="528"/>
      <c r="AG737" s="528"/>
      <c r="AH737" s="528"/>
      <c r="AI737" s="528"/>
      <c r="AJ737" s="528"/>
      <c r="AK737" s="528"/>
      <c r="AL737" s="528"/>
      <c r="AM737" s="528"/>
      <c r="AN737" s="529"/>
      <c r="AO737" s="527"/>
      <c r="AP737" s="528"/>
      <c r="AQ737" s="528"/>
      <c r="AR737" s="528"/>
      <c r="AS737" s="528"/>
      <c r="AT737" s="528"/>
      <c r="AU737" s="528"/>
      <c r="AV737" s="528"/>
      <c r="AW737" s="528"/>
      <c r="AX737" s="530"/>
      <c r="AY737" s="50"/>
    </row>
    <row r="738" spans="1:51" ht="24.75" customHeight="1" x14ac:dyDescent="0.15">
      <c r="A738" s="462" t="s">
        <v>219</v>
      </c>
      <c r="B738" s="462"/>
      <c r="C738" s="462"/>
      <c r="D738" s="462"/>
      <c r="E738" s="527" t="s">
        <v>385</v>
      </c>
      <c r="F738" s="528"/>
      <c r="G738" s="528"/>
      <c r="H738" s="528"/>
      <c r="I738" s="528"/>
      <c r="J738" s="528"/>
      <c r="K738" s="528"/>
      <c r="L738" s="528"/>
      <c r="M738" s="528"/>
      <c r="N738" s="528"/>
      <c r="O738" s="528"/>
      <c r="P738" s="529"/>
      <c r="Q738" s="527"/>
      <c r="R738" s="528"/>
      <c r="S738" s="528"/>
      <c r="T738" s="528"/>
      <c r="U738" s="528"/>
      <c r="V738" s="528"/>
      <c r="W738" s="528"/>
      <c r="X738" s="528"/>
      <c r="Y738" s="528"/>
      <c r="Z738" s="528"/>
      <c r="AA738" s="528"/>
      <c r="AB738" s="529"/>
      <c r="AC738" s="527"/>
      <c r="AD738" s="528"/>
      <c r="AE738" s="528"/>
      <c r="AF738" s="528"/>
      <c r="AG738" s="528"/>
      <c r="AH738" s="528"/>
      <c r="AI738" s="528"/>
      <c r="AJ738" s="528"/>
      <c r="AK738" s="528"/>
      <c r="AL738" s="528"/>
      <c r="AM738" s="528"/>
      <c r="AN738" s="529"/>
      <c r="AO738" s="527"/>
      <c r="AP738" s="528"/>
      <c r="AQ738" s="528"/>
      <c r="AR738" s="528"/>
      <c r="AS738" s="528"/>
      <c r="AT738" s="528"/>
      <c r="AU738" s="528"/>
      <c r="AV738" s="528"/>
      <c r="AW738" s="528"/>
      <c r="AX738" s="530"/>
    </row>
    <row r="739" spans="1:51" ht="24.75" customHeight="1" x14ac:dyDescent="0.15">
      <c r="A739" s="462" t="s">
        <v>438</v>
      </c>
      <c r="B739" s="462"/>
      <c r="C739" s="462"/>
      <c r="D739" s="462"/>
      <c r="E739" s="527" t="s">
        <v>654</v>
      </c>
      <c r="F739" s="528"/>
      <c r="G739" s="528"/>
      <c r="H739" s="528"/>
      <c r="I739" s="528"/>
      <c r="J739" s="528"/>
      <c r="K739" s="528"/>
      <c r="L739" s="528"/>
      <c r="M739" s="528"/>
      <c r="N739" s="528"/>
      <c r="O739" s="528"/>
      <c r="P739" s="529"/>
      <c r="Q739" s="527"/>
      <c r="R739" s="528"/>
      <c r="S739" s="528"/>
      <c r="T739" s="528"/>
      <c r="U739" s="528"/>
      <c r="V739" s="528"/>
      <c r="W739" s="528"/>
      <c r="X739" s="528"/>
      <c r="Y739" s="528"/>
      <c r="Z739" s="528"/>
      <c r="AA739" s="528"/>
      <c r="AB739" s="529"/>
      <c r="AC739" s="527"/>
      <c r="AD739" s="528"/>
      <c r="AE739" s="528"/>
      <c r="AF739" s="528"/>
      <c r="AG739" s="528"/>
      <c r="AH739" s="528"/>
      <c r="AI739" s="528"/>
      <c r="AJ739" s="528"/>
      <c r="AK739" s="528"/>
      <c r="AL739" s="528"/>
      <c r="AM739" s="528"/>
      <c r="AN739" s="529"/>
      <c r="AO739" s="527"/>
      <c r="AP739" s="528"/>
      <c r="AQ739" s="528"/>
      <c r="AR739" s="528"/>
      <c r="AS739" s="528"/>
      <c r="AT739" s="528"/>
      <c r="AU739" s="528"/>
      <c r="AV739" s="528"/>
      <c r="AW739" s="528"/>
      <c r="AX739" s="530"/>
    </row>
    <row r="740" spans="1:51" ht="24.75" customHeight="1" x14ac:dyDescent="0.15">
      <c r="A740" s="462" t="s">
        <v>437</v>
      </c>
      <c r="B740" s="462"/>
      <c r="C740" s="462"/>
      <c r="D740" s="462"/>
      <c r="E740" s="527" t="s">
        <v>655</v>
      </c>
      <c r="F740" s="528"/>
      <c r="G740" s="528"/>
      <c r="H740" s="528"/>
      <c r="I740" s="528"/>
      <c r="J740" s="528"/>
      <c r="K740" s="528"/>
      <c r="L740" s="528"/>
      <c r="M740" s="528"/>
      <c r="N740" s="528"/>
      <c r="O740" s="528"/>
      <c r="P740" s="529"/>
      <c r="Q740" s="527"/>
      <c r="R740" s="528"/>
      <c r="S740" s="528"/>
      <c r="T740" s="528"/>
      <c r="U740" s="528"/>
      <c r="V740" s="528"/>
      <c r="W740" s="528"/>
      <c r="X740" s="528"/>
      <c r="Y740" s="528"/>
      <c r="Z740" s="528"/>
      <c r="AA740" s="528"/>
      <c r="AB740" s="529"/>
      <c r="AC740" s="527"/>
      <c r="AD740" s="528"/>
      <c r="AE740" s="528"/>
      <c r="AF740" s="528"/>
      <c r="AG740" s="528"/>
      <c r="AH740" s="528"/>
      <c r="AI740" s="528"/>
      <c r="AJ740" s="528"/>
      <c r="AK740" s="528"/>
      <c r="AL740" s="528"/>
      <c r="AM740" s="528"/>
      <c r="AN740" s="529"/>
      <c r="AO740" s="527"/>
      <c r="AP740" s="528"/>
      <c r="AQ740" s="528"/>
      <c r="AR740" s="528"/>
      <c r="AS740" s="528"/>
      <c r="AT740" s="528"/>
      <c r="AU740" s="528"/>
      <c r="AV740" s="528"/>
      <c r="AW740" s="528"/>
      <c r="AX740" s="530"/>
    </row>
    <row r="741" spans="1:51" ht="24.75" customHeight="1" x14ac:dyDescent="0.15">
      <c r="A741" s="462" t="s">
        <v>166</v>
      </c>
      <c r="B741" s="462"/>
      <c r="C741" s="462"/>
      <c r="D741" s="462"/>
      <c r="E741" s="527" t="s">
        <v>656</v>
      </c>
      <c r="F741" s="528"/>
      <c r="G741" s="528"/>
      <c r="H741" s="528"/>
      <c r="I741" s="528"/>
      <c r="J741" s="528"/>
      <c r="K741" s="528"/>
      <c r="L741" s="528"/>
      <c r="M741" s="528"/>
      <c r="N741" s="528"/>
      <c r="O741" s="528"/>
      <c r="P741" s="529"/>
      <c r="Q741" s="527"/>
      <c r="R741" s="528"/>
      <c r="S741" s="528"/>
      <c r="T741" s="528"/>
      <c r="U741" s="528"/>
      <c r="V741" s="528"/>
      <c r="W741" s="528"/>
      <c r="X741" s="528"/>
      <c r="Y741" s="528"/>
      <c r="Z741" s="528"/>
      <c r="AA741" s="528"/>
      <c r="AB741" s="529"/>
      <c r="AC741" s="527"/>
      <c r="AD741" s="528"/>
      <c r="AE741" s="528"/>
      <c r="AF741" s="528"/>
      <c r="AG741" s="528"/>
      <c r="AH741" s="528"/>
      <c r="AI741" s="528"/>
      <c r="AJ741" s="528"/>
      <c r="AK741" s="528"/>
      <c r="AL741" s="528"/>
      <c r="AM741" s="528"/>
      <c r="AN741" s="529"/>
      <c r="AO741" s="527"/>
      <c r="AP741" s="528"/>
      <c r="AQ741" s="528"/>
      <c r="AR741" s="528"/>
      <c r="AS741" s="528"/>
      <c r="AT741" s="528"/>
      <c r="AU741" s="528"/>
      <c r="AV741" s="528"/>
      <c r="AW741" s="528"/>
      <c r="AX741" s="530"/>
    </row>
    <row r="742" spans="1:51" ht="24.75" customHeight="1" x14ac:dyDescent="0.15">
      <c r="A742" s="462" t="s">
        <v>434</v>
      </c>
      <c r="B742" s="462"/>
      <c r="C742" s="462"/>
      <c r="D742" s="462"/>
      <c r="E742" s="527" t="s">
        <v>657</v>
      </c>
      <c r="F742" s="528"/>
      <c r="G742" s="528"/>
      <c r="H742" s="528"/>
      <c r="I742" s="528"/>
      <c r="J742" s="528"/>
      <c r="K742" s="528"/>
      <c r="L742" s="528"/>
      <c r="M742" s="528"/>
      <c r="N742" s="528"/>
      <c r="O742" s="528"/>
      <c r="P742" s="529"/>
      <c r="Q742" s="527"/>
      <c r="R742" s="528"/>
      <c r="S742" s="528"/>
      <c r="T742" s="528"/>
      <c r="U742" s="528"/>
      <c r="V742" s="528"/>
      <c r="W742" s="528"/>
      <c r="X742" s="528"/>
      <c r="Y742" s="528"/>
      <c r="Z742" s="528"/>
      <c r="AA742" s="528"/>
      <c r="AB742" s="529"/>
      <c r="AC742" s="527"/>
      <c r="AD742" s="528"/>
      <c r="AE742" s="528"/>
      <c r="AF742" s="528"/>
      <c r="AG742" s="528"/>
      <c r="AH742" s="528"/>
      <c r="AI742" s="528"/>
      <c r="AJ742" s="528"/>
      <c r="AK742" s="528"/>
      <c r="AL742" s="528"/>
      <c r="AM742" s="528"/>
      <c r="AN742" s="529"/>
      <c r="AO742" s="527"/>
      <c r="AP742" s="528"/>
      <c r="AQ742" s="528"/>
      <c r="AR742" s="528"/>
      <c r="AS742" s="528"/>
      <c r="AT742" s="528"/>
      <c r="AU742" s="528"/>
      <c r="AV742" s="528"/>
      <c r="AW742" s="528"/>
      <c r="AX742" s="530"/>
    </row>
    <row r="743" spans="1:51" ht="24.75" customHeight="1" x14ac:dyDescent="0.15">
      <c r="A743" s="462" t="s">
        <v>187</v>
      </c>
      <c r="B743" s="462"/>
      <c r="C743" s="462"/>
      <c r="D743" s="462"/>
      <c r="E743" s="527" t="s">
        <v>658</v>
      </c>
      <c r="F743" s="528"/>
      <c r="G743" s="528"/>
      <c r="H743" s="528"/>
      <c r="I743" s="528"/>
      <c r="J743" s="528"/>
      <c r="K743" s="528"/>
      <c r="L743" s="528"/>
      <c r="M743" s="528"/>
      <c r="N743" s="528"/>
      <c r="O743" s="528"/>
      <c r="P743" s="529"/>
      <c r="Q743" s="527"/>
      <c r="R743" s="528"/>
      <c r="S743" s="528"/>
      <c r="T743" s="528"/>
      <c r="U743" s="528"/>
      <c r="V743" s="528"/>
      <c r="W743" s="528"/>
      <c r="X743" s="528"/>
      <c r="Y743" s="528"/>
      <c r="Z743" s="528"/>
      <c r="AA743" s="528"/>
      <c r="AB743" s="529"/>
      <c r="AC743" s="527"/>
      <c r="AD743" s="528"/>
      <c r="AE743" s="528"/>
      <c r="AF743" s="528"/>
      <c r="AG743" s="528"/>
      <c r="AH743" s="528"/>
      <c r="AI743" s="528"/>
      <c r="AJ743" s="528"/>
      <c r="AK743" s="528"/>
      <c r="AL743" s="528"/>
      <c r="AM743" s="528"/>
      <c r="AN743" s="529"/>
      <c r="AO743" s="527"/>
      <c r="AP743" s="528"/>
      <c r="AQ743" s="528"/>
      <c r="AR743" s="528"/>
      <c r="AS743" s="528"/>
      <c r="AT743" s="528"/>
      <c r="AU743" s="528"/>
      <c r="AV743" s="528"/>
      <c r="AW743" s="528"/>
      <c r="AX743" s="530"/>
    </row>
    <row r="744" spans="1:51" ht="24.75" customHeight="1" x14ac:dyDescent="0.15">
      <c r="A744" s="462" t="s">
        <v>171</v>
      </c>
      <c r="B744" s="462"/>
      <c r="C744" s="462"/>
      <c r="D744" s="462"/>
      <c r="E744" s="527" t="s">
        <v>426</v>
      </c>
      <c r="F744" s="528"/>
      <c r="G744" s="528"/>
      <c r="H744" s="528"/>
      <c r="I744" s="528"/>
      <c r="J744" s="528"/>
      <c r="K744" s="528"/>
      <c r="L744" s="528"/>
      <c r="M744" s="528"/>
      <c r="N744" s="528"/>
      <c r="O744" s="528"/>
      <c r="P744" s="529"/>
      <c r="Q744" s="527"/>
      <c r="R744" s="528"/>
      <c r="S744" s="528"/>
      <c r="T744" s="528"/>
      <c r="U744" s="528"/>
      <c r="V744" s="528"/>
      <c r="W744" s="528"/>
      <c r="X744" s="528"/>
      <c r="Y744" s="528"/>
      <c r="Z744" s="528"/>
      <c r="AA744" s="528"/>
      <c r="AB744" s="529"/>
      <c r="AC744" s="527"/>
      <c r="AD744" s="528"/>
      <c r="AE744" s="528"/>
      <c r="AF744" s="528"/>
      <c r="AG744" s="528"/>
      <c r="AH744" s="528"/>
      <c r="AI744" s="528"/>
      <c r="AJ744" s="528"/>
      <c r="AK744" s="528"/>
      <c r="AL744" s="528"/>
      <c r="AM744" s="528"/>
      <c r="AN744" s="529"/>
      <c r="AO744" s="527"/>
      <c r="AP744" s="528"/>
      <c r="AQ744" s="528"/>
      <c r="AR744" s="528"/>
      <c r="AS744" s="528"/>
      <c r="AT744" s="528"/>
      <c r="AU744" s="528"/>
      <c r="AV744" s="528"/>
      <c r="AW744" s="528"/>
      <c r="AX744" s="530"/>
    </row>
    <row r="745" spans="1:51" ht="24.75" customHeight="1" x14ac:dyDescent="0.15">
      <c r="A745" s="462" t="s">
        <v>421</v>
      </c>
      <c r="B745" s="462"/>
      <c r="C745" s="462"/>
      <c r="D745" s="462"/>
      <c r="E745" s="531" t="s">
        <v>359</v>
      </c>
      <c r="F745" s="532"/>
      <c r="G745" s="532"/>
      <c r="H745" s="532"/>
      <c r="I745" s="532"/>
      <c r="J745" s="532"/>
      <c r="K745" s="532"/>
      <c r="L745" s="532"/>
      <c r="M745" s="532"/>
      <c r="N745" s="532"/>
      <c r="O745" s="532"/>
      <c r="P745" s="533"/>
      <c r="Q745" s="531"/>
      <c r="R745" s="532"/>
      <c r="S745" s="532"/>
      <c r="T745" s="532"/>
      <c r="U745" s="532"/>
      <c r="V745" s="532"/>
      <c r="W745" s="532"/>
      <c r="X745" s="532"/>
      <c r="Y745" s="532"/>
      <c r="Z745" s="532"/>
      <c r="AA745" s="532"/>
      <c r="AB745" s="533"/>
      <c r="AC745" s="531"/>
      <c r="AD745" s="532"/>
      <c r="AE745" s="532"/>
      <c r="AF745" s="532"/>
      <c r="AG745" s="532"/>
      <c r="AH745" s="532"/>
      <c r="AI745" s="532"/>
      <c r="AJ745" s="532"/>
      <c r="AK745" s="532"/>
      <c r="AL745" s="532"/>
      <c r="AM745" s="532"/>
      <c r="AN745" s="533"/>
      <c r="AO745" s="527"/>
      <c r="AP745" s="528"/>
      <c r="AQ745" s="528"/>
      <c r="AR745" s="528"/>
      <c r="AS745" s="528"/>
      <c r="AT745" s="528"/>
      <c r="AU745" s="528"/>
      <c r="AV745" s="528"/>
      <c r="AW745" s="528"/>
      <c r="AX745" s="530"/>
    </row>
    <row r="746" spans="1:51" ht="24.75" customHeight="1" x14ac:dyDescent="0.15">
      <c r="A746" s="462" t="s">
        <v>220</v>
      </c>
      <c r="B746" s="462"/>
      <c r="C746" s="462"/>
      <c r="D746" s="462"/>
      <c r="E746" s="522" t="s">
        <v>276</v>
      </c>
      <c r="F746" s="523"/>
      <c r="G746" s="523"/>
      <c r="H746" s="18" t="str">
        <f>IF(E746="","","-")</f>
        <v>-</v>
      </c>
      <c r="I746" s="523"/>
      <c r="J746" s="523"/>
      <c r="K746" s="18" t="str">
        <f>IF(I746="","","-")</f>
        <v/>
      </c>
      <c r="L746" s="524">
        <v>373</v>
      </c>
      <c r="M746" s="524"/>
      <c r="N746" s="18" t="str">
        <f>IF(O746="","","-")</f>
        <v/>
      </c>
      <c r="O746" s="525"/>
      <c r="P746" s="526"/>
      <c r="Q746" s="522"/>
      <c r="R746" s="523"/>
      <c r="S746" s="523"/>
      <c r="T746" s="18" t="str">
        <f>IF(Q746="","","-")</f>
        <v/>
      </c>
      <c r="U746" s="523"/>
      <c r="V746" s="523"/>
      <c r="W746" s="18" t="str">
        <f>IF(U746="","","-")</f>
        <v/>
      </c>
      <c r="X746" s="524"/>
      <c r="Y746" s="524"/>
      <c r="Z746" s="18" t="str">
        <f>IF(AA746="","","-")</f>
        <v/>
      </c>
      <c r="AA746" s="525"/>
      <c r="AB746" s="526"/>
      <c r="AC746" s="522"/>
      <c r="AD746" s="523"/>
      <c r="AE746" s="523"/>
      <c r="AF746" s="18" t="str">
        <f>IF(AC746="","","-")</f>
        <v/>
      </c>
      <c r="AG746" s="523"/>
      <c r="AH746" s="523"/>
      <c r="AI746" s="18" t="str">
        <f>IF(AG746="","","-")</f>
        <v/>
      </c>
      <c r="AJ746" s="524"/>
      <c r="AK746" s="524"/>
      <c r="AL746" s="18" t="str">
        <f>IF(AM746="","","-")</f>
        <v/>
      </c>
      <c r="AM746" s="525"/>
      <c r="AN746" s="526"/>
      <c r="AO746" s="522"/>
      <c r="AP746" s="523"/>
      <c r="AQ746" s="18" t="str">
        <f>IF(AO746="","","-")</f>
        <v/>
      </c>
      <c r="AR746" s="523"/>
      <c r="AS746" s="523"/>
      <c r="AT746" s="18" t="str">
        <f>IF(AR746="","","-")</f>
        <v/>
      </c>
      <c r="AU746" s="524"/>
      <c r="AV746" s="524"/>
      <c r="AW746" s="18" t="str">
        <f>IF(AX746="","","-")</f>
        <v/>
      </c>
      <c r="AX746" s="43"/>
    </row>
    <row r="747" spans="1:51" ht="24.75" customHeight="1" x14ac:dyDescent="0.15">
      <c r="A747" s="462" t="s">
        <v>510</v>
      </c>
      <c r="B747" s="462"/>
      <c r="C747" s="462"/>
      <c r="D747" s="462"/>
      <c r="E747" s="522" t="s">
        <v>276</v>
      </c>
      <c r="F747" s="523"/>
      <c r="G747" s="523"/>
      <c r="H747" s="18" t="str">
        <f>IF(E747="","","-")</f>
        <v>-</v>
      </c>
      <c r="I747" s="523"/>
      <c r="J747" s="523"/>
      <c r="K747" s="18" t="str">
        <f>IF(I747="","","-")</f>
        <v/>
      </c>
      <c r="L747" s="524">
        <v>406</v>
      </c>
      <c r="M747" s="524"/>
      <c r="N747" s="18" t="str">
        <f>IF(O747="","","-")</f>
        <v/>
      </c>
      <c r="O747" s="525"/>
      <c r="P747" s="526"/>
      <c r="Q747" s="522"/>
      <c r="R747" s="523"/>
      <c r="S747" s="523"/>
      <c r="T747" s="18" t="str">
        <f>IF(Q747="","","-")</f>
        <v/>
      </c>
      <c r="U747" s="523"/>
      <c r="V747" s="523"/>
      <c r="W747" s="18" t="str">
        <f>IF(U747="","","-")</f>
        <v/>
      </c>
      <c r="X747" s="524"/>
      <c r="Y747" s="524"/>
      <c r="Z747" s="18" t="str">
        <f>IF(AA747="","","-")</f>
        <v/>
      </c>
      <c r="AA747" s="525"/>
      <c r="AB747" s="526"/>
      <c r="AC747" s="522"/>
      <c r="AD747" s="523"/>
      <c r="AE747" s="523"/>
      <c r="AF747" s="18" t="str">
        <f>IF(AC747="","","-")</f>
        <v/>
      </c>
      <c r="AG747" s="523"/>
      <c r="AH747" s="523"/>
      <c r="AI747" s="18" t="str">
        <f>IF(AG747="","","-")</f>
        <v/>
      </c>
      <c r="AJ747" s="524"/>
      <c r="AK747" s="524"/>
      <c r="AL747" s="18" t="str">
        <f>IF(AM747="","","-")</f>
        <v/>
      </c>
      <c r="AM747" s="525"/>
      <c r="AN747" s="526"/>
      <c r="AO747" s="522"/>
      <c r="AP747" s="523"/>
      <c r="AQ747" s="18" t="str">
        <f>IF(AO747="","","-")</f>
        <v/>
      </c>
      <c r="AR747" s="523"/>
      <c r="AS747" s="523"/>
      <c r="AT747" s="18" t="str">
        <f>IF(AR747="","","-")</f>
        <v/>
      </c>
      <c r="AU747" s="524"/>
      <c r="AV747" s="524"/>
      <c r="AW747" s="18" t="str">
        <f>IF(AX747="","","-")</f>
        <v/>
      </c>
      <c r="AX747" s="43"/>
    </row>
    <row r="748" spans="1:51" ht="28.35" customHeight="1" x14ac:dyDescent="0.15">
      <c r="A748" s="80" t="s">
        <v>431</v>
      </c>
      <c r="B748" s="81"/>
      <c r="C748" s="81"/>
      <c r="D748" s="81"/>
      <c r="E748" s="81"/>
      <c r="F748" s="82"/>
      <c r="G748" s="15" t="s">
        <v>644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30.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170</v>
      </c>
      <c r="B787" s="87"/>
      <c r="C787" s="87"/>
      <c r="D787" s="87"/>
      <c r="E787" s="87"/>
      <c r="F787" s="88"/>
      <c r="G787" s="491" t="s">
        <v>684</v>
      </c>
      <c r="H787" s="492"/>
      <c r="I787" s="492"/>
      <c r="J787" s="492"/>
      <c r="K787" s="492"/>
      <c r="L787" s="492"/>
      <c r="M787" s="492"/>
      <c r="N787" s="492"/>
      <c r="O787" s="492"/>
      <c r="P787" s="492"/>
      <c r="Q787" s="492"/>
      <c r="R787" s="492"/>
      <c r="S787" s="492"/>
      <c r="T787" s="492"/>
      <c r="U787" s="492"/>
      <c r="V787" s="492"/>
      <c r="W787" s="492"/>
      <c r="X787" s="492"/>
      <c r="Y787" s="492"/>
      <c r="Z787" s="492"/>
      <c r="AA787" s="492"/>
      <c r="AB787" s="493"/>
      <c r="AC787" s="491" t="s">
        <v>668</v>
      </c>
      <c r="AD787" s="492"/>
      <c r="AE787" s="492"/>
      <c r="AF787" s="492"/>
      <c r="AG787" s="492"/>
      <c r="AH787" s="492"/>
      <c r="AI787" s="492"/>
      <c r="AJ787" s="492"/>
      <c r="AK787" s="492"/>
      <c r="AL787" s="492"/>
      <c r="AM787" s="492"/>
      <c r="AN787" s="492"/>
      <c r="AO787" s="492"/>
      <c r="AP787" s="492"/>
      <c r="AQ787" s="492"/>
      <c r="AR787" s="492"/>
      <c r="AS787" s="492"/>
      <c r="AT787" s="492"/>
      <c r="AU787" s="492"/>
      <c r="AV787" s="492"/>
      <c r="AW787" s="492"/>
      <c r="AX787" s="494"/>
    </row>
    <row r="788" spans="1:51" ht="24.75" customHeight="1" x14ac:dyDescent="0.15">
      <c r="A788" s="89"/>
      <c r="B788" s="90"/>
      <c r="C788" s="90"/>
      <c r="D788" s="90"/>
      <c r="E788" s="90"/>
      <c r="F788" s="91"/>
      <c r="G788" s="495" t="s">
        <v>64</v>
      </c>
      <c r="H788" s="287"/>
      <c r="I788" s="287"/>
      <c r="J788" s="287"/>
      <c r="K788" s="287"/>
      <c r="L788" s="496" t="s">
        <v>66</v>
      </c>
      <c r="M788" s="287"/>
      <c r="N788" s="287"/>
      <c r="O788" s="287"/>
      <c r="P788" s="287"/>
      <c r="Q788" s="287"/>
      <c r="R788" s="287"/>
      <c r="S788" s="287"/>
      <c r="T788" s="287"/>
      <c r="U788" s="287"/>
      <c r="V788" s="287"/>
      <c r="W788" s="287"/>
      <c r="X788" s="497"/>
      <c r="Y788" s="498" t="s">
        <v>71</v>
      </c>
      <c r="Z788" s="499"/>
      <c r="AA788" s="499"/>
      <c r="AB788" s="500"/>
      <c r="AC788" s="495" t="s">
        <v>64</v>
      </c>
      <c r="AD788" s="287"/>
      <c r="AE788" s="287"/>
      <c r="AF788" s="287"/>
      <c r="AG788" s="287"/>
      <c r="AH788" s="496" t="s">
        <v>66</v>
      </c>
      <c r="AI788" s="287"/>
      <c r="AJ788" s="287"/>
      <c r="AK788" s="287"/>
      <c r="AL788" s="287"/>
      <c r="AM788" s="287"/>
      <c r="AN788" s="287"/>
      <c r="AO788" s="287"/>
      <c r="AP788" s="287"/>
      <c r="AQ788" s="287"/>
      <c r="AR788" s="287"/>
      <c r="AS788" s="287"/>
      <c r="AT788" s="497"/>
      <c r="AU788" s="498" t="s">
        <v>71</v>
      </c>
      <c r="AV788" s="499"/>
      <c r="AW788" s="499"/>
      <c r="AX788" s="501"/>
    </row>
    <row r="789" spans="1:51" ht="24.75" customHeight="1" x14ac:dyDescent="0.15">
      <c r="A789" s="89"/>
      <c r="B789" s="90"/>
      <c r="C789" s="90"/>
      <c r="D789" s="90"/>
      <c r="E789" s="90"/>
      <c r="F789" s="91"/>
      <c r="G789" s="502" t="s">
        <v>663</v>
      </c>
      <c r="H789" s="503"/>
      <c r="I789" s="503"/>
      <c r="J789" s="503"/>
      <c r="K789" s="504"/>
      <c r="L789" s="505" t="s">
        <v>685</v>
      </c>
      <c r="M789" s="506"/>
      <c r="N789" s="506"/>
      <c r="O789" s="506"/>
      <c r="P789" s="506"/>
      <c r="Q789" s="506"/>
      <c r="R789" s="506"/>
      <c r="S789" s="506"/>
      <c r="T789" s="506"/>
      <c r="U789" s="506"/>
      <c r="V789" s="506"/>
      <c r="W789" s="506"/>
      <c r="X789" s="507"/>
      <c r="Y789" s="508">
        <v>0.02</v>
      </c>
      <c r="Z789" s="509"/>
      <c r="AA789" s="509"/>
      <c r="AB789" s="510"/>
      <c r="AC789" s="502" t="s">
        <v>664</v>
      </c>
      <c r="AD789" s="503"/>
      <c r="AE789" s="503"/>
      <c r="AF789" s="503"/>
      <c r="AG789" s="504"/>
      <c r="AH789" s="505" t="s">
        <v>667</v>
      </c>
      <c r="AI789" s="506"/>
      <c r="AJ789" s="506"/>
      <c r="AK789" s="506"/>
      <c r="AL789" s="506"/>
      <c r="AM789" s="506"/>
      <c r="AN789" s="506"/>
      <c r="AO789" s="506"/>
      <c r="AP789" s="506"/>
      <c r="AQ789" s="506"/>
      <c r="AR789" s="506"/>
      <c r="AS789" s="506"/>
      <c r="AT789" s="507"/>
      <c r="AU789" s="508">
        <v>3.6720000000000002</v>
      </c>
      <c r="AV789" s="509"/>
      <c r="AW789" s="509"/>
      <c r="AX789" s="511"/>
    </row>
    <row r="790" spans="1:51" ht="24.75" hidden="1" customHeight="1" x14ac:dyDescent="0.15">
      <c r="A790" s="89"/>
      <c r="B790" s="90"/>
      <c r="C790" s="90"/>
      <c r="D790" s="90"/>
      <c r="E790" s="90"/>
      <c r="F790" s="91"/>
      <c r="G790" s="474"/>
      <c r="H790" s="475"/>
      <c r="I790" s="475"/>
      <c r="J790" s="475"/>
      <c r="K790" s="476"/>
      <c r="L790" s="477"/>
      <c r="M790" s="478"/>
      <c r="N790" s="478"/>
      <c r="O790" s="478"/>
      <c r="P790" s="478"/>
      <c r="Q790" s="478"/>
      <c r="R790" s="478"/>
      <c r="S790" s="478"/>
      <c r="T790" s="478"/>
      <c r="U790" s="478"/>
      <c r="V790" s="478"/>
      <c r="W790" s="478"/>
      <c r="X790" s="479"/>
      <c r="Y790" s="480"/>
      <c r="Z790" s="481"/>
      <c r="AA790" s="481"/>
      <c r="AB790" s="482"/>
      <c r="AC790" s="474"/>
      <c r="AD790" s="475"/>
      <c r="AE790" s="475"/>
      <c r="AF790" s="475"/>
      <c r="AG790" s="476"/>
      <c r="AH790" s="477"/>
      <c r="AI790" s="478"/>
      <c r="AJ790" s="478"/>
      <c r="AK790" s="478"/>
      <c r="AL790" s="478"/>
      <c r="AM790" s="478"/>
      <c r="AN790" s="478"/>
      <c r="AO790" s="478"/>
      <c r="AP790" s="478"/>
      <c r="AQ790" s="478"/>
      <c r="AR790" s="478"/>
      <c r="AS790" s="478"/>
      <c r="AT790" s="479"/>
      <c r="AU790" s="480"/>
      <c r="AV790" s="481"/>
      <c r="AW790" s="481"/>
      <c r="AX790" s="483"/>
    </row>
    <row r="791" spans="1:51" ht="24.75" hidden="1" customHeight="1" x14ac:dyDescent="0.15">
      <c r="A791" s="89"/>
      <c r="B791" s="90"/>
      <c r="C791" s="90"/>
      <c r="D791" s="90"/>
      <c r="E791" s="90"/>
      <c r="F791" s="91"/>
      <c r="G791" s="474"/>
      <c r="H791" s="475"/>
      <c r="I791" s="475"/>
      <c r="J791" s="475"/>
      <c r="K791" s="476"/>
      <c r="L791" s="477"/>
      <c r="M791" s="478"/>
      <c r="N791" s="478"/>
      <c r="O791" s="478"/>
      <c r="P791" s="478"/>
      <c r="Q791" s="478"/>
      <c r="R791" s="478"/>
      <c r="S791" s="478"/>
      <c r="T791" s="478"/>
      <c r="U791" s="478"/>
      <c r="V791" s="478"/>
      <c r="W791" s="478"/>
      <c r="X791" s="479"/>
      <c r="Y791" s="480"/>
      <c r="Z791" s="481"/>
      <c r="AA791" s="481"/>
      <c r="AB791" s="482"/>
      <c r="AC791" s="474"/>
      <c r="AD791" s="475"/>
      <c r="AE791" s="475"/>
      <c r="AF791" s="475"/>
      <c r="AG791" s="476"/>
      <c r="AH791" s="477"/>
      <c r="AI791" s="478"/>
      <c r="AJ791" s="478"/>
      <c r="AK791" s="478"/>
      <c r="AL791" s="478"/>
      <c r="AM791" s="478"/>
      <c r="AN791" s="478"/>
      <c r="AO791" s="478"/>
      <c r="AP791" s="478"/>
      <c r="AQ791" s="478"/>
      <c r="AR791" s="478"/>
      <c r="AS791" s="478"/>
      <c r="AT791" s="479"/>
      <c r="AU791" s="480"/>
      <c r="AV791" s="481"/>
      <c r="AW791" s="481"/>
      <c r="AX791" s="483"/>
    </row>
    <row r="792" spans="1:51" ht="24.75" hidden="1" customHeight="1" x14ac:dyDescent="0.15">
      <c r="A792" s="89"/>
      <c r="B792" s="90"/>
      <c r="C792" s="90"/>
      <c r="D792" s="90"/>
      <c r="E792" s="90"/>
      <c r="F792" s="91"/>
      <c r="G792" s="474"/>
      <c r="H792" s="475"/>
      <c r="I792" s="475"/>
      <c r="J792" s="475"/>
      <c r="K792" s="476"/>
      <c r="L792" s="477"/>
      <c r="M792" s="478"/>
      <c r="N792" s="478"/>
      <c r="O792" s="478"/>
      <c r="P792" s="478"/>
      <c r="Q792" s="478"/>
      <c r="R792" s="478"/>
      <c r="S792" s="478"/>
      <c r="T792" s="478"/>
      <c r="U792" s="478"/>
      <c r="V792" s="478"/>
      <c r="W792" s="478"/>
      <c r="X792" s="479"/>
      <c r="Y792" s="480"/>
      <c r="Z792" s="481"/>
      <c r="AA792" s="481"/>
      <c r="AB792" s="482"/>
      <c r="AC792" s="474"/>
      <c r="AD792" s="475"/>
      <c r="AE792" s="475"/>
      <c r="AF792" s="475"/>
      <c r="AG792" s="476"/>
      <c r="AH792" s="477"/>
      <c r="AI792" s="478"/>
      <c r="AJ792" s="478"/>
      <c r="AK792" s="478"/>
      <c r="AL792" s="478"/>
      <c r="AM792" s="478"/>
      <c r="AN792" s="478"/>
      <c r="AO792" s="478"/>
      <c r="AP792" s="478"/>
      <c r="AQ792" s="478"/>
      <c r="AR792" s="478"/>
      <c r="AS792" s="478"/>
      <c r="AT792" s="479"/>
      <c r="AU792" s="480"/>
      <c r="AV792" s="481"/>
      <c r="AW792" s="481"/>
      <c r="AX792" s="483"/>
    </row>
    <row r="793" spans="1:51" ht="24.75" hidden="1" customHeight="1" x14ac:dyDescent="0.15">
      <c r="A793" s="89"/>
      <c r="B793" s="90"/>
      <c r="C793" s="90"/>
      <c r="D793" s="90"/>
      <c r="E793" s="90"/>
      <c r="F793" s="91"/>
      <c r="G793" s="474"/>
      <c r="H793" s="475"/>
      <c r="I793" s="475"/>
      <c r="J793" s="475"/>
      <c r="K793" s="476"/>
      <c r="L793" s="477"/>
      <c r="M793" s="478"/>
      <c r="N793" s="478"/>
      <c r="O793" s="478"/>
      <c r="P793" s="478"/>
      <c r="Q793" s="478"/>
      <c r="R793" s="478"/>
      <c r="S793" s="478"/>
      <c r="T793" s="478"/>
      <c r="U793" s="478"/>
      <c r="V793" s="478"/>
      <c r="W793" s="478"/>
      <c r="X793" s="479"/>
      <c r="Y793" s="480"/>
      <c r="Z793" s="481"/>
      <c r="AA793" s="481"/>
      <c r="AB793" s="482"/>
      <c r="AC793" s="474"/>
      <c r="AD793" s="475"/>
      <c r="AE793" s="475"/>
      <c r="AF793" s="475"/>
      <c r="AG793" s="476"/>
      <c r="AH793" s="477"/>
      <c r="AI793" s="478"/>
      <c r="AJ793" s="478"/>
      <c r="AK793" s="478"/>
      <c r="AL793" s="478"/>
      <c r="AM793" s="478"/>
      <c r="AN793" s="478"/>
      <c r="AO793" s="478"/>
      <c r="AP793" s="478"/>
      <c r="AQ793" s="478"/>
      <c r="AR793" s="478"/>
      <c r="AS793" s="478"/>
      <c r="AT793" s="479"/>
      <c r="AU793" s="480"/>
      <c r="AV793" s="481"/>
      <c r="AW793" s="481"/>
      <c r="AX793" s="483"/>
    </row>
    <row r="794" spans="1:51" ht="24.75" hidden="1" customHeight="1" x14ac:dyDescent="0.15">
      <c r="A794" s="89"/>
      <c r="B794" s="90"/>
      <c r="C794" s="90"/>
      <c r="D794" s="90"/>
      <c r="E794" s="90"/>
      <c r="F794" s="91"/>
      <c r="G794" s="474"/>
      <c r="H794" s="475"/>
      <c r="I794" s="475"/>
      <c r="J794" s="475"/>
      <c r="K794" s="476"/>
      <c r="L794" s="477"/>
      <c r="M794" s="478"/>
      <c r="N794" s="478"/>
      <c r="O794" s="478"/>
      <c r="P794" s="478"/>
      <c r="Q794" s="478"/>
      <c r="R794" s="478"/>
      <c r="S794" s="478"/>
      <c r="T794" s="478"/>
      <c r="U794" s="478"/>
      <c r="V794" s="478"/>
      <c r="W794" s="478"/>
      <c r="X794" s="479"/>
      <c r="Y794" s="480"/>
      <c r="Z794" s="481"/>
      <c r="AA794" s="481"/>
      <c r="AB794" s="482"/>
      <c r="AC794" s="474"/>
      <c r="AD794" s="475"/>
      <c r="AE794" s="475"/>
      <c r="AF794" s="475"/>
      <c r="AG794" s="476"/>
      <c r="AH794" s="477"/>
      <c r="AI794" s="478"/>
      <c r="AJ794" s="478"/>
      <c r="AK794" s="478"/>
      <c r="AL794" s="478"/>
      <c r="AM794" s="478"/>
      <c r="AN794" s="478"/>
      <c r="AO794" s="478"/>
      <c r="AP794" s="478"/>
      <c r="AQ794" s="478"/>
      <c r="AR794" s="478"/>
      <c r="AS794" s="478"/>
      <c r="AT794" s="479"/>
      <c r="AU794" s="480"/>
      <c r="AV794" s="481"/>
      <c r="AW794" s="481"/>
      <c r="AX794" s="483"/>
    </row>
    <row r="795" spans="1:51" ht="24.75" hidden="1" customHeight="1" x14ac:dyDescent="0.15">
      <c r="A795" s="89"/>
      <c r="B795" s="90"/>
      <c r="C795" s="90"/>
      <c r="D795" s="90"/>
      <c r="E795" s="90"/>
      <c r="F795" s="91"/>
      <c r="G795" s="474"/>
      <c r="H795" s="475"/>
      <c r="I795" s="475"/>
      <c r="J795" s="475"/>
      <c r="K795" s="476"/>
      <c r="L795" s="477"/>
      <c r="M795" s="478"/>
      <c r="N795" s="478"/>
      <c r="O795" s="478"/>
      <c r="P795" s="478"/>
      <c r="Q795" s="478"/>
      <c r="R795" s="478"/>
      <c r="S795" s="478"/>
      <c r="T795" s="478"/>
      <c r="U795" s="478"/>
      <c r="V795" s="478"/>
      <c r="W795" s="478"/>
      <c r="X795" s="479"/>
      <c r="Y795" s="480"/>
      <c r="Z795" s="481"/>
      <c r="AA795" s="481"/>
      <c r="AB795" s="482"/>
      <c r="AC795" s="474"/>
      <c r="AD795" s="475"/>
      <c r="AE795" s="475"/>
      <c r="AF795" s="475"/>
      <c r="AG795" s="476"/>
      <c r="AH795" s="477"/>
      <c r="AI795" s="478"/>
      <c r="AJ795" s="478"/>
      <c r="AK795" s="478"/>
      <c r="AL795" s="478"/>
      <c r="AM795" s="478"/>
      <c r="AN795" s="478"/>
      <c r="AO795" s="478"/>
      <c r="AP795" s="478"/>
      <c r="AQ795" s="478"/>
      <c r="AR795" s="478"/>
      <c r="AS795" s="478"/>
      <c r="AT795" s="479"/>
      <c r="AU795" s="480"/>
      <c r="AV795" s="481"/>
      <c r="AW795" s="481"/>
      <c r="AX795" s="483"/>
    </row>
    <row r="796" spans="1:51" ht="24.75" hidden="1" customHeight="1" x14ac:dyDescent="0.15">
      <c r="A796" s="89"/>
      <c r="B796" s="90"/>
      <c r="C796" s="90"/>
      <c r="D796" s="90"/>
      <c r="E796" s="90"/>
      <c r="F796" s="91"/>
      <c r="G796" s="474"/>
      <c r="H796" s="475"/>
      <c r="I796" s="475"/>
      <c r="J796" s="475"/>
      <c r="K796" s="476"/>
      <c r="L796" s="477"/>
      <c r="M796" s="478"/>
      <c r="N796" s="478"/>
      <c r="O796" s="478"/>
      <c r="P796" s="478"/>
      <c r="Q796" s="478"/>
      <c r="R796" s="478"/>
      <c r="S796" s="478"/>
      <c r="T796" s="478"/>
      <c r="U796" s="478"/>
      <c r="V796" s="478"/>
      <c r="W796" s="478"/>
      <c r="X796" s="479"/>
      <c r="Y796" s="480"/>
      <c r="Z796" s="481"/>
      <c r="AA796" s="481"/>
      <c r="AB796" s="482"/>
      <c r="AC796" s="474"/>
      <c r="AD796" s="475"/>
      <c r="AE796" s="475"/>
      <c r="AF796" s="475"/>
      <c r="AG796" s="476"/>
      <c r="AH796" s="477"/>
      <c r="AI796" s="478"/>
      <c r="AJ796" s="478"/>
      <c r="AK796" s="478"/>
      <c r="AL796" s="478"/>
      <c r="AM796" s="478"/>
      <c r="AN796" s="478"/>
      <c r="AO796" s="478"/>
      <c r="AP796" s="478"/>
      <c r="AQ796" s="478"/>
      <c r="AR796" s="478"/>
      <c r="AS796" s="478"/>
      <c r="AT796" s="479"/>
      <c r="AU796" s="480"/>
      <c r="AV796" s="481"/>
      <c r="AW796" s="481"/>
      <c r="AX796" s="483"/>
    </row>
    <row r="797" spans="1:51" ht="24.75" hidden="1" customHeight="1" x14ac:dyDescent="0.15">
      <c r="A797" s="89"/>
      <c r="B797" s="90"/>
      <c r="C797" s="90"/>
      <c r="D797" s="90"/>
      <c r="E797" s="90"/>
      <c r="F797" s="91"/>
      <c r="G797" s="474"/>
      <c r="H797" s="475"/>
      <c r="I797" s="475"/>
      <c r="J797" s="475"/>
      <c r="K797" s="476"/>
      <c r="L797" s="477"/>
      <c r="M797" s="478"/>
      <c r="N797" s="478"/>
      <c r="O797" s="478"/>
      <c r="P797" s="478"/>
      <c r="Q797" s="478"/>
      <c r="R797" s="478"/>
      <c r="S797" s="478"/>
      <c r="T797" s="478"/>
      <c r="U797" s="478"/>
      <c r="V797" s="478"/>
      <c r="W797" s="478"/>
      <c r="X797" s="479"/>
      <c r="Y797" s="480"/>
      <c r="Z797" s="481"/>
      <c r="AA797" s="481"/>
      <c r="AB797" s="482"/>
      <c r="AC797" s="474"/>
      <c r="AD797" s="475"/>
      <c r="AE797" s="475"/>
      <c r="AF797" s="475"/>
      <c r="AG797" s="476"/>
      <c r="AH797" s="477"/>
      <c r="AI797" s="478"/>
      <c r="AJ797" s="478"/>
      <c r="AK797" s="478"/>
      <c r="AL797" s="478"/>
      <c r="AM797" s="478"/>
      <c r="AN797" s="478"/>
      <c r="AO797" s="478"/>
      <c r="AP797" s="478"/>
      <c r="AQ797" s="478"/>
      <c r="AR797" s="478"/>
      <c r="AS797" s="478"/>
      <c r="AT797" s="479"/>
      <c r="AU797" s="480"/>
      <c r="AV797" s="481"/>
      <c r="AW797" s="481"/>
      <c r="AX797" s="483"/>
    </row>
    <row r="798" spans="1:51" ht="24.75" hidden="1" customHeight="1" x14ac:dyDescent="0.15">
      <c r="A798" s="89"/>
      <c r="B798" s="90"/>
      <c r="C798" s="90"/>
      <c r="D798" s="90"/>
      <c r="E798" s="90"/>
      <c r="F798" s="91"/>
      <c r="G798" s="474"/>
      <c r="H798" s="475"/>
      <c r="I798" s="475"/>
      <c r="J798" s="475"/>
      <c r="K798" s="476"/>
      <c r="L798" s="477"/>
      <c r="M798" s="478"/>
      <c r="N798" s="478"/>
      <c r="O798" s="478"/>
      <c r="P798" s="478"/>
      <c r="Q798" s="478"/>
      <c r="R798" s="478"/>
      <c r="S798" s="478"/>
      <c r="T798" s="478"/>
      <c r="U798" s="478"/>
      <c r="V798" s="478"/>
      <c r="W798" s="478"/>
      <c r="X798" s="479"/>
      <c r="Y798" s="480"/>
      <c r="Z798" s="481"/>
      <c r="AA798" s="481"/>
      <c r="AB798" s="482"/>
      <c r="AC798" s="474"/>
      <c r="AD798" s="475"/>
      <c r="AE798" s="475"/>
      <c r="AF798" s="475"/>
      <c r="AG798" s="476"/>
      <c r="AH798" s="477"/>
      <c r="AI798" s="478"/>
      <c r="AJ798" s="478"/>
      <c r="AK798" s="478"/>
      <c r="AL798" s="478"/>
      <c r="AM798" s="478"/>
      <c r="AN798" s="478"/>
      <c r="AO798" s="478"/>
      <c r="AP798" s="478"/>
      <c r="AQ798" s="478"/>
      <c r="AR798" s="478"/>
      <c r="AS798" s="478"/>
      <c r="AT798" s="479"/>
      <c r="AU798" s="480"/>
      <c r="AV798" s="481"/>
      <c r="AW798" s="481"/>
      <c r="AX798" s="483"/>
    </row>
    <row r="799" spans="1:51" ht="24.75" customHeight="1" x14ac:dyDescent="0.15">
      <c r="A799" s="89"/>
      <c r="B799" s="90"/>
      <c r="C799" s="90"/>
      <c r="D799" s="90"/>
      <c r="E799" s="90"/>
      <c r="F799" s="91"/>
      <c r="G799" s="484" t="s">
        <v>74</v>
      </c>
      <c r="H799" s="485"/>
      <c r="I799" s="485"/>
      <c r="J799" s="485"/>
      <c r="K799" s="485"/>
      <c r="L799" s="486"/>
      <c r="M799" s="381"/>
      <c r="N799" s="381"/>
      <c r="O799" s="381"/>
      <c r="P799" s="381"/>
      <c r="Q799" s="381"/>
      <c r="R799" s="381"/>
      <c r="S799" s="381"/>
      <c r="T799" s="381"/>
      <c r="U799" s="381"/>
      <c r="V799" s="381"/>
      <c r="W799" s="381"/>
      <c r="X799" s="382"/>
      <c r="Y799" s="487">
        <f>SUM(Y789:AB798)</f>
        <v>0.02</v>
      </c>
      <c r="Z799" s="488"/>
      <c r="AA799" s="488"/>
      <c r="AB799" s="489"/>
      <c r="AC799" s="484" t="s">
        <v>74</v>
      </c>
      <c r="AD799" s="485"/>
      <c r="AE799" s="485"/>
      <c r="AF799" s="485"/>
      <c r="AG799" s="485"/>
      <c r="AH799" s="486"/>
      <c r="AI799" s="381"/>
      <c r="AJ799" s="381"/>
      <c r="AK799" s="381"/>
      <c r="AL799" s="381"/>
      <c r="AM799" s="381"/>
      <c r="AN799" s="381"/>
      <c r="AO799" s="381"/>
      <c r="AP799" s="381"/>
      <c r="AQ799" s="381"/>
      <c r="AR799" s="381"/>
      <c r="AS799" s="381"/>
      <c r="AT799" s="382"/>
      <c r="AU799" s="487">
        <f>SUM(AU789:AX798)</f>
        <v>3.6720000000000002</v>
      </c>
      <c r="AV799" s="488"/>
      <c r="AW799" s="488"/>
      <c r="AX799" s="490"/>
    </row>
    <row r="800" spans="1:51" ht="24.75" customHeight="1" x14ac:dyDescent="0.15">
      <c r="A800" s="89"/>
      <c r="B800" s="90"/>
      <c r="C800" s="90"/>
      <c r="D800" s="90"/>
      <c r="E800" s="90"/>
      <c r="F800" s="91"/>
      <c r="G800" s="491" t="s">
        <v>358</v>
      </c>
      <c r="H800" s="492"/>
      <c r="I800" s="492"/>
      <c r="J800" s="492"/>
      <c r="K800" s="492"/>
      <c r="L800" s="492"/>
      <c r="M800" s="492"/>
      <c r="N800" s="492"/>
      <c r="O800" s="492"/>
      <c r="P800" s="492"/>
      <c r="Q800" s="492"/>
      <c r="R800" s="492"/>
      <c r="S800" s="492"/>
      <c r="T800" s="492"/>
      <c r="U800" s="492"/>
      <c r="V800" s="492"/>
      <c r="W800" s="492"/>
      <c r="X800" s="492"/>
      <c r="Y800" s="492"/>
      <c r="Z800" s="492"/>
      <c r="AA800" s="492"/>
      <c r="AB800" s="493"/>
      <c r="AC800" s="491" t="s">
        <v>393</v>
      </c>
      <c r="AD800" s="492"/>
      <c r="AE800" s="492"/>
      <c r="AF800" s="492"/>
      <c r="AG800" s="492"/>
      <c r="AH800" s="492"/>
      <c r="AI800" s="492"/>
      <c r="AJ800" s="492"/>
      <c r="AK800" s="492"/>
      <c r="AL800" s="492"/>
      <c r="AM800" s="492"/>
      <c r="AN800" s="492"/>
      <c r="AO800" s="492"/>
      <c r="AP800" s="492"/>
      <c r="AQ800" s="492"/>
      <c r="AR800" s="492"/>
      <c r="AS800" s="492"/>
      <c r="AT800" s="492"/>
      <c r="AU800" s="492"/>
      <c r="AV800" s="492"/>
      <c r="AW800" s="492"/>
      <c r="AX800" s="494"/>
      <c r="AY800">
        <f>COUNTA($G$802,$AC$802)</f>
        <v>1</v>
      </c>
    </row>
    <row r="801" spans="1:51" ht="24.75" customHeight="1" x14ac:dyDescent="0.15">
      <c r="A801" s="89"/>
      <c r="B801" s="90"/>
      <c r="C801" s="90"/>
      <c r="D801" s="90"/>
      <c r="E801" s="90"/>
      <c r="F801" s="91"/>
      <c r="G801" s="495" t="s">
        <v>64</v>
      </c>
      <c r="H801" s="287"/>
      <c r="I801" s="287"/>
      <c r="J801" s="287"/>
      <c r="K801" s="287"/>
      <c r="L801" s="496" t="s">
        <v>66</v>
      </c>
      <c r="M801" s="287"/>
      <c r="N801" s="287"/>
      <c r="O801" s="287"/>
      <c r="P801" s="287"/>
      <c r="Q801" s="287"/>
      <c r="R801" s="287"/>
      <c r="S801" s="287"/>
      <c r="T801" s="287"/>
      <c r="U801" s="287"/>
      <c r="V801" s="287"/>
      <c r="W801" s="287"/>
      <c r="X801" s="497"/>
      <c r="Y801" s="498" t="s">
        <v>71</v>
      </c>
      <c r="Z801" s="499"/>
      <c r="AA801" s="499"/>
      <c r="AB801" s="500"/>
      <c r="AC801" s="495" t="s">
        <v>64</v>
      </c>
      <c r="AD801" s="287"/>
      <c r="AE801" s="287"/>
      <c r="AF801" s="287"/>
      <c r="AG801" s="287"/>
      <c r="AH801" s="496" t="s">
        <v>66</v>
      </c>
      <c r="AI801" s="287"/>
      <c r="AJ801" s="287"/>
      <c r="AK801" s="287"/>
      <c r="AL801" s="287"/>
      <c r="AM801" s="287"/>
      <c r="AN801" s="287"/>
      <c r="AO801" s="287"/>
      <c r="AP801" s="287"/>
      <c r="AQ801" s="287"/>
      <c r="AR801" s="287"/>
      <c r="AS801" s="287"/>
      <c r="AT801" s="497"/>
      <c r="AU801" s="498" t="s">
        <v>71</v>
      </c>
      <c r="AV801" s="499"/>
      <c r="AW801" s="499"/>
      <c r="AX801" s="501"/>
      <c r="AY801">
        <f t="shared" ref="AY801:AY812" si="31">$AY$800</f>
        <v>1</v>
      </c>
    </row>
    <row r="802" spans="1:51" ht="24.75" customHeight="1" x14ac:dyDescent="0.15">
      <c r="A802" s="89"/>
      <c r="B802" s="90"/>
      <c r="C802" s="90"/>
      <c r="D802" s="90"/>
      <c r="E802" s="90"/>
      <c r="F802" s="91"/>
      <c r="G802" s="502" t="s">
        <v>686</v>
      </c>
      <c r="H802" s="517"/>
      <c r="I802" s="517"/>
      <c r="J802" s="517"/>
      <c r="K802" s="518"/>
      <c r="L802" s="519" t="s">
        <v>687</v>
      </c>
      <c r="M802" s="520"/>
      <c r="N802" s="520"/>
      <c r="O802" s="520"/>
      <c r="P802" s="520"/>
      <c r="Q802" s="520"/>
      <c r="R802" s="520"/>
      <c r="S802" s="520"/>
      <c r="T802" s="520"/>
      <c r="U802" s="520"/>
      <c r="V802" s="520"/>
      <c r="W802" s="520"/>
      <c r="X802" s="521"/>
      <c r="Y802" s="508">
        <v>2.4</v>
      </c>
      <c r="Z802" s="509"/>
      <c r="AA802" s="509"/>
      <c r="AB802" s="510"/>
      <c r="AC802" s="502"/>
      <c r="AD802" s="503"/>
      <c r="AE802" s="503"/>
      <c r="AF802" s="503"/>
      <c r="AG802" s="504"/>
      <c r="AH802" s="505"/>
      <c r="AI802" s="506"/>
      <c r="AJ802" s="506"/>
      <c r="AK802" s="506"/>
      <c r="AL802" s="506"/>
      <c r="AM802" s="506"/>
      <c r="AN802" s="506"/>
      <c r="AO802" s="506"/>
      <c r="AP802" s="506"/>
      <c r="AQ802" s="506"/>
      <c r="AR802" s="506"/>
      <c r="AS802" s="506"/>
      <c r="AT802" s="507"/>
      <c r="AU802" s="508"/>
      <c r="AV802" s="509"/>
      <c r="AW802" s="509"/>
      <c r="AX802" s="511"/>
      <c r="AY802">
        <f t="shared" si="31"/>
        <v>1</v>
      </c>
    </row>
    <row r="803" spans="1:51" ht="24.75" customHeight="1" x14ac:dyDescent="0.15">
      <c r="A803" s="89"/>
      <c r="B803" s="90"/>
      <c r="C803" s="90"/>
      <c r="D803" s="90"/>
      <c r="E803" s="90"/>
      <c r="F803" s="91"/>
      <c r="G803" s="474" t="s">
        <v>686</v>
      </c>
      <c r="H803" s="512"/>
      <c r="I803" s="512"/>
      <c r="J803" s="512"/>
      <c r="K803" s="513"/>
      <c r="L803" s="514" t="s">
        <v>688</v>
      </c>
      <c r="M803" s="515"/>
      <c r="N803" s="515"/>
      <c r="O803" s="515"/>
      <c r="P803" s="515"/>
      <c r="Q803" s="515"/>
      <c r="R803" s="515"/>
      <c r="S803" s="515"/>
      <c r="T803" s="515"/>
      <c r="U803" s="515"/>
      <c r="V803" s="515"/>
      <c r="W803" s="515"/>
      <c r="X803" s="516"/>
      <c r="Y803" s="480">
        <v>3.1</v>
      </c>
      <c r="Z803" s="481"/>
      <c r="AA803" s="481"/>
      <c r="AB803" s="482"/>
      <c r="AC803" s="474"/>
      <c r="AD803" s="475"/>
      <c r="AE803" s="475"/>
      <c r="AF803" s="475"/>
      <c r="AG803" s="476"/>
      <c r="AH803" s="477"/>
      <c r="AI803" s="478"/>
      <c r="AJ803" s="478"/>
      <c r="AK803" s="478"/>
      <c r="AL803" s="478"/>
      <c r="AM803" s="478"/>
      <c r="AN803" s="478"/>
      <c r="AO803" s="478"/>
      <c r="AP803" s="478"/>
      <c r="AQ803" s="478"/>
      <c r="AR803" s="478"/>
      <c r="AS803" s="478"/>
      <c r="AT803" s="479"/>
      <c r="AU803" s="480"/>
      <c r="AV803" s="481"/>
      <c r="AW803" s="481"/>
      <c r="AX803" s="483"/>
      <c r="AY803">
        <f t="shared" si="31"/>
        <v>1</v>
      </c>
    </row>
    <row r="804" spans="1:51" ht="24.75" customHeight="1" x14ac:dyDescent="0.15">
      <c r="A804" s="89"/>
      <c r="B804" s="90"/>
      <c r="C804" s="90"/>
      <c r="D804" s="90"/>
      <c r="E804" s="90"/>
      <c r="F804" s="91"/>
      <c r="G804" s="474" t="s">
        <v>686</v>
      </c>
      <c r="H804" s="512"/>
      <c r="I804" s="512"/>
      <c r="J804" s="512"/>
      <c r="K804" s="513"/>
      <c r="L804" s="514" t="s">
        <v>689</v>
      </c>
      <c r="M804" s="515"/>
      <c r="N804" s="515"/>
      <c r="O804" s="515"/>
      <c r="P804" s="515"/>
      <c r="Q804" s="515"/>
      <c r="R804" s="515"/>
      <c r="S804" s="515"/>
      <c r="T804" s="515"/>
      <c r="U804" s="515"/>
      <c r="V804" s="515"/>
      <c r="W804" s="515"/>
      <c r="X804" s="516"/>
      <c r="Y804" s="480">
        <v>7.5</v>
      </c>
      <c r="Z804" s="481"/>
      <c r="AA804" s="481"/>
      <c r="AB804" s="482"/>
      <c r="AC804" s="474"/>
      <c r="AD804" s="475"/>
      <c r="AE804" s="475"/>
      <c r="AF804" s="475"/>
      <c r="AG804" s="476"/>
      <c r="AH804" s="477"/>
      <c r="AI804" s="478"/>
      <c r="AJ804" s="478"/>
      <c r="AK804" s="478"/>
      <c r="AL804" s="478"/>
      <c r="AM804" s="478"/>
      <c r="AN804" s="478"/>
      <c r="AO804" s="478"/>
      <c r="AP804" s="478"/>
      <c r="AQ804" s="478"/>
      <c r="AR804" s="478"/>
      <c r="AS804" s="478"/>
      <c r="AT804" s="479"/>
      <c r="AU804" s="480"/>
      <c r="AV804" s="481"/>
      <c r="AW804" s="481"/>
      <c r="AX804" s="483"/>
      <c r="AY804">
        <f t="shared" si="31"/>
        <v>1</v>
      </c>
    </row>
    <row r="805" spans="1:51" ht="24.75" customHeight="1" x14ac:dyDescent="0.15">
      <c r="A805" s="89"/>
      <c r="B805" s="90"/>
      <c r="C805" s="90"/>
      <c r="D805" s="90"/>
      <c r="E805" s="90"/>
      <c r="F805" s="91"/>
      <c r="G805" s="474" t="s">
        <v>690</v>
      </c>
      <c r="H805" s="512"/>
      <c r="I805" s="512"/>
      <c r="J805" s="512"/>
      <c r="K805" s="513"/>
      <c r="L805" s="514" t="s">
        <v>691</v>
      </c>
      <c r="M805" s="515"/>
      <c r="N805" s="515"/>
      <c r="O805" s="515"/>
      <c r="P805" s="515"/>
      <c r="Q805" s="515"/>
      <c r="R805" s="515"/>
      <c r="S805" s="515"/>
      <c r="T805" s="515"/>
      <c r="U805" s="515"/>
      <c r="V805" s="515"/>
      <c r="W805" s="515"/>
      <c r="X805" s="516"/>
      <c r="Y805" s="480">
        <v>11.1</v>
      </c>
      <c r="Z805" s="481"/>
      <c r="AA805" s="481"/>
      <c r="AB805" s="482"/>
      <c r="AC805" s="474"/>
      <c r="AD805" s="475"/>
      <c r="AE805" s="475"/>
      <c r="AF805" s="475"/>
      <c r="AG805" s="476"/>
      <c r="AH805" s="477"/>
      <c r="AI805" s="478"/>
      <c r="AJ805" s="478"/>
      <c r="AK805" s="478"/>
      <c r="AL805" s="478"/>
      <c r="AM805" s="478"/>
      <c r="AN805" s="478"/>
      <c r="AO805" s="478"/>
      <c r="AP805" s="478"/>
      <c r="AQ805" s="478"/>
      <c r="AR805" s="478"/>
      <c r="AS805" s="478"/>
      <c r="AT805" s="479"/>
      <c r="AU805" s="480"/>
      <c r="AV805" s="481"/>
      <c r="AW805" s="481"/>
      <c r="AX805" s="483"/>
      <c r="AY805">
        <f t="shared" si="31"/>
        <v>1</v>
      </c>
    </row>
    <row r="806" spans="1:51" ht="24.75" customHeight="1" x14ac:dyDescent="0.15">
      <c r="A806" s="89"/>
      <c r="B806" s="90"/>
      <c r="C806" s="90"/>
      <c r="D806" s="90"/>
      <c r="E806" s="90"/>
      <c r="F806" s="91"/>
      <c r="G806" s="474" t="s">
        <v>692</v>
      </c>
      <c r="H806" s="512"/>
      <c r="I806" s="512"/>
      <c r="J806" s="512"/>
      <c r="K806" s="513"/>
      <c r="L806" s="514" t="s">
        <v>693</v>
      </c>
      <c r="M806" s="515"/>
      <c r="N806" s="515"/>
      <c r="O806" s="515"/>
      <c r="P806" s="515"/>
      <c r="Q806" s="515"/>
      <c r="R806" s="515"/>
      <c r="S806" s="515"/>
      <c r="T806" s="515"/>
      <c r="U806" s="515"/>
      <c r="V806" s="515"/>
      <c r="W806" s="515"/>
      <c r="X806" s="516"/>
      <c r="Y806" s="480">
        <v>2.6</v>
      </c>
      <c r="Z806" s="481"/>
      <c r="AA806" s="481"/>
      <c r="AB806" s="482"/>
      <c r="AC806" s="474"/>
      <c r="AD806" s="475"/>
      <c r="AE806" s="475"/>
      <c r="AF806" s="475"/>
      <c r="AG806" s="476"/>
      <c r="AH806" s="477"/>
      <c r="AI806" s="478"/>
      <c r="AJ806" s="478"/>
      <c r="AK806" s="478"/>
      <c r="AL806" s="478"/>
      <c r="AM806" s="478"/>
      <c r="AN806" s="478"/>
      <c r="AO806" s="478"/>
      <c r="AP806" s="478"/>
      <c r="AQ806" s="478"/>
      <c r="AR806" s="478"/>
      <c r="AS806" s="478"/>
      <c r="AT806" s="479"/>
      <c r="AU806" s="480"/>
      <c r="AV806" s="481"/>
      <c r="AW806" s="481"/>
      <c r="AX806" s="483"/>
      <c r="AY806">
        <f t="shared" si="31"/>
        <v>1</v>
      </c>
    </row>
    <row r="807" spans="1:51" ht="24.75" customHeight="1" x14ac:dyDescent="0.15">
      <c r="A807" s="89"/>
      <c r="B807" s="90"/>
      <c r="C807" s="90"/>
      <c r="D807" s="90"/>
      <c r="E807" s="90"/>
      <c r="F807" s="91"/>
      <c r="G807" s="474" t="s">
        <v>694</v>
      </c>
      <c r="H807" s="512"/>
      <c r="I807" s="512"/>
      <c r="J807" s="512"/>
      <c r="K807" s="513"/>
      <c r="L807" s="514" t="s">
        <v>695</v>
      </c>
      <c r="M807" s="515"/>
      <c r="N807" s="515"/>
      <c r="O807" s="515"/>
      <c r="P807" s="515"/>
      <c r="Q807" s="515"/>
      <c r="R807" s="515"/>
      <c r="S807" s="515"/>
      <c r="T807" s="515"/>
      <c r="U807" s="515"/>
      <c r="V807" s="515"/>
      <c r="W807" s="515"/>
      <c r="X807" s="516"/>
      <c r="Y807" s="480">
        <v>1.7</v>
      </c>
      <c r="Z807" s="481"/>
      <c r="AA807" s="481"/>
      <c r="AB807" s="482"/>
      <c r="AC807" s="474"/>
      <c r="AD807" s="475"/>
      <c r="AE807" s="475"/>
      <c r="AF807" s="475"/>
      <c r="AG807" s="476"/>
      <c r="AH807" s="477"/>
      <c r="AI807" s="478"/>
      <c r="AJ807" s="478"/>
      <c r="AK807" s="478"/>
      <c r="AL807" s="478"/>
      <c r="AM807" s="478"/>
      <c r="AN807" s="478"/>
      <c r="AO807" s="478"/>
      <c r="AP807" s="478"/>
      <c r="AQ807" s="478"/>
      <c r="AR807" s="478"/>
      <c r="AS807" s="478"/>
      <c r="AT807" s="479"/>
      <c r="AU807" s="480"/>
      <c r="AV807" s="481"/>
      <c r="AW807" s="481"/>
      <c r="AX807" s="483"/>
      <c r="AY807">
        <f t="shared" si="31"/>
        <v>1</v>
      </c>
    </row>
    <row r="808" spans="1:51" ht="24.75" customHeight="1" x14ac:dyDescent="0.15">
      <c r="A808" s="89"/>
      <c r="B808" s="90"/>
      <c r="C808" s="90"/>
      <c r="D808" s="90"/>
      <c r="E808" s="90"/>
      <c r="F808" s="91"/>
      <c r="G808" s="474" t="s">
        <v>696</v>
      </c>
      <c r="H808" s="512"/>
      <c r="I808" s="512"/>
      <c r="J808" s="512"/>
      <c r="K808" s="513"/>
      <c r="L808" s="514" t="s">
        <v>697</v>
      </c>
      <c r="M808" s="515"/>
      <c r="N808" s="515"/>
      <c r="O808" s="515"/>
      <c r="P808" s="515"/>
      <c r="Q808" s="515"/>
      <c r="R808" s="515"/>
      <c r="S808" s="515"/>
      <c r="T808" s="515"/>
      <c r="U808" s="515"/>
      <c r="V808" s="515"/>
      <c r="W808" s="515"/>
      <c r="X808" s="516"/>
      <c r="Y808" s="480">
        <v>0.2</v>
      </c>
      <c r="Z808" s="481"/>
      <c r="AA808" s="481"/>
      <c r="AB808" s="482"/>
      <c r="AC808" s="474"/>
      <c r="AD808" s="475"/>
      <c r="AE808" s="475"/>
      <c r="AF808" s="475"/>
      <c r="AG808" s="476"/>
      <c r="AH808" s="477"/>
      <c r="AI808" s="478"/>
      <c r="AJ808" s="478"/>
      <c r="AK808" s="478"/>
      <c r="AL808" s="478"/>
      <c r="AM808" s="478"/>
      <c r="AN808" s="478"/>
      <c r="AO808" s="478"/>
      <c r="AP808" s="478"/>
      <c r="AQ808" s="478"/>
      <c r="AR808" s="478"/>
      <c r="AS808" s="478"/>
      <c r="AT808" s="479"/>
      <c r="AU808" s="480"/>
      <c r="AV808" s="481"/>
      <c r="AW808" s="481"/>
      <c r="AX808" s="483"/>
      <c r="AY808">
        <f t="shared" si="31"/>
        <v>1</v>
      </c>
    </row>
    <row r="809" spans="1:51" ht="24.75" hidden="1" customHeight="1" x14ac:dyDescent="0.15">
      <c r="A809" s="89"/>
      <c r="B809" s="90"/>
      <c r="C809" s="90"/>
      <c r="D809" s="90"/>
      <c r="E809" s="90"/>
      <c r="F809" s="91"/>
      <c r="G809" s="474"/>
      <c r="H809" s="475"/>
      <c r="I809" s="475"/>
      <c r="J809" s="475"/>
      <c r="K809" s="476"/>
      <c r="L809" s="477"/>
      <c r="M809" s="478"/>
      <c r="N809" s="478"/>
      <c r="O809" s="478"/>
      <c r="P809" s="478"/>
      <c r="Q809" s="478"/>
      <c r="R809" s="478"/>
      <c r="S809" s="478"/>
      <c r="T809" s="478"/>
      <c r="U809" s="478"/>
      <c r="V809" s="478"/>
      <c r="W809" s="478"/>
      <c r="X809" s="479"/>
      <c r="Y809" s="480"/>
      <c r="Z809" s="481"/>
      <c r="AA809" s="481"/>
      <c r="AB809" s="482"/>
      <c r="AC809" s="474"/>
      <c r="AD809" s="475"/>
      <c r="AE809" s="475"/>
      <c r="AF809" s="475"/>
      <c r="AG809" s="476"/>
      <c r="AH809" s="477"/>
      <c r="AI809" s="478"/>
      <c r="AJ809" s="478"/>
      <c r="AK809" s="478"/>
      <c r="AL809" s="478"/>
      <c r="AM809" s="478"/>
      <c r="AN809" s="478"/>
      <c r="AO809" s="478"/>
      <c r="AP809" s="478"/>
      <c r="AQ809" s="478"/>
      <c r="AR809" s="478"/>
      <c r="AS809" s="478"/>
      <c r="AT809" s="479"/>
      <c r="AU809" s="480"/>
      <c r="AV809" s="481"/>
      <c r="AW809" s="481"/>
      <c r="AX809" s="483"/>
      <c r="AY809">
        <f t="shared" si="31"/>
        <v>1</v>
      </c>
    </row>
    <row r="810" spans="1:51" ht="24.75" hidden="1" customHeight="1" x14ac:dyDescent="0.15">
      <c r="A810" s="89"/>
      <c r="B810" s="90"/>
      <c r="C810" s="90"/>
      <c r="D810" s="90"/>
      <c r="E810" s="90"/>
      <c r="F810" s="91"/>
      <c r="G810" s="474"/>
      <c r="H810" s="475"/>
      <c r="I810" s="475"/>
      <c r="J810" s="475"/>
      <c r="K810" s="476"/>
      <c r="L810" s="477"/>
      <c r="M810" s="478"/>
      <c r="N810" s="478"/>
      <c r="O810" s="478"/>
      <c r="P810" s="478"/>
      <c r="Q810" s="478"/>
      <c r="R810" s="478"/>
      <c r="S810" s="478"/>
      <c r="T810" s="478"/>
      <c r="U810" s="478"/>
      <c r="V810" s="478"/>
      <c r="W810" s="478"/>
      <c r="X810" s="479"/>
      <c r="Y810" s="480"/>
      <c r="Z810" s="481"/>
      <c r="AA810" s="481"/>
      <c r="AB810" s="482"/>
      <c r="AC810" s="474"/>
      <c r="AD810" s="475"/>
      <c r="AE810" s="475"/>
      <c r="AF810" s="475"/>
      <c r="AG810" s="476"/>
      <c r="AH810" s="477"/>
      <c r="AI810" s="478"/>
      <c r="AJ810" s="478"/>
      <c r="AK810" s="478"/>
      <c r="AL810" s="478"/>
      <c r="AM810" s="478"/>
      <c r="AN810" s="478"/>
      <c r="AO810" s="478"/>
      <c r="AP810" s="478"/>
      <c r="AQ810" s="478"/>
      <c r="AR810" s="478"/>
      <c r="AS810" s="478"/>
      <c r="AT810" s="479"/>
      <c r="AU810" s="480"/>
      <c r="AV810" s="481"/>
      <c r="AW810" s="481"/>
      <c r="AX810" s="483"/>
      <c r="AY810">
        <f t="shared" si="31"/>
        <v>1</v>
      </c>
    </row>
    <row r="811" spans="1:51" ht="24.75" hidden="1" customHeight="1" x14ac:dyDescent="0.15">
      <c r="A811" s="89"/>
      <c r="B811" s="90"/>
      <c r="C811" s="90"/>
      <c r="D811" s="90"/>
      <c r="E811" s="90"/>
      <c r="F811" s="91"/>
      <c r="G811" s="474"/>
      <c r="H811" s="475"/>
      <c r="I811" s="475"/>
      <c r="J811" s="475"/>
      <c r="K811" s="476"/>
      <c r="L811" s="477"/>
      <c r="M811" s="478"/>
      <c r="N811" s="478"/>
      <c r="O811" s="478"/>
      <c r="P811" s="478"/>
      <c r="Q811" s="478"/>
      <c r="R811" s="478"/>
      <c r="S811" s="478"/>
      <c r="T811" s="478"/>
      <c r="U811" s="478"/>
      <c r="V811" s="478"/>
      <c r="W811" s="478"/>
      <c r="X811" s="479"/>
      <c r="Y811" s="480"/>
      <c r="Z811" s="481"/>
      <c r="AA811" s="481"/>
      <c r="AB811" s="482"/>
      <c r="AC811" s="474"/>
      <c r="AD811" s="475"/>
      <c r="AE811" s="475"/>
      <c r="AF811" s="475"/>
      <c r="AG811" s="476"/>
      <c r="AH811" s="477"/>
      <c r="AI811" s="478"/>
      <c r="AJ811" s="478"/>
      <c r="AK811" s="478"/>
      <c r="AL811" s="478"/>
      <c r="AM811" s="478"/>
      <c r="AN811" s="478"/>
      <c r="AO811" s="478"/>
      <c r="AP811" s="478"/>
      <c r="AQ811" s="478"/>
      <c r="AR811" s="478"/>
      <c r="AS811" s="478"/>
      <c r="AT811" s="479"/>
      <c r="AU811" s="480"/>
      <c r="AV811" s="481"/>
      <c r="AW811" s="481"/>
      <c r="AX811" s="483"/>
      <c r="AY811">
        <f t="shared" si="31"/>
        <v>1</v>
      </c>
    </row>
    <row r="812" spans="1:51" ht="24.75" customHeight="1" x14ac:dyDescent="0.15">
      <c r="A812" s="89"/>
      <c r="B812" s="90"/>
      <c r="C812" s="90"/>
      <c r="D812" s="90"/>
      <c r="E812" s="90"/>
      <c r="F812" s="91"/>
      <c r="G812" s="484" t="s">
        <v>74</v>
      </c>
      <c r="H812" s="485"/>
      <c r="I812" s="485"/>
      <c r="J812" s="485"/>
      <c r="K812" s="485"/>
      <c r="L812" s="486"/>
      <c r="M812" s="381"/>
      <c r="N812" s="381"/>
      <c r="O812" s="381"/>
      <c r="P812" s="381"/>
      <c r="Q812" s="381"/>
      <c r="R812" s="381"/>
      <c r="S812" s="381"/>
      <c r="T812" s="381"/>
      <c r="U812" s="381"/>
      <c r="V812" s="381"/>
      <c r="W812" s="381"/>
      <c r="X812" s="382"/>
      <c r="Y812" s="487">
        <f>SUM(Y802:AB811)</f>
        <v>28.6</v>
      </c>
      <c r="Z812" s="488"/>
      <c r="AA812" s="488"/>
      <c r="AB812" s="489"/>
      <c r="AC812" s="484" t="s">
        <v>74</v>
      </c>
      <c r="AD812" s="485"/>
      <c r="AE812" s="485"/>
      <c r="AF812" s="485"/>
      <c r="AG812" s="485"/>
      <c r="AH812" s="486"/>
      <c r="AI812" s="381"/>
      <c r="AJ812" s="381"/>
      <c r="AK812" s="381"/>
      <c r="AL812" s="381"/>
      <c r="AM812" s="381"/>
      <c r="AN812" s="381"/>
      <c r="AO812" s="381"/>
      <c r="AP812" s="381"/>
      <c r="AQ812" s="381"/>
      <c r="AR812" s="381"/>
      <c r="AS812" s="381"/>
      <c r="AT812" s="382"/>
      <c r="AU812" s="487">
        <f>SUM(AU802:AX811)</f>
        <v>0</v>
      </c>
      <c r="AV812" s="488"/>
      <c r="AW812" s="488"/>
      <c r="AX812" s="490"/>
      <c r="AY812">
        <f t="shared" si="31"/>
        <v>1</v>
      </c>
    </row>
    <row r="813" spans="1:51" ht="24.75" hidden="1" customHeight="1" x14ac:dyDescent="0.15">
      <c r="A813" s="89"/>
      <c r="B813" s="90"/>
      <c r="C813" s="90"/>
      <c r="D813" s="90"/>
      <c r="E813" s="90"/>
      <c r="F813" s="91"/>
      <c r="G813" s="491" t="s">
        <v>288</v>
      </c>
      <c r="H813" s="492"/>
      <c r="I813" s="492"/>
      <c r="J813" s="492"/>
      <c r="K813" s="492"/>
      <c r="L813" s="492"/>
      <c r="M813" s="492"/>
      <c r="N813" s="492"/>
      <c r="O813" s="492"/>
      <c r="P813" s="492"/>
      <c r="Q813" s="492"/>
      <c r="R813" s="492"/>
      <c r="S813" s="492"/>
      <c r="T813" s="492"/>
      <c r="U813" s="492"/>
      <c r="V813" s="492"/>
      <c r="W813" s="492"/>
      <c r="X813" s="492"/>
      <c r="Y813" s="492"/>
      <c r="Z813" s="492"/>
      <c r="AA813" s="492"/>
      <c r="AB813" s="493"/>
      <c r="AC813" s="491" t="s">
        <v>264</v>
      </c>
      <c r="AD813" s="492"/>
      <c r="AE813" s="492"/>
      <c r="AF813" s="492"/>
      <c r="AG813" s="492"/>
      <c r="AH813" s="492"/>
      <c r="AI813" s="492"/>
      <c r="AJ813" s="492"/>
      <c r="AK813" s="492"/>
      <c r="AL813" s="492"/>
      <c r="AM813" s="492"/>
      <c r="AN813" s="492"/>
      <c r="AO813" s="492"/>
      <c r="AP813" s="492"/>
      <c r="AQ813" s="492"/>
      <c r="AR813" s="492"/>
      <c r="AS813" s="492"/>
      <c r="AT813" s="492"/>
      <c r="AU813" s="492"/>
      <c r="AV813" s="492"/>
      <c r="AW813" s="492"/>
      <c r="AX813" s="494"/>
      <c r="AY813">
        <f>COUNTA($G$815,$AC$815)</f>
        <v>0</v>
      </c>
    </row>
    <row r="814" spans="1:51" ht="24.75" hidden="1" customHeight="1" x14ac:dyDescent="0.15">
      <c r="A814" s="89"/>
      <c r="B814" s="90"/>
      <c r="C814" s="90"/>
      <c r="D814" s="90"/>
      <c r="E814" s="90"/>
      <c r="F814" s="91"/>
      <c r="G814" s="495" t="s">
        <v>64</v>
      </c>
      <c r="H814" s="287"/>
      <c r="I814" s="287"/>
      <c r="J814" s="287"/>
      <c r="K814" s="287"/>
      <c r="L814" s="496" t="s">
        <v>66</v>
      </c>
      <c r="M814" s="287"/>
      <c r="N814" s="287"/>
      <c r="O814" s="287"/>
      <c r="P814" s="287"/>
      <c r="Q814" s="287"/>
      <c r="R814" s="287"/>
      <c r="S814" s="287"/>
      <c r="T814" s="287"/>
      <c r="U814" s="287"/>
      <c r="V814" s="287"/>
      <c r="W814" s="287"/>
      <c r="X814" s="497"/>
      <c r="Y814" s="498" t="s">
        <v>71</v>
      </c>
      <c r="Z814" s="499"/>
      <c r="AA814" s="499"/>
      <c r="AB814" s="500"/>
      <c r="AC814" s="495" t="s">
        <v>64</v>
      </c>
      <c r="AD814" s="287"/>
      <c r="AE814" s="287"/>
      <c r="AF814" s="287"/>
      <c r="AG814" s="287"/>
      <c r="AH814" s="496" t="s">
        <v>66</v>
      </c>
      <c r="AI814" s="287"/>
      <c r="AJ814" s="287"/>
      <c r="AK814" s="287"/>
      <c r="AL814" s="287"/>
      <c r="AM814" s="287"/>
      <c r="AN814" s="287"/>
      <c r="AO814" s="287"/>
      <c r="AP814" s="287"/>
      <c r="AQ814" s="287"/>
      <c r="AR814" s="287"/>
      <c r="AS814" s="287"/>
      <c r="AT814" s="497"/>
      <c r="AU814" s="498" t="s">
        <v>71</v>
      </c>
      <c r="AV814" s="499"/>
      <c r="AW814" s="499"/>
      <c r="AX814" s="501"/>
      <c r="AY814">
        <f t="shared" ref="AY814:AY825" si="32">$AY$813</f>
        <v>0</v>
      </c>
    </row>
    <row r="815" spans="1:51" ht="24.75" hidden="1" customHeight="1" x14ac:dyDescent="0.15">
      <c r="A815" s="89"/>
      <c r="B815" s="90"/>
      <c r="C815" s="90"/>
      <c r="D815" s="90"/>
      <c r="E815" s="90"/>
      <c r="F815" s="91"/>
      <c r="G815" s="502"/>
      <c r="H815" s="503"/>
      <c r="I815" s="503"/>
      <c r="J815" s="503"/>
      <c r="K815" s="504"/>
      <c r="L815" s="505"/>
      <c r="M815" s="506"/>
      <c r="N815" s="506"/>
      <c r="O815" s="506"/>
      <c r="P815" s="506"/>
      <c r="Q815" s="506"/>
      <c r="R815" s="506"/>
      <c r="S815" s="506"/>
      <c r="T815" s="506"/>
      <c r="U815" s="506"/>
      <c r="V815" s="506"/>
      <c r="W815" s="506"/>
      <c r="X815" s="507"/>
      <c r="Y815" s="508"/>
      <c r="Z815" s="509"/>
      <c r="AA815" s="509"/>
      <c r="AB815" s="510"/>
      <c r="AC815" s="502"/>
      <c r="AD815" s="503"/>
      <c r="AE815" s="503"/>
      <c r="AF815" s="503"/>
      <c r="AG815" s="504"/>
      <c r="AH815" s="505"/>
      <c r="AI815" s="506"/>
      <c r="AJ815" s="506"/>
      <c r="AK815" s="506"/>
      <c r="AL815" s="506"/>
      <c r="AM815" s="506"/>
      <c r="AN815" s="506"/>
      <c r="AO815" s="506"/>
      <c r="AP815" s="506"/>
      <c r="AQ815" s="506"/>
      <c r="AR815" s="506"/>
      <c r="AS815" s="506"/>
      <c r="AT815" s="507"/>
      <c r="AU815" s="508"/>
      <c r="AV815" s="509"/>
      <c r="AW815" s="509"/>
      <c r="AX815" s="511"/>
      <c r="AY815">
        <f t="shared" si="32"/>
        <v>0</v>
      </c>
    </row>
    <row r="816" spans="1:51" ht="24.75" hidden="1" customHeight="1" x14ac:dyDescent="0.15">
      <c r="A816" s="89"/>
      <c r="B816" s="90"/>
      <c r="C816" s="90"/>
      <c r="D816" s="90"/>
      <c r="E816" s="90"/>
      <c r="F816" s="91"/>
      <c r="G816" s="474"/>
      <c r="H816" s="475"/>
      <c r="I816" s="475"/>
      <c r="J816" s="475"/>
      <c r="K816" s="476"/>
      <c r="L816" s="477"/>
      <c r="M816" s="478"/>
      <c r="N816" s="478"/>
      <c r="O816" s="478"/>
      <c r="P816" s="478"/>
      <c r="Q816" s="478"/>
      <c r="R816" s="478"/>
      <c r="S816" s="478"/>
      <c r="T816" s="478"/>
      <c r="U816" s="478"/>
      <c r="V816" s="478"/>
      <c r="W816" s="478"/>
      <c r="X816" s="479"/>
      <c r="Y816" s="480"/>
      <c r="Z816" s="481"/>
      <c r="AA816" s="481"/>
      <c r="AB816" s="482"/>
      <c r="AC816" s="474"/>
      <c r="AD816" s="475"/>
      <c r="AE816" s="475"/>
      <c r="AF816" s="475"/>
      <c r="AG816" s="476"/>
      <c r="AH816" s="477"/>
      <c r="AI816" s="478"/>
      <c r="AJ816" s="478"/>
      <c r="AK816" s="478"/>
      <c r="AL816" s="478"/>
      <c r="AM816" s="478"/>
      <c r="AN816" s="478"/>
      <c r="AO816" s="478"/>
      <c r="AP816" s="478"/>
      <c r="AQ816" s="478"/>
      <c r="AR816" s="478"/>
      <c r="AS816" s="478"/>
      <c r="AT816" s="479"/>
      <c r="AU816" s="480"/>
      <c r="AV816" s="481"/>
      <c r="AW816" s="481"/>
      <c r="AX816" s="483"/>
      <c r="AY816">
        <f t="shared" si="32"/>
        <v>0</v>
      </c>
    </row>
    <row r="817" spans="1:51" ht="24.75" hidden="1" customHeight="1" x14ac:dyDescent="0.15">
      <c r="A817" s="89"/>
      <c r="B817" s="90"/>
      <c r="C817" s="90"/>
      <c r="D817" s="90"/>
      <c r="E817" s="90"/>
      <c r="F817" s="91"/>
      <c r="G817" s="474"/>
      <c r="H817" s="475"/>
      <c r="I817" s="475"/>
      <c r="J817" s="475"/>
      <c r="K817" s="476"/>
      <c r="L817" s="477"/>
      <c r="M817" s="478"/>
      <c r="N817" s="478"/>
      <c r="O817" s="478"/>
      <c r="P817" s="478"/>
      <c r="Q817" s="478"/>
      <c r="R817" s="478"/>
      <c r="S817" s="478"/>
      <c r="T817" s="478"/>
      <c r="U817" s="478"/>
      <c r="V817" s="478"/>
      <c r="W817" s="478"/>
      <c r="X817" s="479"/>
      <c r="Y817" s="480"/>
      <c r="Z817" s="481"/>
      <c r="AA817" s="481"/>
      <c r="AB817" s="482"/>
      <c r="AC817" s="474"/>
      <c r="AD817" s="475"/>
      <c r="AE817" s="475"/>
      <c r="AF817" s="475"/>
      <c r="AG817" s="476"/>
      <c r="AH817" s="477"/>
      <c r="AI817" s="478"/>
      <c r="AJ817" s="478"/>
      <c r="AK817" s="478"/>
      <c r="AL817" s="478"/>
      <c r="AM817" s="478"/>
      <c r="AN817" s="478"/>
      <c r="AO817" s="478"/>
      <c r="AP817" s="478"/>
      <c r="AQ817" s="478"/>
      <c r="AR817" s="478"/>
      <c r="AS817" s="478"/>
      <c r="AT817" s="479"/>
      <c r="AU817" s="480"/>
      <c r="AV817" s="481"/>
      <c r="AW817" s="481"/>
      <c r="AX817" s="483"/>
      <c r="AY817">
        <f t="shared" si="32"/>
        <v>0</v>
      </c>
    </row>
    <row r="818" spans="1:51" ht="24.75" hidden="1" customHeight="1" x14ac:dyDescent="0.15">
      <c r="A818" s="89"/>
      <c r="B818" s="90"/>
      <c r="C818" s="90"/>
      <c r="D818" s="90"/>
      <c r="E818" s="90"/>
      <c r="F818" s="91"/>
      <c r="G818" s="474"/>
      <c r="H818" s="475"/>
      <c r="I818" s="475"/>
      <c r="J818" s="475"/>
      <c r="K818" s="476"/>
      <c r="L818" s="477"/>
      <c r="M818" s="478"/>
      <c r="N818" s="478"/>
      <c r="O818" s="478"/>
      <c r="P818" s="478"/>
      <c r="Q818" s="478"/>
      <c r="R818" s="478"/>
      <c r="S818" s="478"/>
      <c r="T818" s="478"/>
      <c r="U818" s="478"/>
      <c r="V818" s="478"/>
      <c r="W818" s="478"/>
      <c r="X818" s="479"/>
      <c r="Y818" s="480"/>
      <c r="Z818" s="481"/>
      <c r="AA818" s="481"/>
      <c r="AB818" s="482"/>
      <c r="AC818" s="474"/>
      <c r="AD818" s="475"/>
      <c r="AE818" s="475"/>
      <c r="AF818" s="475"/>
      <c r="AG818" s="476"/>
      <c r="AH818" s="477"/>
      <c r="AI818" s="478"/>
      <c r="AJ818" s="478"/>
      <c r="AK818" s="478"/>
      <c r="AL818" s="478"/>
      <c r="AM818" s="478"/>
      <c r="AN818" s="478"/>
      <c r="AO818" s="478"/>
      <c r="AP818" s="478"/>
      <c r="AQ818" s="478"/>
      <c r="AR818" s="478"/>
      <c r="AS818" s="478"/>
      <c r="AT818" s="479"/>
      <c r="AU818" s="480"/>
      <c r="AV818" s="481"/>
      <c r="AW818" s="481"/>
      <c r="AX818" s="483"/>
      <c r="AY818">
        <f t="shared" si="32"/>
        <v>0</v>
      </c>
    </row>
    <row r="819" spans="1:51" ht="24.75" hidden="1" customHeight="1" x14ac:dyDescent="0.15">
      <c r="A819" s="89"/>
      <c r="B819" s="90"/>
      <c r="C819" s="90"/>
      <c r="D819" s="90"/>
      <c r="E819" s="90"/>
      <c r="F819" s="91"/>
      <c r="G819" s="474"/>
      <c r="H819" s="475"/>
      <c r="I819" s="475"/>
      <c r="J819" s="475"/>
      <c r="K819" s="476"/>
      <c r="L819" s="477"/>
      <c r="M819" s="478"/>
      <c r="N819" s="478"/>
      <c r="O819" s="478"/>
      <c r="P819" s="478"/>
      <c r="Q819" s="478"/>
      <c r="R819" s="478"/>
      <c r="S819" s="478"/>
      <c r="T819" s="478"/>
      <c r="U819" s="478"/>
      <c r="V819" s="478"/>
      <c r="W819" s="478"/>
      <c r="X819" s="479"/>
      <c r="Y819" s="480"/>
      <c r="Z819" s="481"/>
      <c r="AA819" s="481"/>
      <c r="AB819" s="482"/>
      <c r="AC819" s="474"/>
      <c r="AD819" s="475"/>
      <c r="AE819" s="475"/>
      <c r="AF819" s="475"/>
      <c r="AG819" s="476"/>
      <c r="AH819" s="477"/>
      <c r="AI819" s="478"/>
      <c r="AJ819" s="478"/>
      <c r="AK819" s="478"/>
      <c r="AL819" s="478"/>
      <c r="AM819" s="478"/>
      <c r="AN819" s="478"/>
      <c r="AO819" s="478"/>
      <c r="AP819" s="478"/>
      <c r="AQ819" s="478"/>
      <c r="AR819" s="478"/>
      <c r="AS819" s="478"/>
      <c r="AT819" s="479"/>
      <c r="AU819" s="480"/>
      <c r="AV819" s="481"/>
      <c r="AW819" s="481"/>
      <c r="AX819" s="483"/>
      <c r="AY819">
        <f t="shared" si="32"/>
        <v>0</v>
      </c>
    </row>
    <row r="820" spans="1:51" ht="24.75" hidden="1" customHeight="1" x14ac:dyDescent="0.15">
      <c r="A820" s="89"/>
      <c r="B820" s="90"/>
      <c r="C820" s="90"/>
      <c r="D820" s="90"/>
      <c r="E820" s="90"/>
      <c r="F820" s="91"/>
      <c r="G820" s="474"/>
      <c r="H820" s="475"/>
      <c r="I820" s="475"/>
      <c r="J820" s="475"/>
      <c r="K820" s="476"/>
      <c r="L820" s="477"/>
      <c r="M820" s="478"/>
      <c r="N820" s="478"/>
      <c r="O820" s="478"/>
      <c r="P820" s="478"/>
      <c r="Q820" s="478"/>
      <c r="R820" s="478"/>
      <c r="S820" s="478"/>
      <c r="T820" s="478"/>
      <c r="U820" s="478"/>
      <c r="V820" s="478"/>
      <c r="W820" s="478"/>
      <c r="X820" s="479"/>
      <c r="Y820" s="480"/>
      <c r="Z820" s="481"/>
      <c r="AA820" s="481"/>
      <c r="AB820" s="482"/>
      <c r="AC820" s="474"/>
      <c r="AD820" s="475"/>
      <c r="AE820" s="475"/>
      <c r="AF820" s="475"/>
      <c r="AG820" s="476"/>
      <c r="AH820" s="477"/>
      <c r="AI820" s="478"/>
      <c r="AJ820" s="478"/>
      <c r="AK820" s="478"/>
      <c r="AL820" s="478"/>
      <c r="AM820" s="478"/>
      <c r="AN820" s="478"/>
      <c r="AO820" s="478"/>
      <c r="AP820" s="478"/>
      <c r="AQ820" s="478"/>
      <c r="AR820" s="478"/>
      <c r="AS820" s="478"/>
      <c r="AT820" s="479"/>
      <c r="AU820" s="480"/>
      <c r="AV820" s="481"/>
      <c r="AW820" s="481"/>
      <c r="AX820" s="483"/>
      <c r="AY820">
        <f t="shared" si="32"/>
        <v>0</v>
      </c>
    </row>
    <row r="821" spans="1:51" ht="24.75" hidden="1" customHeight="1" x14ac:dyDescent="0.15">
      <c r="A821" s="89"/>
      <c r="B821" s="90"/>
      <c r="C821" s="90"/>
      <c r="D821" s="90"/>
      <c r="E821" s="90"/>
      <c r="F821" s="91"/>
      <c r="G821" s="474"/>
      <c r="H821" s="475"/>
      <c r="I821" s="475"/>
      <c r="J821" s="475"/>
      <c r="K821" s="476"/>
      <c r="L821" s="477"/>
      <c r="M821" s="478"/>
      <c r="N821" s="478"/>
      <c r="O821" s="478"/>
      <c r="P821" s="478"/>
      <c r="Q821" s="478"/>
      <c r="R821" s="478"/>
      <c r="S821" s="478"/>
      <c r="T821" s="478"/>
      <c r="U821" s="478"/>
      <c r="V821" s="478"/>
      <c r="W821" s="478"/>
      <c r="X821" s="479"/>
      <c r="Y821" s="480"/>
      <c r="Z821" s="481"/>
      <c r="AA821" s="481"/>
      <c r="AB821" s="482"/>
      <c r="AC821" s="474"/>
      <c r="AD821" s="475"/>
      <c r="AE821" s="475"/>
      <c r="AF821" s="475"/>
      <c r="AG821" s="476"/>
      <c r="AH821" s="477"/>
      <c r="AI821" s="478"/>
      <c r="AJ821" s="478"/>
      <c r="AK821" s="478"/>
      <c r="AL821" s="478"/>
      <c r="AM821" s="478"/>
      <c r="AN821" s="478"/>
      <c r="AO821" s="478"/>
      <c r="AP821" s="478"/>
      <c r="AQ821" s="478"/>
      <c r="AR821" s="478"/>
      <c r="AS821" s="478"/>
      <c r="AT821" s="479"/>
      <c r="AU821" s="480"/>
      <c r="AV821" s="481"/>
      <c r="AW821" s="481"/>
      <c r="AX821" s="483"/>
      <c r="AY821">
        <f t="shared" si="32"/>
        <v>0</v>
      </c>
    </row>
    <row r="822" spans="1:51" ht="24.75" hidden="1" customHeight="1" x14ac:dyDescent="0.15">
      <c r="A822" s="89"/>
      <c r="B822" s="90"/>
      <c r="C822" s="90"/>
      <c r="D822" s="90"/>
      <c r="E822" s="90"/>
      <c r="F822" s="91"/>
      <c r="G822" s="474"/>
      <c r="H822" s="475"/>
      <c r="I822" s="475"/>
      <c r="J822" s="475"/>
      <c r="K822" s="476"/>
      <c r="L822" s="477"/>
      <c r="M822" s="478"/>
      <c r="N822" s="478"/>
      <c r="O822" s="478"/>
      <c r="P822" s="478"/>
      <c r="Q822" s="478"/>
      <c r="R822" s="478"/>
      <c r="S822" s="478"/>
      <c r="T822" s="478"/>
      <c r="U822" s="478"/>
      <c r="V822" s="478"/>
      <c r="W822" s="478"/>
      <c r="X822" s="479"/>
      <c r="Y822" s="480"/>
      <c r="Z822" s="481"/>
      <c r="AA822" s="481"/>
      <c r="AB822" s="482"/>
      <c r="AC822" s="474"/>
      <c r="AD822" s="475"/>
      <c r="AE822" s="475"/>
      <c r="AF822" s="475"/>
      <c r="AG822" s="476"/>
      <c r="AH822" s="477"/>
      <c r="AI822" s="478"/>
      <c r="AJ822" s="478"/>
      <c r="AK822" s="478"/>
      <c r="AL822" s="478"/>
      <c r="AM822" s="478"/>
      <c r="AN822" s="478"/>
      <c r="AO822" s="478"/>
      <c r="AP822" s="478"/>
      <c r="AQ822" s="478"/>
      <c r="AR822" s="478"/>
      <c r="AS822" s="478"/>
      <c r="AT822" s="479"/>
      <c r="AU822" s="480"/>
      <c r="AV822" s="481"/>
      <c r="AW822" s="481"/>
      <c r="AX822" s="483"/>
      <c r="AY822">
        <f t="shared" si="32"/>
        <v>0</v>
      </c>
    </row>
    <row r="823" spans="1:51" ht="24.75" hidden="1" customHeight="1" x14ac:dyDescent="0.15">
      <c r="A823" s="89"/>
      <c r="B823" s="90"/>
      <c r="C823" s="90"/>
      <c r="D823" s="90"/>
      <c r="E823" s="90"/>
      <c r="F823" s="91"/>
      <c r="G823" s="474"/>
      <c r="H823" s="475"/>
      <c r="I823" s="475"/>
      <c r="J823" s="475"/>
      <c r="K823" s="476"/>
      <c r="L823" s="477"/>
      <c r="M823" s="478"/>
      <c r="N823" s="478"/>
      <c r="O823" s="478"/>
      <c r="P823" s="478"/>
      <c r="Q823" s="478"/>
      <c r="R823" s="478"/>
      <c r="S823" s="478"/>
      <c r="T823" s="478"/>
      <c r="U823" s="478"/>
      <c r="V823" s="478"/>
      <c r="W823" s="478"/>
      <c r="X823" s="479"/>
      <c r="Y823" s="480"/>
      <c r="Z823" s="481"/>
      <c r="AA823" s="481"/>
      <c r="AB823" s="482"/>
      <c r="AC823" s="474"/>
      <c r="AD823" s="475"/>
      <c r="AE823" s="475"/>
      <c r="AF823" s="475"/>
      <c r="AG823" s="476"/>
      <c r="AH823" s="477"/>
      <c r="AI823" s="478"/>
      <c r="AJ823" s="478"/>
      <c r="AK823" s="478"/>
      <c r="AL823" s="478"/>
      <c r="AM823" s="478"/>
      <c r="AN823" s="478"/>
      <c r="AO823" s="478"/>
      <c r="AP823" s="478"/>
      <c r="AQ823" s="478"/>
      <c r="AR823" s="478"/>
      <c r="AS823" s="478"/>
      <c r="AT823" s="479"/>
      <c r="AU823" s="480"/>
      <c r="AV823" s="481"/>
      <c r="AW823" s="481"/>
      <c r="AX823" s="483"/>
      <c r="AY823">
        <f t="shared" si="32"/>
        <v>0</v>
      </c>
    </row>
    <row r="824" spans="1:51" ht="24.75" hidden="1" customHeight="1" x14ac:dyDescent="0.15">
      <c r="A824" s="89"/>
      <c r="B824" s="90"/>
      <c r="C824" s="90"/>
      <c r="D824" s="90"/>
      <c r="E824" s="90"/>
      <c r="F824" s="91"/>
      <c r="G824" s="474"/>
      <c r="H824" s="475"/>
      <c r="I824" s="475"/>
      <c r="J824" s="475"/>
      <c r="K824" s="476"/>
      <c r="L824" s="477"/>
      <c r="M824" s="478"/>
      <c r="N824" s="478"/>
      <c r="O824" s="478"/>
      <c r="P824" s="478"/>
      <c r="Q824" s="478"/>
      <c r="R824" s="478"/>
      <c r="S824" s="478"/>
      <c r="T824" s="478"/>
      <c r="U824" s="478"/>
      <c r="V824" s="478"/>
      <c r="W824" s="478"/>
      <c r="X824" s="479"/>
      <c r="Y824" s="480"/>
      <c r="Z824" s="481"/>
      <c r="AA824" s="481"/>
      <c r="AB824" s="482"/>
      <c r="AC824" s="474"/>
      <c r="AD824" s="475"/>
      <c r="AE824" s="475"/>
      <c r="AF824" s="475"/>
      <c r="AG824" s="476"/>
      <c r="AH824" s="477"/>
      <c r="AI824" s="478"/>
      <c r="AJ824" s="478"/>
      <c r="AK824" s="478"/>
      <c r="AL824" s="478"/>
      <c r="AM824" s="478"/>
      <c r="AN824" s="478"/>
      <c r="AO824" s="478"/>
      <c r="AP824" s="478"/>
      <c r="AQ824" s="478"/>
      <c r="AR824" s="478"/>
      <c r="AS824" s="478"/>
      <c r="AT824" s="479"/>
      <c r="AU824" s="480"/>
      <c r="AV824" s="481"/>
      <c r="AW824" s="481"/>
      <c r="AX824" s="483"/>
      <c r="AY824">
        <f t="shared" si="32"/>
        <v>0</v>
      </c>
    </row>
    <row r="825" spans="1:51" ht="24.75" hidden="1" customHeight="1" x14ac:dyDescent="0.15">
      <c r="A825" s="89"/>
      <c r="B825" s="90"/>
      <c r="C825" s="90"/>
      <c r="D825" s="90"/>
      <c r="E825" s="90"/>
      <c r="F825" s="91"/>
      <c r="G825" s="484" t="s">
        <v>74</v>
      </c>
      <c r="H825" s="485"/>
      <c r="I825" s="485"/>
      <c r="J825" s="485"/>
      <c r="K825" s="485"/>
      <c r="L825" s="486"/>
      <c r="M825" s="381"/>
      <c r="N825" s="381"/>
      <c r="O825" s="381"/>
      <c r="P825" s="381"/>
      <c r="Q825" s="381"/>
      <c r="R825" s="381"/>
      <c r="S825" s="381"/>
      <c r="T825" s="381"/>
      <c r="U825" s="381"/>
      <c r="V825" s="381"/>
      <c r="W825" s="381"/>
      <c r="X825" s="382"/>
      <c r="Y825" s="487">
        <f>SUM(Y815:AB824)</f>
        <v>0</v>
      </c>
      <c r="Z825" s="488"/>
      <c r="AA825" s="488"/>
      <c r="AB825" s="489"/>
      <c r="AC825" s="484" t="s">
        <v>74</v>
      </c>
      <c r="AD825" s="485"/>
      <c r="AE825" s="485"/>
      <c r="AF825" s="485"/>
      <c r="AG825" s="485"/>
      <c r="AH825" s="486"/>
      <c r="AI825" s="381"/>
      <c r="AJ825" s="381"/>
      <c r="AK825" s="381"/>
      <c r="AL825" s="381"/>
      <c r="AM825" s="381"/>
      <c r="AN825" s="381"/>
      <c r="AO825" s="381"/>
      <c r="AP825" s="381"/>
      <c r="AQ825" s="381"/>
      <c r="AR825" s="381"/>
      <c r="AS825" s="381"/>
      <c r="AT825" s="382"/>
      <c r="AU825" s="487">
        <f>SUM(AU815:AX824)</f>
        <v>0</v>
      </c>
      <c r="AV825" s="488"/>
      <c r="AW825" s="488"/>
      <c r="AX825" s="490"/>
      <c r="AY825">
        <f t="shared" si="32"/>
        <v>0</v>
      </c>
    </row>
    <row r="826" spans="1:51" ht="24.75" hidden="1" customHeight="1" x14ac:dyDescent="0.15">
      <c r="A826" s="89"/>
      <c r="B826" s="90"/>
      <c r="C826" s="90"/>
      <c r="D826" s="90"/>
      <c r="E826" s="90"/>
      <c r="F826" s="91"/>
      <c r="G826" s="491" t="s">
        <v>349</v>
      </c>
      <c r="H826" s="492"/>
      <c r="I826" s="492"/>
      <c r="J826" s="492"/>
      <c r="K826" s="492"/>
      <c r="L826" s="492"/>
      <c r="M826" s="492"/>
      <c r="N826" s="492"/>
      <c r="O826" s="492"/>
      <c r="P826" s="492"/>
      <c r="Q826" s="492"/>
      <c r="R826" s="492"/>
      <c r="S826" s="492"/>
      <c r="T826" s="492"/>
      <c r="U826" s="492"/>
      <c r="V826" s="492"/>
      <c r="W826" s="492"/>
      <c r="X826" s="492"/>
      <c r="Y826" s="492"/>
      <c r="Z826" s="492"/>
      <c r="AA826" s="492"/>
      <c r="AB826" s="493"/>
      <c r="AC826" s="491" t="s">
        <v>286</v>
      </c>
      <c r="AD826" s="492"/>
      <c r="AE826" s="492"/>
      <c r="AF826" s="492"/>
      <c r="AG826" s="492"/>
      <c r="AH826" s="492"/>
      <c r="AI826" s="492"/>
      <c r="AJ826" s="492"/>
      <c r="AK826" s="492"/>
      <c r="AL826" s="492"/>
      <c r="AM826" s="492"/>
      <c r="AN826" s="492"/>
      <c r="AO826" s="492"/>
      <c r="AP826" s="492"/>
      <c r="AQ826" s="492"/>
      <c r="AR826" s="492"/>
      <c r="AS826" s="492"/>
      <c r="AT826" s="492"/>
      <c r="AU826" s="492"/>
      <c r="AV826" s="492"/>
      <c r="AW826" s="492"/>
      <c r="AX826" s="494"/>
      <c r="AY826">
        <f>COUNTA($G$828,$AC$828)</f>
        <v>0</v>
      </c>
    </row>
    <row r="827" spans="1:51" ht="24.75" hidden="1" customHeight="1" x14ac:dyDescent="0.15">
      <c r="A827" s="89"/>
      <c r="B827" s="90"/>
      <c r="C827" s="90"/>
      <c r="D827" s="90"/>
      <c r="E827" s="90"/>
      <c r="F827" s="91"/>
      <c r="G827" s="495" t="s">
        <v>64</v>
      </c>
      <c r="H827" s="287"/>
      <c r="I827" s="287"/>
      <c r="J827" s="287"/>
      <c r="K827" s="287"/>
      <c r="L827" s="496" t="s">
        <v>66</v>
      </c>
      <c r="M827" s="287"/>
      <c r="N827" s="287"/>
      <c r="O827" s="287"/>
      <c r="P827" s="287"/>
      <c r="Q827" s="287"/>
      <c r="R827" s="287"/>
      <c r="S827" s="287"/>
      <c r="T827" s="287"/>
      <c r="U827" s="287"/>
      <c r="V827" s="287"/>
      <c r="W827" s="287"/>
      <c r="X827" s="497"/>
      <c r="Y827" s="498" t="s">
        <v>71</v>
      </c>
      <c r="Z827" s="499"/>
      <c r="AA827" s="499"/>
      <c r="AB827" s="500"/>
      <c r="AC827" s="495" t="s">
        <v>64</v>
      </c>
      <c r="AD827" s="287"/>
      <c r="AE827" s="287"/>
      <c r="AF827" s="287"/>
      <c r="AG827" s="287"/>
      <c r="AH827" s="496" t="s">
        <v>66</v>
      </c>
      <c r="AI827" s="287"/>
      <c r="AJ827" s="287"/>
      <c r="AK827" s="287"/>
      <c r="AL827" s="287"/>
      <c r="AM827" s="287"/>
      <c r="AN827" s="287"/>
      <c r="AO827" s="287"/>
      <c r="AP827" s="287"/>
      <c r="AQ827" s="287"/>
      <c r="AR827" s="287"/>
      <c r="AS827" s="287"/>
      <c r="AT827" s="497"/>
      <c r="AU827" s="498" t="s">
        <v>71</v>
      </c>
      <c r="AV827" s="499"/>
      <c r="AW827" s="499"/>
      <c r="AX827" s="501"/>
      <c r="AY827">
        <f t="shared" ref="AY827:AY838" si="33">$AY$826</f>
        <v>0</v>
      </c>
    </row>
    <row r="828" spans="1:51" s="1" customFormat="1" ht="24.75" hidden="1" customHeight="1" x14ac:dyDescent="0.15">
      <c r="A828" s="89"/>
      <c r="B828" s="90"/>
      <c r="C828" s="90"/>
      <c r="D828" s="90"/>
      <c r="E828" s="90"/>
      <c r="F828" s="91"/>
      <c r="G828" s="502"/>
      <c r="H828" s="503"/>
      <c r="I828" s="503"/>
      <c r="J828" s="503"/>
      <c r="K828" s="504"/>
      <c r="L828" s="505"/>
      <c r="M828" s="506"/>
      <c r="N828" s="506"/>
      <c r="O828" s="506"/>
      <c r="P828" s="506"/>
      <c r="Q828" s="506"/>
      <c r="R828" s="506"/>
      <c r="S828" s="506"/>
      <c r="T828" s="506"/>
      <c r="U828" s="506"/>
      <c r="V828" s="506"/>
      <c r="W828" s="506"/>
      <c r="X828" s="507"/>
      <c r="Y828" s="508"/>
      <c r="Z828" s="509"/>
      <c r="AA828" s="509"/>
      <c r="AB828" s="510"/>
      <c r="AC828" s="502"/>
      <c r="AD828" s="503"/>
      <c r="AE828" s="503"/>
      <c r="AF828" s="503"/>
      <c r="AG828" s="504"/>
      <c r="AH828" s="505"/>
      <c r="AI828" s="506"/>
      <c r="AJ828" s="506"/>
      <c r="AK828" s="506"/>
      <c r="AL828" s="506"/>
      <c r="AM828" s="506"/>
      <c r="AN828" s="506"/>
      <c r="AO828" s="506"/>
      <c r="AP828" s="506"/>
      <c r="AQ828" s="506"/>
      <c r="AR828" s="506"/>
      <c r="AS828" s="506"/>
      <c r="AT828" s="507"/>
      <c r="AU828" s="508"/>
      <c r="AV828" s="509"/>
      <c r="AW828" s="509"/>
      <c r="AX828" s="511"/>
      <c r="AY828" s="2">
        <f t="shared" si="33"/>
        <v>0</v>
      </c>
    </row>
    <row r="829" spans="1:51" ht="24.75" hidden="1" customHeight="1" x14ac:dyDescent="0.15">
      <c r="A829" s="89"/>
      <c r="B829" s="90"/>
      <c r="C829" s="90"/>
      <c r="D829" s="90"/>
      <c r="E829" s="90"/>
      <c r="F829" s="91"/>
      <c r="G829" s="474"/>
      <c r="H829" s="475"/>
      <c r="I829" s="475"/>
      <c r="J829" s="475"/>
      <c r="K829" s="476"/>
      <c r="L829" s="477"/>
      <c r="M829" s="478"/>
      <c r="N829" s="478"/>
      <c r="O829" s="478"/>
      <c r="P829" s="478"/>
      <c r="Q829" s="478"/>
      <c r="R829" s="478"/>
      <c r="S829" s="478"/>
      <c r="T829" s="478"/>
      <c r="U829" s="478"/>
      <c r="V829" s="478"/>
      <c r="W829" s="478"/>
      <c r="X829" s="479"/>
      <c r="Y829" s="480"/>
      <c r="Z829" s="481"/>
      <c r="AA829" s="481"/>
      <c r="AB829" s="482"/>
      <c r="AC829" s="474"/>
      <c r="AD829" s="475"/>
      <c r="AE829" s="475"/>
      <c r="AF829" s="475"/>
      <c r="AG829" s="476"/>
      <c r="AH829" s="477"/>
      <c r="AI829" s="478"/>
      <c r="AJ829" s="478"/>
      <c r="AK829" s="478"/>
      <c r="AL829" s="478"/>
      <c r="AM829" s="478"/>
      <c r="AN829" s="478"/>
      <c r="AO829" s="478"/>
      <c r="AP829" s="478"/>
      <c r="AQ829" s="478"/>
      <c r="AR829" s="478"/>
      <c r="AS829" s="478"/>
      <c r="AT829" s="479"/>
      <c r="AU829" s="480"/>
      <c r="AV829" s="481"/>
      <c r="AW829" s="481"/>
      <c r="AX829" s="483"/>
      <c r="AY829">
        <f t="shared" si="33"/>
        <v>0</v>
      </c>
    </row>
    <row r="830" spans="1:51" ht="24.75" hidden="1" customHeight="1" x14ac:dyDescent="0.15">
      <c r="A830" s="89"/>
      <c r="B830" s="90"/>
      <c r="C830" s="90"/>
      <c r="D830" s="90"/>
      <c r="E830" s="90"/>
      <c r="F830" s="91"/>
      <c r="G830" s="474"/>
      <c r="H830" s="475"/>
      <c r="I830" s="475"/>
      <c r="J830" s="475"/>
      <c r="K830" s="476"/>
      <c r="L830" s="477"/>
      <c r="M830" s="478"/>
      <c r="N830" s="478"/>
      <c r="O830" s="478"/>
      <c r="P830" s="478"/>
      <c r="Q830" s="478"/>
      <c r="R830" s="478"/>
      <c r="S830" s="478"/>
      <c r="T830" s="478"/>
      <c r="U830" s="478"/>
      <c r="V830" s="478"/>
      <c r="W830" s="478"/>
      <c r="X830" s="479"/>
      <c r="Y830" s="480"/>
      <c r="Z830" s="481"/>
      <c r="AA830" s="481"/>
      <c r="AB830" s="482"/>
      <c r="AC830" s="474"/>
      <c r="AD830" s="475"/>
      <c r="AE830" s="475"/>
      <c r="AF830" s="475"/>
      <c r="AG830" s="476"/>
      <c r="AH830" s="477"/>
      <c r="AI830" s="478"/>
      <c r="AJ830" s="478"/>
      <c r="AK830" s="478"/>
      <c r="AL830" s="478"/>
      <c r="AM830" s="478"/>
      <c r="AN830" s="478"/>
      <c r="AO830" s="478"/>
      <c r="AP830" s="478"/>
      <c r="AQ830" s="478"/>
      <c r="AR830" s="478"/>
      <c r="AS830" s="478"/>
      <c r="AT830" s="479"/>
      <c r="AU830" s="480"/>
      <c r="AV830" s="481"/>
      <c r="AW830" s="481"/>
      <c r="AX830" s="483"/>
      <c r="AY830">
        <f t="shared" si="33"/>
        <v>0</v>
      </c>
    </row>
    <row r="831" spans="1:51" ht="24.75" hidden="1" customHeight="1" x14ac:dyDescent="0.15">
      <c r="A831" s="89"/>
      <c r="B831" s="90"/>
      <c r="C831" s="90"/>
      <c r="D831" s="90"/>
      <c r="E831" s="90"/>
      <c r="F831" s="91"/>
      <c r="G831" s="474"/>
      <c r="H831" s="475"/>
      <c r="I831" s="475"/>
      <c r="J831" s="475"/>
      <c r="K831" s="476"/>
      <c r="L831" s="477"/>
      <c r="M831" s="478"/>
      <c r="N831" s="478"/>
      <c r="O831" s="478"/>
      <c r="P831" s="478"/>
      <c r="Q831" s="478"/>
      <c r="R831" s="478"/>
      <c r="S831" s="478"/>
      <c r="T831" s="478"/>
      <c r="U831" s="478"/>
      <c r="V831" s="478"/>
      <c r="W831" s="478"/>
      <c r="X831" s="479"/>
      <c r="Y831" s="480"/>
      <c r="Z831" s="481"/>
      <c r="AA831" s="481"/>
      <c r="AB831" s="482"/>
      <c r="AC831" s="474"/>
      <c r="AD831" s="475"/>
      <c r="AE831" s="475"/>
      <c r="AF831" s="475"/>
      <c r="AG831" s="476"/>
      <c r="AH831" s="477"/>
      <c r="AI831" s="478"/>
      <c r="AJ831" s="478"/>
      <c r="AK831" s="478"/>
      <c r="AL831" s="478"/>
      <c r="AM831" s="478"/>
      <c r="AN831" s="478"/>
      <c r="AO831" s="478"/>
      <c r="AP831" s="478"/>
      <c r="AQ831" s="478"/>
      <c r="AR831" s="478"/>
      <c r="AS831" s="478"/>
      <c r="AT831" s="479"/>
      <c r="AU831" s="480"/>
      <c r="AV831" s="481"/>
      <c r="AW831" s="481"/>
      <c r="AX831" s="483"/>
      <c r="AY831">
        <f t="shared" si="33"/>
        <v>0</v>
      </c>
    </row>
    <row r="832" spans="1:51" ht="24.75" hidden="1" customHeight="1" x14ac:dyDescent="0.15">
      <c r="A832" s="89"/>
      <c r="B832" s="90"/>
      <c r="C832" s="90"/>
      <c r="D832" s="90"/>
      <c r="E832" s="90"/>
      <c r="F832" s="91"/>
      <c r="G832" s="474"/>
      <c r="H832" s="475"/>
      <c r="I832" s="475"/>
      <c r="J832" s="475"/>
      <c r="K832" s="476"/>
      <c r="L832" s="477"/>
      <c r="M832" s="478"/>
      <c r="N832" s="478"/>
      <c r="O832" s="478"/>
      <c r="P832" s="478"/>
      <c r="Q832" s="478"/>
      <c r="R832" s="478"/>
      <c r="S832" s="478"/>
      <c r="T832" s="478"/>
      <c r="U832" s="478"/>
      <c r="V832" s="478"/>
      <c r="W832" s="478"/>
      <c r="X832" s="479"/>
      <c r="Y832" s="480"/>
      <c r="Z832" s="481"/>
      <c r="AA832" s="481"/>
      <c r="AB832" s="482"/>
      <c r="AC832" s="474"/>
      <c r="AD832" s="475"/>
      <c r="AE832" s="475"/>
      <c r="AF832" s="475"/>
      <c r="AG832" s="476"/>
      <c r="AH832" s="477"/>
      <c r="AI832" s="478"/>
      <c r="AJ832" s="478"/>
      <c r="AK832" s="478"/>
      <c r="AL832" s="478"/>
      <c r="AM832" s="478"/>
      <c r="AN832" s="478"/>
      <c r="AO832" s="478"/>
      <c r="AP832" s="478"/>
      <c r="AQ832" s="478"/>
      <c r="AR832" s="478"/>
      <c r="AS832" s="478"/>
      <c r="AT832" s="479"/>
      <c r="AU832" s="480"/>
      <c r="AV832" s="481"/>
      <c r="AW832" s="481"/>
      <c r="AX832" s="483"/>
      <c r="AY832">
        <f t="shared" si="33"/>
        <v>0</v>
      </c>
    </row>
    <row r="833" spans="1:51" ht="24.75" hidden="1" customHeight="1" x14ac:dyDescent="0.15">
      <c r="A833" s="89"/>
      <c r="B833" s="90"/>
      <c r="C833" s="90"/>
      <c r="D833" s="90"/>
      <c r="E833" s="90"/>
      <c r="F833" s="91"/>
      <c r="G833" s="474"/>
      <c r="H833" s="475"/>
      <c r="I833" s="475"/>
      <c r="J833" s="475"/>
      <c r="K833" s="476"/>
      <c r="L833" s="477"/>
      <c r="M833" s="478"/>
      <c r="N833" s="478"/>
      <c r="O833" s="478"/>
      <c r="P833" s="478"/>
      <c r="Q833" s="478"/>
      <c r="R833" s="478"/>
      <c r="S833" s="478"/>
      <c r="T833" s="478"/>
      <c r="U833" s="478"/>
      <c r="V833" s="478"/>
      <c r="W833" s="478"/>
      <c r="X833" s="479"/>
      <c r="Y833" s="480"/>
      <c r="Z833" s="481"/>
      <c r="AA833" s="481"/>
      <c r="AB833" s="482"/>
      <c r="AC833" s="474"/>
      <c r="AD833" s="475"/>
      <c r="AE833" s="475"/>
      <c r="AF833" s="475"/>
      <c r="AG833" s="476"/>
      <c r="AH833" s="477"/>
      <c r="AI833" s="478"/>
      <c r="AJ833" s="478"/>
      <c r="AK833" s="478"/>
      <c r="AL833" s="478"/>
      <c r="AM833" s="478"/>
      <c r="AN833" s="478"/>
      <c r="AO833" s="478"/>
      <c r="AP833" s="478"/>
      <c r="AQ833" s="478"/>
      <c r="AR833" s="478"/>
      <c r="AS833" s="478"/>
      <c r="AT833" s="479"/>
      <c r="AU833" s="480"/>
      <c r="AV833" s="481"/>
      <c r="AW833" s="481"/>
      <c r="AX833" s="483"/>
      <c r="AY833">
        <f t="shared" si="33"/>
        <v>0</v>
      </c>
    </row>
    <row r="834" spans="1:51" ht="24.75" hidden="1" customHeight="1" x14ac:dyDescent="0.15">
      <c r="A834" s="89"/>
      <c r="B834" s="90"/>
      <c r="C834" s="90"/>
      <c r="D834" s="90"/>
      <c r="E834" s="90"/>
      <c r="F834" s="91"/>
      <c r="G834" s="474"/>
      <c r="H834" s="475"/>
      <c r="I834" s="475"/>
      <c r="J834" s="475"/>
      <c r="K834" s="476"/>
      <c r="L834" s="477"/>
      <c r="M834" s="478"/>
      <c r="N834" s="478"/>
      <c r="O834" s="478"/>
      <c r="P834" s="478"/>
      <c r="Q834" s="478"/>
      <c r="R834" s="478"/>
      <c r="S834" s="478"/>
      <c r="T834" s="478"/>
      <c r="U834" s="478"/>
      <c r="V834" s="478"/>
      <c r="W834" s="478"/>
      <c r="X834" s="479"/>
      <c r="Y834" s="480"/>
      <c r="Z834" s="481"/>
      <c r="AA834" s="481"/>
      <c r="AB834" s="482"/>
      <c r="AC834" s="474"/>
      <c r="AD834" s="475"/>
      <c r="AE834" s="475"/>
      <c r="AF834" s="475"/>
      <c r="AG834" s="476"/>
      <c r="AH834" s="477"/>
      <c r="AI834" s="478"/>
      <c r="AJ834" s="478"/>
      <c r="AK834" s="478"/>
      <c r="AL834" s="478"/>
      <c r="AM834" s="478"/>
      <c r="AN834" s="478"/>
      <c r="AO834" s="478"/>
      <c r="AP834" s="478"/>
      <c r="AQ834" s="478"/>
      <c r="AR834" s="478"/>
      <c r="AS834" s="478"/>
      <c r="AT834" s="479"/>
      <c r="AU834" s="480"/>
      <c r="AV834" s="481"/>
      <c r="AW834" s="481"/>
      <c r="AX834" s="483"/>
      <c r="AY834">
        <f t="shared" si="33"/>
        <v>0</v>
      </c>
    </row>
    <row r="835" spans="1:51" ht="24.75" hidden="1" customHeight="1" x14ac:dyDescent="0.15">
      <c r="A835" s="89"/>
      <c r="B835" s="90"/>
      <c r="C835" s="90"/>
      <c r="D835" s="90"/>
      <c r="E835" s="90"/>
      <c r="F835" s="91"/>
      <c r="G835" s="474"/>
      <c r="H835" s="475"/>
      <c r="I835" s="475"/>
      <c r="J835" s="475"/>
      <c r="K835" s="476"/>
      <c r="L835" s="477"/>
      <c r="M835" s="478"/>
      <c r="N835" s="478"/>
      <c r="O835" s="478"/>
      <c r="P835" s="478"/>
      <c r="Q835" s="478"/>
      <c r="R835" s="478"/>
      <c r="S835" s="478"/>
      <c r="T835" s="478"/>
      <c r="U835" s="478"/>
      <c r="V835" s="478"/>
      <c r="W835" s="478"/>
      <c r="X835" s="479"/>
      <c r="Y835" s="480"/>
      <c r="Z835" s="481"/>
      <c r="AA835" s="481"/>
      <c r="AB835" s="482"/>
      <c r="AC835" s="474"/>
      <c r="AD835" s="475"/>
      <c r="AE835" s="475"/>
      <c r="AF835" s="475"/>
      <c r="AG835" s="476"/>
      <c r="AH835" s="477"/>
      <c r="AI835" s="478"/>
      <c r="AJ835" s="478"/>
      <c r="AK835" s="478"/>
      <c r="AL835" s="478"/>
      <c r="AM835" s="478"/>
      <c r="AN835" s="478"/>
      <c r="AO835" s="478"/>
      <c r="AP835" s="478"/>
      <c r="AQ835" s="478"/>
      <c r="AR835" s="478"/>
      <c r="AS835" s="478"/>
      <c r="AT835" s="479"/>
      <c r="AU835" s="480"/>
      <c r="AV835" s="481"/>
      <c r="AW835" s="481"/>
      <c r="AX835" s="483"/>
      <c r="AY835">
        <f t="shared" si="33"/>
        <v>0</v>
      </c>
    </row>
    <row r="836" spans="1:51" ht="24.75" hidden="1" customHeight="1" x14ac:dyDescent="0.15">
      <c r="A836" s="89"/>
      <c r="B836" s="90"/>
      <c r="C836" s="90"/>
      <c r="D836" s="90"/>
      <c r="E836" s="90"/>
      <c r="F836" s="91"/>
      <c r="G836" s="474"/>
      <c r="H836" s="475"/>
      <c r="I836" s="475"/>
      <c r="J836" s="475"/>
      <c r="K836" s="476"/>
      <c r="L836" s="477"/>
      <c r="M836" s="478"/>
      <c r="N836" s="478"/>
      <c r="O836" s="478"/>
      <c r="P836" s="478"/>
      <c r="Q836" s="478"/>
      <c r="R836" s="478"/>
      <c r="S836" s="478"/>
      <c r="T836" s="478"/>
      <c r="U836" s="478"/>
      <c r="V836" s="478"/>
      <c r="W836" s="478"/>
      <c r="X836" s="479"/>
      <c r="Y836" s="480"/>
      <c r="Z836" s="481"/>
      <c r="AA836" s="481"/>
      <c r="AB836" s="482"/>
      <c r="AC836" s="474"/>
      <c r="AD836" s="475"/>
      <c r="AE836" s="475"/>
      <c r="AF836" s="475"/>
      <c r="AG836" s="476"/>
      <c r="AH836" s="477"/>
      <c r="AI836" s="478"/>
      <c r="AJ836" s="478"/>
      <c r="AK836" s="478"/>
      <c r="AL836" s="478"/>
      <c r="AM836" s="478"/>
      <c r="AN836" s="478"/>
      <c r="AO836" s="478"/>
      <c r="AP836" s="478"/>
      <c r="AQ836" s="478"/>
      <c r="AR836" s="478"/>
      <c r="AS836" s="478"/>
      <c r="AT836" s="479"/>
      <c r="AU836" s="480"/>
      <c r="AV836" s="481"/>
      <c r="AW836" s="481"/>
      <c r="AX836" s="483"/>
      <c r="AY836">
        <f t="shared" si="33"/>
        <v>0</v>
      </c>
    </row>
    <row r="837" spans="1:51" ht="24.75" hidden="1" customHeight="1" x14ac:dyDescent="0.15">
      <c r="A837" s="89"/>
      <c r="B837" s="90"/>
      <c r="C837" s="90"/>
      <c r="D837" s="90"/>
      <c r="E837" s="90"/>
      <c r="F837" s="91"/>
      <c r="G837" s="474"/>
      <c r="H837" s="475"/>
      <c r="I837" s="475"/>
      <c r="J837" s="475"/>
      <c r="K837" s="476"/>
      <c r="L837" s="477"/>
      <c r="M837" s="478"/>
      <c r="N837" s="478"/>
      <c r="O837" s="478"/>
      <c r="P837" s="478"/>
      <c r="Q837" s="478"/>
      <c r="R837" s="478"/>
      <c r="S837" s="478"/>
      <c r="T837" s="478"/>
      <c r="U837" s="478"/>
      <c r="V837" s="478"/>
      <c r="W837" s="478"/>
      <c r="X837" s="479"/>
      <c r="Y837" s="480"/>
      <c r="Z837" s="481"/>
      <c r="AA837" s="481"/>
      <c r="AB837" s="482"/>
      <c r="AC837" s="474"/>
      <c r="AD837" s="475"/>
      <c r="AE837" s="475"/>
      <c r="AF837" s="475"/>
      <c r="AG837" s="476"/>
      <c r="AH837" s="477"/>
      <c r="AI837" s="478"/>
      <c r="AJ837" s="478"/>
      <c r="AK837" s="478"/>
      <c r="AL837" s="478"/>
      <c r="AM837" s="478"/>
      <c r="AN837" s="478"/>
      <c r="AO837" s="478"/>
      <c r="AP837" s="478"/>
      <c r="AQ837" s="478"/>
      <c r="AR837" s="478"/>
      <c r="AS837" s="478"/>
      <c r="AT837" s="479"/>
      <c r="AU837" s="480"/>
      <c r="AV837" s="481"/>
      <c r="AW837" s="481"/>
      <c r="AX837" s="483"/>
      <c r="AY837">
        <f t="shared" si="33"/>
        <v>0</v>
      </c>
    </row>
    <row r="838" spans="1:51" ht="24.75" hidden="1" customHeight="1" x14ac:dyDescent="0.15">
      <c r="A838" s="89"/>
      <c r="B838" s="90"/>
      <c r="C838" s="90"/>
      <c r="D838" s="90"/>
      <c r="E838" s="90"/>
      <c r="F838" s="91"/>
      <c r="G838" s="484" t="s">
        <v>74</v>
      </c>
      <c r="H838" s="485"/>
      <c r="I838" s="485"/>
      <c r="J838" s="485"/>
      <c r="K838" s="485"/>
      <c r="L838" s="486"/>
      <c r="M838" s="381"/>
      <c r="N838" s="381"/>
      <c r="O838" s="381"/>
      <c r="P838" s="381"/>
      <c r="Q838" s="381"/>
      <c r="R838" s="381"/>
      <c r="S838" s="381"/>
      <c r="T838" s="381"/>
      <c r="U838" s="381"/>
      <c r="V838" s="381"/>
      <c r="W838" s="381"/>
      <c r="X838" s="382"/>
      <c r="Y838" s="487">
        <f>SUM(Y828:AB837)</f>
        <v>0</v>
      </c>
      <c r="Z838" s="488"/>
      <c r="AA838" s="488"/>
      <c r="AB838" s="489"/>
      <c r="AC838" s="484" t="s">
        <v>74</v>
      </c>
      <c r="AD838" s="485"/>
      <c r="AE838" s="485"/>
      <c r="AF838" s="485"/>
      <c r="AG838" s="485"/>
      <c r="AH838" s="486"/>
      <c r="AI838" s="381"/>
      <c r="AJ838" s="381"/>
      <c r="AK838" s="381"/>
      <c r="AL838" s="381"/>
      <c r="AM838" s="381"/>
      <c r="AN838" s="381"/>
      <c r="AO838" s="381"/>
      <c r="AP838" s="381"/>
      <c r="AQ838" s="381"/>
      <c r="AR838" s="381"/>
      <c r="AS838" s="381"/>
      <c r="AT838" s="382"/>
      <c r="AU838" s="487">
        <f>SUM(AU828:AX837)</f>
        <v>0</v>
      </c>
      <c r="AV838" s="488"/>
      <c r="AW838" s="488"/>
      <c r="AX838" s="490"/>
      <c r="AY838">
        <f t="shared" si="33"/>
        <v>0</v>
      </c>
    </row>
    <row r="839" spans="1:51" ht="24.75" customHeight="1" x14ac:dyDescent="0.15">
      <c r="A839" s="469" t="s">
        <v>251</v>
      </c>
      <c r="B839" s="470"/>
      <c r="C839" s="470"/>
      <c r="D839" s="470"/>
      <c r="E839" s="470"/>
      <c r="F839" s="470"/>
      <c r="G839" s="470"/>
      <c r="H839" s="470"/>
      <c r="I839" s="470"/>
      <c r="J839" s="470"/>
      <c r="K839" s="470"/>
      <c r="L839" s="470"/>
      <c r="M839" s="470"/>
      <c r="N839" s="470"/>
      <c r="O839" s="470"/>
      <c r="P839" s="470"/>
      <c r="Q839" s="470"/>
      <c r="R839" s="470"/>
      <c r="S839" s="470"/>
      <c r="T839" s="470"/>
      <c r="U839" s="470"/>
      <c r="V839" s="470"/>
      <c r="W839" s="470"/>
      <c r="X839" s="470"/>
      <c r="Y839" s="470"/>
      <c r="Z839" s="470"/>
      <c r="AA839" s="470"/>
      <c r="AB839" s="470"/>
      <c r="AC839" s="470"/>
      <c r="AD839" s="470"/>
      <c r="AE839" s="470"/>
      <c r="AF839" s="470"/>
      <c r="AG839" s="470"/>
      <c r="AH839" s="470"/>
      <c r="AI839" s="470"/>
      <c r="AJ839" s="470"/>
      <c r="AK839" s="471"/>
      <c r="AL839" s="472" t="s">
        <v>407</v>
      </c>
      <c r="AM839" s="473"/>
      <c r="AN839" s="473"/>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84</v>
      </c>
      <c r="D844" s="273"/>
      <c r="E844" s="273"/>
      <c r="F844" s="273"/>
      <c r="G844" s="273"/>
      <c r="H844" s="273"/>
      <c r="I844" s="273"/>
      <c r="J844" s="242" t="s">
        <v>86</v>
      </c>
      <c r="K844" s="462"/>
      <c r="L844" s="462"/>
      <c r="M844" s="462"/>
      <c r="N844" s="462"/>
      <c r="O844" s="462"/>
      <c r="P844" s="273" t="s">
        <v>18</v>
      </c>
      <c r="Q844" s="273"/>
      <c r="R844" s="273"/>
      <c r="S844" s="273"/>
      <c r="T844" s="273"/>
      <c r="U844" s="273"/>
      <c r="V844" s="273"/>
      <c r="W844" s="273"/>
      <c r="X844" s="273"/>
      <c r="Y844" s="458" t="s">
        <v>366</v>
      </c>
      <c r="Z844" s="458"/>
      <c r="AA844" s="458"/>
      <c r="AB844" s="458"/>
      <c r="AC844" s="242" t="s">
        <v>308</v>
      </c>
      <c r="AD844" s="242"/>
      <c r="AE844" s="242"/>
      <c r="AF844" s="242"/>
      <c r="AG844" s="242"/>
      <c r="AH844" s="458" t="s">
        <v>419</v>
      </c>
      <c r="AI844" s="273"/>
      <c r="AJ844" s="273"/>
      <c r="AK844" s="273"/>
      <c r="AL844" s="273" t="s">
        <v>19</v>
      </c>
      <c r="AM844" s="273"/>
      <c r="AN844" s="273"/>
      <c r="AO844" s="417"/>
      <c r="AP844" s="242" t="s">
        <v>370</v>
      </c>
      <c r="AQ844" s="242"/>
      <c r="AR844" s="242"/>
      <c r="AS844" s="242"/>
      <c r="AT844" s="242"/>
      <c r="AU844" s="242"/>
      <c r="AV844" s="242"/>
      <c r="AW844" s="242"/>
      <c r="AX844" s="242"/>
    </row>
    <row r="845" spans="1:51" ht="30" customHeight="1" x14ac:dyDescent="0.15">
      <c r="A845" s="419">
        <v>1</v>
      </c>
      <c r="B845" s="419">
        <v>1</v>
      </c>
      <c r="C845" s="460" t="s">
        <v>698</v>
      </c>
      <c r="D845" s="460"/>
      <c r="E845" s="460"/>
      <c r="F845" s="460"/>
      <c r="G845" s="460"/>
      <c r="H845" s="460"/>
      <c r="I845" s="460"/>
      <c r="J845" s="421">
        <v>2000012100001</v>
      </c>
      <c r="K845" s="421"/>
      <c r="L845" s="421"/>
      <c r="M845" s="421"/>
      <c r="N845" s="421"/>
      <c r="O845" s="421"/>
      <c r="P845" s="463" t="s">
        <v>685</v>
      </c>
      <c r="Q845" s="463"/>
      <c r="R845" s="463"/>
      <c r="S845" s="463"/>
      <c r="T845" s="463"/>
      <c r="U845" s="463"/>
      <c r="V845" s="463"/>
      <c r="W845" s="463"/>
      <c r="X845" s="463"/>
      <c r="Y845" s="423">
        <v>0.02</v>
      </c>
      <c r="Z845" s="424"/>
      <c r="AA845" s="424"/>
      <c r="AB845" s="425"/>
      <c r="AC845" s="464" t="s">
        <v>151</v>
      </c>
      <c r="AD845" s="465"/>
      <c r="AE845" s="465"/>
      <c r="AF845" s="465"/>
      <c r="AG845" s="465"/>
      <c r="AH845" s="461" t="s">
        <v>443</v>
      </c>
      <c r="AI845" s="461"/>
      <c r="AJ845" s="461"/>
      <c r="AK845" s="461"/>
      <c r="AL845" s="429" t="s">
        <v>443</v>
      </c>
      <c r="AM845" s="430"/>
      <c r="AN845" s="430"/>
      <c r="AO845" s="431"/>
      <c r="AP845" s="238" t="s">
        <v>443</v>
      </c>
      <c r="AQ845" s="238"/>
      <c r="AR845" s="238"/>
      <c r="AS845" s="238"/>
      <c r="AT845" s="238"/>
      <c r="AU845" s="238"/>
      <c r="AV845" s="238"/>
      <c r="AW845" s="238"/>
      <c r="AX845" s="238"/>
    </row>
    <row r="846" spans="1:51" ht="30" customHeight="1" x14ac:dyDescent="0.15">
      <c r="A846" s="419">
        <v>2</v>
      </c>
      <c r="B846" s="419">
        <v>1</v>
      </c>
      <c r="C846" s="460" t="s">
        <v>699</v>
      </c>
      <c r="D846" s="460"/>
      <c r="E846" s="460"/>
      <c r="F846" s="460"/>
      <c r="G846" s="460"/>
      <c r="H846" s="460"/>
      <c r="I846" s="460"/>
      <c r="J846" s="421">
        <v>2000012100001</v>
      </c>
      <c r="K846" s="421"/>
      <c r="L846" s="421"/>
      <c r="M846" s="421"/>
      <c r="N846" s="421"/>
      <c r="O846" s="421"/>
      <c r="P846" s="463" t="s">
        <v>685</v>
      </c>
      <c r="Q846" s="463"/>
      <c r="R846" s="463"/>
      <c r="S846" s="463"/>
      <c r="T846" s="463"/>
      <c r="U846" s="463"/>
      <c r="V846" s="463"/>
      <c r="W846" s="463"/>
      <c r="X846" s="463"/>
      <c r="Y846" s="423">
        <v>3.0000000000000001E-3</v>
      </c>
      <c r="Z846" s="424"/>
      <c r="AA846" s="424"/>
      <c r="AB846" s="425"/>
      <c r="AC846" s="464" t="s">
        <v>151</v>
      </c>
      <c r="AD846" s="465"/>
      <c r="AE846" s="465"/>
      <c r="AF846" s="465"/>
      <c r="AG846" s="465"/>
      <c r="AH846" s="461" t="s">
        <v>443</v>
      </c>
      <c r="AI846" s="461"/>
      <c r="AJ846" s="461"/>
      <c r="AK846" s="461"/>
      <c r="AL846" s="429" t="s">
        <v>443</v>
      </c>
      <c r="AM846" s="430"/>
      <c r="AN846" s="430"/>
      <c r="AO846" s="431"/>
      <c r="AP846" s="238" t="s">
        <v>443</v>
      </c>
      <c r="AQ846" s="238"/>
      <c r="AR846" s="238"/>
      <c r="AS846" s="238"/>
      <c r="AT846" s="238"/>
      <c r="AU846" s="238"/>
      <c r="AV846" s="238"/>
      <c r="AW846" s="238"/>
      <c r="AX846" s="238"/>
      <c r="AY846">
        <f>COUNTA($C$846)</f>
        <v>1</v>
      </c>
    </row>
    <row r="847" spans="1:51" ht="30" customHeight="1" x14ac:dyDescent="0.15">
      <c r="A847" s="419">
        <v>3</v>
      </c>
      <c r="B847" s="419">
        <v>1</v>
      </c>
      <c r="C847" s="460" t="s">
        <v>700</v>
      </c>
      <c r="D847" s="460"/>
      <c r="E847" s="460"/>
      <c r="F847" s="460"/>
      <c r="G847" s="460"/>
      <c r="H847" s="460"/>
      <c r="I847" s="460"/>
      <c r="J847" s="421">
        <v>2000012100001</v>
      </c>
      <c r="K847" s="421"/>
      <c r="L847" s="421"/>
      <c r="M847" s="421"/>
      <c r="N847" s="421"/>
      <c r="O847" s="421"/>
      <c r="P847" s="463" t="s">
        <v>685</v>
      </c>
      <c r="Q847" s="463"/>
      <c r="R847" s="463"/>
      <c r="S847" s="463"/>
      <c r="T847" s="463"/>
      <c r="U847" s="463"/>
      <c r="V847" s="463"/>
      <c r="W847" s="463"/>
      <c r="X847" s="463"/>
      <c r="Y847" s="423">
        <v>6.9999999999999999E-4</v>
      </c>
      <c r="Z847" s="424"/>
      <c r="AA847" s="424"/>
      <c r="AB847" s="425"/>
      <c r="AC847" s="464" t="s">
        <v>151</v>
      </c>
      <c r="AD847" s="465"/>
      <c r="AE847" s="465"/>
      <c r="AF847" s="465"/>
      <c r="AG847" s="465"/>
      <c r="AH847" s="461" t="s">
        <v>443</v>
      </c>
      <c r="AI847" s="461"/>
      <c r="AJ847" s="461"/>
      <c r="AK847" s="461"/>
      <c r="AL847" s="429" t="s">
        <v>443</v>
      </c>
      <c r="AM847" s="430"/>
      <c r="AN847" s="430"/>
      <c r="AO847" s="431"/>
      <c r="AP847" s="238" t="s">
        <v>443</v>
      </c>
      <c r="AQ847" s="238"/>
      <c r="AR847" s="238"/>
      <c r="AS847" s="238"/>
      <c r="AT847" s="238"/>
      <c r="AU847" s="238"/>
      <c r="AV847" s="238"/>
      <c r="AW847" s="238"/>
      <c r="AX847" s="238"/>
      <c r="AY847">
        <f>COUNTA($C$847)</f>
        <v>1</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84</v>
      </c>
      <c r="D877" s="273"/>
      <c r="E877" s="273"/>
      <c r="F877" s="273"/>
      <c r="G877" s="273"/>
      <c r="H877" s="273"/>
      <c r="I877" s="273"/>
      <c r="J877" s="242" t="s">
        <v>86</v>
      </c>
      <c r="K877" s="462"/>
      <c r="L877" s="462"/>
      <c r="M877" s="462"/>
      <c r="N877" s="462"/>
      <c r="O877" s="462"/>
      <c r="P877" s="273" t="s">
        <v>18</v>
      </c>
      <c r="Q877" s="273"/>
      <c r="R877" s="273"/>
      <c r="S877" s="273"/>
      <c r="T877" s="273"/>
      <c r="U877" s="273"/>
      <c r="V877" s="273"/>
      <c r="W877" s="273"/>
      <c r="X877" s="273"/>
      <c r="Y877" s="458" t="s">
        <v>366</v>
      </c>
      <c r="Z877" s="458"/>
      <c r="AA877" s="458"/>
      <c r="AB877" s="458"/>
      <c r="AC877" s="242" t="s">
        <v>308</v>
      </c>
      <c r="AD877" s="242"/>
      <c r="AE877" s="242"/>
      <c r="AF877" s="242"/>
      <c r="AG877" s="242"/>
      <c r="AH877" s="458" t="s">
        <v>419</v>
      </c>
      <c r="AI877" s="273"/>
      <c r="AJ877" s="273"/>
      <c r="AK877" s="273"/>
      <c r="AL877" s="273" t="s">
        <v>19</v>
      </c>
      <c r="AM877" s="273"/>
      <c r="AN877" s="273"/>
      <c r="AO877" s="417"/>
      <c r="AP877" s="242" t="s">
        <v>370</v>
      </c>
      <c r="AQ877" s="242"/>
      <c r="AR877" s="242"/>
      <c r="AS877" s="242"/>
      <c r="AT877" s="242"/>
      <c r="AU877" s="242"/>
      <c r="AV877" s="242"/>
      <c r="AW877" s="242"/>
      <c r="AX877" s="242"/>
      <c r="AY877">
        <f>$AY$875</f>
        <v>1</v>
      </c>
    </row>
    <row r="878" spans="1:51" ht="30" customHeight="1" x14ac:dyDescent="0.15">
      <c r="A878" s="419">
        <v>1</v>
      </c>
      <c r="B878" s="419">
        <v>1</v>
      </c>
      <c r="C878" s="460" t="s">
        <v>669</v>
      </c>
      <c r="D878" s="460"/>
      <c r="E878" s="460"/>
      <c r="F878" s="460"/>
      <c r="G878" s="460"/>
      <c r="H878" s="460"/>
      <c r="I878" s="460"/>
      <c r="J878" s="421">
        <v>9011005005611</v>
      </c>
      <c r="K878" s="421"/>
      <c r="L878" s="421"/>
      <c r="M878" s="421"/>
      <c r="N878" s="421"/>
      <c r="O878" s="421"/>
      <c r="P878" s="422" t="s">
        <v>667</v>
      </c>
      <c r="Q878" s="422"/>
      <c r="R878" s="422"/>
      <c r="S878" s="422"/>
      <c r="T878" s="422"/>
      <c r="U878" s="422"/>
      <c r="V878" s="422"/>
      <c r="W878" s="422"/>
      <c r="X878" s="422"/>
      <c r="Y878" s="423">
        <v>3.6720000000000002</v>
      </c>
      <c r="Z878" s="424"/>
      <c r="AA878" s="424"/>
      <c r="AB878" s="425"/>
      <c r="AC878" s="426" t="s">
        <v>417</v>
      </c>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1</v>
      </c>
    </row>
    <row r="879" spans="1:51" ht="30" customHeight="1" x14ac:dyDescent="0.15">
      <c r="A879" s="419">
        <v>2</v>
      </c>
      <c r="B879" s="419">
        <v>1</v>
      </c>
      <c r="C879" s="460" t="s">
        <v>670</v>
      </c>
      <c r="D879" s="460"/>
      <c r="E879" s="460"/>
      <c r="F879" s="460"/>
      <c r="G879" s="460"/>
      <c r="H879" s="460"/>
      <c r="I879" s="460"/>
      <c r="J879" s="421">
        <v>5430001050054</v>
      </c>
      <c r="K879" s="421"/>
      <c r="L879" s="421"/>
      <c r="M879" s="421"/>
      <c r="N879" s="421"/>
      <c r="O879" s="421"/>
      <c r="P879" s="422" t="s">
        <v>676</v>
      </c>
      <c r="Q879" s="422"/>
      <c r="R879" s="422"/>
      <c r="S879" s="422"/>
      <c r="T879" s="422"/>
      <c r="U879" s="422"/>
      <c r="V879" s="422"/>
      <c r="W879" s="422"/>
      <c r="X879" s="422"/>
      <c r="Y879" s="423">
        <v>2.2000000000000002</v>
      </c>
      <c r="Z879" s="424"/>
      <c r="AA879" s="424"/>
      <c r="AB879" s="425"/>
      <c r="AC879" s="426" t="s">
        <v>417</v>
      </c>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1</v>
      </c>
    </row>
    <row r="880" spans="1:51" ht="30" customHeight="1" x14ac:dyDescent="0.15">
      <c r="A880" s="419">
        <v>3</v>
      </c>
      <c r="B880" s="419">
        <v>1</v>
      </c>
      <c r="C880" s="460" t="s">
        <v>671</v>
      </c>
      <c r="D880" s="460"/>
      <c r="E880" s="460"/>
      <c r="F880" s="460"/>
      <c r="G880" s="460"/>
      <c r="H880" s="460"/>
      <c r="I880" s="460"/>
      <c r="J880" s="421">
        <v>8290801002860</v>
      </c>
      <c r="K880" s="421"/>
      <c r="L880" s="421"/>
      <c r="M880" s="421"/>
      <c r="N880" s="421"/>
      <c r="O880" s="421"/>
      <c r="P880" s="422" t="s">
        <v>676</v>
      </c>
      <c r="Q880" s="422"/>
      <c r="R880" s="422"/>
      <c r="S880" s="422"/>
      <c r="T880" s="422"/>
      <c r="U880" s="422"/>
      <c r="V880" s="422"/>
      <c r="W880" s="422"/>
      <c r="X880" s="422"/>
      <c r="Y880" s="423">
        <v>1.34</v>
      </c>
      <c r="Z880" s="424"/>
      <c r="AA880" s="424"/>
      <c r="AB880" s="425"/>
      <c r="AC880" s="426" t="s">
        <v>417</v>
      </c>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1</v>
      </c>
    </row>
    <row r="881" spans="1:51" ht="30" customHeight="1" x14ac:dyDescent="0.15">
      <c r="A881" s="419">
        <v>4</v>
      </c>
      <c r="B881" s="419">
        <v>1</v>
      </c>
      <c r="C881" s="466" t="s">
        <v>672</v>
      </c>
      <c r="D881" s="467"/>
      <c r="E881" s="467"/>
      <c r="F881" s="467"/>
      <c r="G881" s="467"/>
      <c r="H881" s="467"/>
      <c r="I881" s="468"/>
      <c r="J881" s="421">
        <v>7440001001368</v>
      </c>
      <c r="K881" s="421"/>
      <c r="L881" s="421"/>
      <c r="M881" s="421"/>
      <c r="N881" s="421"/>
      <c r="O881" s="421"/>
      <c r="P881" s="422" t="s">
        <v>676</v>
      </c>
      <c r="Q881" s="422"/>
      <c r="R881" s="422"/>
      <c r="S881" s="422"/>
      <c r="T881" s="422"/>
      <c r="U881" s="422"/>
      <c r="V881" s="422"/>
      <c r="W881" s="422"/>
      <c r="X881" s="422"/>
      <c r="Y881" s="423">
        <v>1.28</v>
      </c>
      <c r="Z881" s="424"/>
      <c r="AA881" s="424"/>
      <c r="AB881" s="425"/>
      <c r="AC881" s="426" t="s">
        <v>417</v>
      </c>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1</v>
      </c>
    </row>
    <row r="882" spans="1:51" ht="30" customHeight="1" x14ac:dyDescent="0.15">
      <c r="A882" s="419">
        <v>5</v>
      </c>
      <c r="B882" s="419">
        <v>1</v>
      </c>
      <c r="C882" s="466" t="s">
        <v>673</v>
      </c>
      <c r="D882" s="467"/>
      <c r="E882" s="467"/>
      <c r="F882" s="467"/>
      <c r="G882" s="467"/>
      <c r="H882" s="467"/>
      <c r="I882" s="468"/>
      <c r="J882" s="421">
        <v>8140001027285</v>
      </c>
      <c r="K882" s="421"/>
      <c r="L882" s="421"/>
      <c r="M882" s="421"/>
      <c r="N882" s="421"/>
      <c r="O882" s="421"/>
      <c r="P882" s="422" t="s">
        <v>676</v>
      </c>
      <c r="Q882" s="422"/>
      <c r="R882" s="422"/>
      <c r="S882" s="422"/>
      <c r="T882" s="422"/>
      <c r="U882" s="422"/>
      <c r="V882" s="422"/>
      <c r="W882" s="422"/>
      <c r="X882" s="422"/>
      <c r="Y882" s="423">
        <v>1.2</v>
      </c>
      <c r="Z882" s="424"/>
      <c r="AA882" s="424"/>
      <c r="AB882" s="425"/>
      <c r="AC882" s="426" t="s">
        <v>417</v>
      </c>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1</v>
      </c>
    </row>
    <row r="883" spans="1:51" ht="30" customHeight="1" x14ac:dyDescent="0.15">
      <c r="A883" s="419">
        <v>6</v>
      </c>
      <c r="B883" s="419">
        <v>1</v>
      </c>
      <c r="C883" s="466" t="s">
        <v>488</v>
      </c>
      <c r="D883" s="467"/>
      <c r="E883" s="467"/>
      <c r="F883" s="467"/>
      <c r="G883" s="467"/>
      <c r="H883" s="467"/>
      <c r="I883" s="468"/>
      <c r="J883" s="421">
        <v>9140001002056</v>
      </c>
      <c r="K883" s="421"/>
      <c r="L883" s="421"/>
      <c r="M883" s="421"/>
      <c r="N883" s="421"/>
      <c r="O883" s="421"/>
      <c r="P883" s="422" t="s">
        <v>676</v>
      </c>
      <c r="Q883" s="422"/>
      <c r="R883" s="422"/>
      <c r="S883" s="422"/>
      <c r="T883" s="422"/>
      <c r="U883" s="422"/>
      <c r="V883" s="422"/>
      <c r="W883" s="422"/>
      <c r="X883" s="422"/>
      <c r="Y883" s="423">
        <v>1.1599999999999999</v>
      </c>
      <c r="Z883" s="424"/>
      <c r="AA883" s="424"/>
      <c r="AB883" s="425"/>
      <c r="AC883" s="426" t="s">
        <v>417</v>
      </c>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1</v>
      </c>
    </row>
    <row r="884" spans="1:51" ht="30" customHeight="1" x14ac:dyDescent="0.15">
      <c r="A884" s="419">
        <v>7</v>
      </c>
      <c r="B884" s="419">
        <v>1</v>
      </c>
      <c r="C884" s="466" t="s">
        <v>475</v>
      </c>
      <c r="D884" s="467"/>
      <c r="E884" s="467"/>
      <c r="F884" s="467"/>
      <c r="G884" s="467"/>
      <c r="H884" s="467"/>
      <c r="I884" s="468"/>
      <c r="J884" s="421">
        <v>3440001001537</v>
      </c>
      <c r="K884" s="421"/>
      <c r="L884" s="421"/>
      <c r="M884" s="421"/>
      <c r="N884" s="421"/>
      <c r="O884" s="421"/>
      <c r="P884" s="422" t="s">
        <v>676</v>
      </c>
      <c r="Q884" s="422"/>
      <c r="R884" s="422"/>
      <c r="S884" s="422"/>
      <c r="T884" s="422"/>
      <c r="U884" s="422"/>
      <c r="V884" s="422"/>
      <c r="W884" s="422"/>
      <c r="X884" s="422"/>
      <c r="Y884" s="423">
        <v>1.1399999999999999</v>
      </c>
      <c r="Z884" s="424"/>
      <c r="AA884" s="424"/>
      <c r="AB884" s="425"/>
      <c r="AC884" s="426" t="s">
        <v>417</v>
      </c>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1</v>
      </c>
    </row>
    <row r="885" spans="1:51" ht="30" customHeight="1" x14ac:dyDescent="0.15">
      <c r="A885" s="419">
        <v>8</v>
      </c>
      <c r="B885" s="419">
        <v>1</v>
      </c>
      <c r="C885" s="466" t="s">
        <v>674</v>
      </c>
      <c r="D885" s="467"/>
      <c r="E885" s="467"/>
      <c r="F885" s="467"/>
      <c r="G885" s="467"/>
      <c r="H885" s="467"/>
      <c r="I885" s="468"/>
      <c r="J885" s="421">
        <v>1010401043323</v>
      </c>
      <c r="K885" s="421"/>
      <c r="L885" s="421"/>
      <c r="M885" s="421"/>
      <c r="N885" s="421"/>
      <c r="O885" s="421"/>
      <c r="P885" s="422" t="s">
        <v>676</v>
      </c>
      <c r="Q885" s="422"/>
      <c r="R885" s="422"/>
      <c r="S885" s="422"/>
      <c r="T885" s="422"/>
      <c r="U885" s="422"/>
      <c r="V885" s="422"/>
      <c r="W885" s="422"/>
      <c r="X885" s="422"/>
      <c r="Y885" s="423">
        <v>1.06</v>
      </c>
      <c r="Z885" s="424"/>
      <c r="AA885" s="424"/>
      <c r="AB885" s="425"/>
      <c r="AC885" s="426" t="s">
        <v>417</v>
      </c>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1</v>
      </c>
    </row>
    <row r="886" spans="1:51" ht="30" customHeight="1" x14ac:dyDescent="0.15">
      <c r="A886" s="419">
        <v>9</v>
      </c>
      <c r="B886" s="419">
        <v>1</v>
      </c>
      <c r="C886" s="466" t="s">
        <v>113</v>
      </c>
      <c r="D886" s="467"/>
      <c r="E886" s="467"/>
      <c r="F886" s="467"/>
      <c r="G886" s="467"/>
      <c r="H886" s="467"/>
      <c r="I886" s="468"/>
      <c r="J886" s="421">
        <v>8120001038350</v>
      </c>
      <c r="K886" s="421"/>
      <c r="L886" s="421"/>
      <c r="M886" s="421"/>
      <c r="N886" s="421"/>
      <c r="O886" s="421"/>
      <c r="P886" s="422" t="s">
        <v>676</v>
      </c>
      <c r="Q886" s="422"/>
      <c r="R886" s="422"/>
      <c r="S886" s="422"/>
      <c r="T886" s="422"/>
      <c r="U886" s="422"/>
      <c r="V886" s="422"/>
      <c r="W886" s="422"/>
      <c r="X886" s="422"/>
      <c r="Y886" s="423">
        <v>1.06</v>
      </c>
      <c r="Z886" s="424"/>
      <c r="AA886" s="424"/>
      <c r="AB886" s="425"/>
      <c r="AC886" s="426" t="s">
        <v>417</v>
      </c>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1</v>
      </c>
    </row>
    <row r="887" spans="1:51" ht="30" customHeight="1" x14ac:dyDescent="0.15">
      <c r="A887" s="419">
        <v>10</v>
      </c>
      <c r="B887" s="419">
        <v>1</v>
      </c>
      <c r="C887" s="466" t="s">
        <v>675</v>
      </c>
      <c r="D887" s="467"/>
      <c r="E887" s="467"/>
      <c r="F887" s="467"/>
      <c r="G887" s="467"/>
      <c r="H887" s="467"/>
      <c r="I887" s="468"/>
      <c r="J887" s="421">
        <v>3140001009750</v>
      </c>
      <c r="K887" s="421"/>
      <c r="L887" s="421"/>
      <c r="M887" s="421"/>
      <c r="N887" s="421"/>
      <c r="O887" s="421"/>
      <c r="P887" s="422" t="s">
        <v>676</v>
      </c>
      <c r="Q887" s="422"/>
      <c r="R887" s="422"/>
      <c r="S887" s="422"/>
      <c r="T887" s="422"/>
      <c r="U887" s="422"/>
      <c r="V887" s="422"/>
      <c r="W887" s="422"/>
      <c r="X887" s="422"/>
      <c r="Y887" s="423">
        <v>1.04</v>
      </c>
      <c r="Z887" s="424"/>
      <c r="AA887" s="424"/>
      <c r="AB887" s="425"/>
      <c r="AC887" s="426" t="s">
        <v>417</v>
      </c>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1</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84</v>
      </c>
      <c r="D910" s="273"/>
      <c r="E910" s="273"/>
      <c r="F910" s="273"/>
      <c r="G910" s="273"/>
      <c r="H910" s="273"/>
      <c r="I910" s="273"/>
      <c r="J910" s="242" t="s">
        <v>86</v>
      </c>
      <c r="K910" s="462"/>
      <c r="L910" s="462"/>
      <c r="M910" s="462"/>
      <c r="N910" s="462"/>
      <c r="O910" s="462"/>
      <c r="P910" s="273" t="s">
        <v>18</v>
      </c>
      <c r="Q910" s="273"/>
      <c r="R910" s="273"/>
      <c r="S910" s="273"/>
      <c r="T910" s="273"/>
      <c r="U910" s="273"/>
      <c r="V910" s="273"/>
      <c r="W910" s="273"/>
      <c r="X910" s="273"/>
      <c r="Y910" s="458" t="s">
        <v>366</v>
      </c>
      <c r="Z910" s="458"/>
      <c r="AA910" s="458"/>
      <c r="AB910" s="458"/>
      <c r="AC910" s="242" t="s">
        <v>308</v>
      </c>
      <c r="AD910" s="242"/>
      <c r="AE910" s="242"/>
      <c r="AF910" s="242"/>
      <c r="AG910" s="242"/>
      <c r="AH910" s="458" t="s">
        <v>419</v>
      </c>
      <c r="AI910" s="273"/>
      <c r="AJ910" s="273"/>
      <c r="AK910" s="273"/>
      <c r="AL910" s="273" t="s">
        <v>19</v>
      </c>
      <c r="AM910" s="273"/>
      <c r="AN910" s="273"/>
      <c r="AO910" s="417"/>
      <c r="AP910" s="242" t="s">
        <v>370</v>
      </c>
      <c r="AQ910" s="242"/>
      <c r="AR910" s="242"/>
      <c r="AS910" s="242"/>
      <c r="AT910" s="242"/>
      <c r="AU910" s="242"/>
      <c r="AV910" s="242"/>
      <c r="AW910" s="242"/>
      <c r="AX910" s="242"/>
      <c r="AY910">
        <f>$AY$908</f>
        <v>1</v>
      </c>
    </row>
    <row r="911" spans="1:51" ht="30" customHeight="1" x14ac:dyDescent="0.15">
      <c r="A911" s="419">
        <v>1</v>
      </c>
      <c r="B911" s="419">
        <v>1</v>
      </c>
      <c r="C911" s="460" t="s">
        <v>701</v>
      </c>
      <c r="D911" s="460"/>
      <c r="E911" s="460"/>
      <c r="F911" s="460"/>
      <c r="G911" s="460"/>
      <c r="H911" s="460"/>
      <c r="I911" s="460"/>
      <c r="J911" s="421">
        <v>9010005004144</v>
      </c>
      <c r="K911" s="421"/>
      <c r="L911" s="421"/>
      <c r="M911" s="421"/>
      <c r="N911" s="421"/>
      <c r="O911" s="421"/>
      <c r="P911" s="463" t="s">
        <v>702</v>
      </c>
      <c r="Q911" s="463"/>
      <c r="R911" s="463"/>
      <c r="S911" s="463"/>
      <c r="T911" s="463"/>
      <c r="U911" s="463"/>
      <c r="V911" s="463"/>
      <c r="W911" s="463"/>
      <c r="X911" s="463"/>
      <c r="Y911" s="423">
        <v>28.6</v>
      </c>
      <c r="Z911" s="424"/>
      <c r="AA911" s="424"/>
      <c r="AB911" s="425"/>
      <c r="AC911" s="464" t="s">
        <v>417</v>
      </c>
      <c r="AD911" s="465"/>
      <c r="AE911" s="465"/>
      <c r="AF911" s="465"/>
      <c r="AG911" s="465"/>
      <c r="AH911" s="461" t="s">
        <v>443</v>
      </c>
      <c r="AI911" s="461"/>
      <c r="AJ911" s="461"/>
      <c r="AK911" s="461"/>
      <c r="AL911" s="429" t="s">
        <v>443</v>
      </c>
      <c r="AM911" s="430"/>
      <c r="AN911" s="430"/>
      <c r="AO911" s="431"/>
      <c r="AP911" s="238" t="s">
        <v>443</v>
      </c>
      <c r="AQ911" s="238"/>
      <c r="AR911" s="238"/>
      <c r="AS911" s="238"/>
      <c r="AT911" s="238"/>
      <c r="AU911" s="238"/>
      <c r="AV911" s="238"/>
      <c r="AW911" s="238"/>
      <c r="AX911" s="238"/>
      <c r="AY911">
        <f>$AY$908</f>
        <v>1</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84</v>
      </c>
      <c r="D943" s="273"/>
      <c r="E943" s="273"/>
      <c r="F943" s="273"/>
      <c r="G943" s="273"/>
      <c r="H943" s="273"/>
      <c r="I943" s="273"/>
      <c r="J943" s="242" t="s">
        <v>86</v>
      </c>
      <c r="K943" s="462"/>
      <c r="L943" s="462"/>
      <c r="M943" s="462"/>
      <c r="N943" s="462"/>
      <c r="O943" s="462"/>
      <c r="P943" s="273" t="s">
        <v>18</v>
      </c>
      <c r="Q943" s="273"/>
      <c r="R943" s="273"/>
      <c r="S943" s="273"/>
      <c r="T943" s="273"/>
      <c r="U943" s="273"/>
      <c r="V943" s="273"/>
      <c r="W943" s="273"/>
      <c r="X943" s="273"/>
      <c r="Y943" s="458" t="s">
        <v>366</v>
      </c>
      <c r="Z943" s="458"/>
      <c r="AA943" s="458"/>
      <c r="AB943" s="458"/>
      <c r="AC943" s="242" t="s">
        <v>308</v>
      </c>
      <c r="AD943" s="242"/>
      <c r="AE943" s="242"/>
      <c r="AF943" s="242"/>
      <c r="AG943" s="242"/>
      <c r="AH943" s="458" t="s">
        <v>419</v>
      </c>
      <c r="AI943" s="273"/>
      <c r="AJ943" s="273"/>
      <c r="AK943" s="273"/>
      <c r="AL943" s="273" t="s">
        <v>19</v>
      </c>
      <c r="AM943" s="273"/>
      <c r="AN943" s="273"/>
      <c r="AO943" s="417"/>
      <c r="AP943" s="242" t="s">
        <v>370</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84</v>
      </c>
      <c r="D976" s="273"/>
      <c r="E976" s="273"/>
      <c r="F976" s="273"/>
      <c r="G976" s="273"/>
      <c r="H976" s="273"/>
      <c r="I976" s="273"/>
      <c r="J976" s="242" t="s">
        <v>86</v>
      </c>
      <c r="K976" s="462"/>
      <c r="L976" s="462"/>
      <c r="M976" s="462"/>
      <c r="N976" s="462"/>
      <c r="O976" s="462"/>
      <c r="P976" s="273" t="s">
        <v>18</v>
      </c>
      <c r="Q976" s="273"/>
      <c r="R976" s="273"/>
      <c r="S976" s="273"/>
      <c r="T976" s="273"/>
      <c r="U976" s="273"/>
      <c r="V976" s="273"/>
      <c r="W976" s="273"/>
      <c r="X976" s="273"/>
      <c r="Y976" s="458" t="s">
        <v>366</v>
      </c>
      <c r="Z976" s="458"/>
      <c r="AA976" s="458"/>
      <c r="AB976" s="458"/>
      <c r="AC976" s="242" t="s">
        <v>308</v>
      </c>
      <c r="AD976" s="242"/>
      <c r="AE976" s="242"/>
      <c r="AF976" s="242"/>
      <c r="AG976" s="242"/>
      <c r="AH976" s="458" t="s">
        <v>419</v>
      </c>
      <c r="AI976" s="273"/>
      <c r="AJ976" s="273"/>
      <c r="AK976" s="273"/>
      <c r="AL976" s="273" t="s">
        <v>19</v>
      </c>
      <c r="AM976" s="273"/>
      <c r="AN976" s="273"/>
      <c r="AO976" s="417"/>
      <c r="AP976" s="242" t="s">
        <v>370</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84</v>
      </c>
      <c r="D1009" s="273"/>
      <c r="E1009" s="273"/>
      <c r="F1009" s="273"/>
      <c r="G1009" s="273"/>
      <c r="H1009" s="273"/>
      <c r="I1009" s="273"/>
      <c r="J1009" s="242" t="s">
        <v>86</v>
      </c>
      <c r="K1009" s="462"/>
      <c r="L1009" s="462"/>
      <c r="M1009" s="462"/>
      <c r="N1009" s="462"/>
      <c r="O1009" s="462"/>
      <c r="P1009" s="273" t="s">
        <v>18</v>
      </c>
      <c r="Q1009" s="273"/>
      <c r="R1009" s="273"/>
      <c r="S1009" s="273"/>
      <c r="T1009" s="273"/>
      <c r="U1009" s="273"/>
      <c r="V1009" s="273"/>
      <c r="W1009" s="273"/>
      <c r="X1009" s="273"/>
      <c r="Y1009" s="458" t="s">
        <v>366</v>
      </c>
      <c r="Z1009" s="458"/>
      <c r="AA1009" s="458"/>
      <c r="AB1009" s="458"/>
      <c r="AC1009" s="242" t="s">
        <v>308</v>
      </c>
      <c r="AD1009" s="242"/>
      <c r="AE1009" s="242"/>
      <c r="AF1009" s="242"/>
      <c r="AG1009" s="242"/>
      <c r="AH1009" s="458" t="s">
        <v>419</v>
      </c>
      <c r="AI1009" s="273"/>
      <c r="AJ1009" s="273"/>
      <c r="AK1009" s="273"/>
      <c r="AL1009" s="273" t="s">
        <v>19</v>
      </c>
      <c r="AM1009" s="273"/>
      <c r="AN1009" s="273"/>
      <c r="AO1009" s="417"/>
      <c r="AP1009" s="242" t="s">
        <v>370</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84</v>
      </c>
      <c r="D1042" s="273"/>
      <c r="E1042" s="273"/>
      <c r="F1042" s="273"/>
      <c r="G1042" s="273"/>
      <c r="H1042" s="273"/>
      <c r="I1042" s="273"/>
      <c r="J1042" s="242" t="s">
        <v>86</v>
      </c>
      <c r="K1042" s="462"/>
      <c r="L1042" s="462"/>
      <c r="M1042" s="462"/>
      <c r="N1042" s="462"/>
      <c r="O1042" s="462"/>
      <c r="P1042" s="273" t="s">
        <v>18</v>
      </c>
      <c r="Q1042" s="273"/>
      <c r="R1042" s="273"/>
      <c r="S1042" s="273"/>
      <c r="T1042" s="273"/>
      <c r="U1042" s="273"/>
      <c r="V1042" s="273"/>
      <c r="W1042" s="273"/>
      <c r="X1042" s="273"/>
      <c r="Y1042" s="458" t="s">
        <v>366</v>
      </c>
      <c r="Z1042" s="458"/>
      <c r="AA1042" s="458"/>
      <c r="AB1042" s="458"/>
      <c r="AC1042" s="242" t="s">
        <v>308</v>
      </c>
      <c r="AD1042" s="242"/>
      <c r="AE1042" s="242"/>
      <c r="AF1042" s="242"/>
      <c r="AG1042" s="242"/>
      <c r="AH1042" s="458" t="s">
        <v>419</v>
      </c>
      <c r="AI1042" s="273"/>
      <c r="AJ1042" s="273"/>
      <c r="AK1042" s="273"/>
      <c r="AL1042" s="273" t="s">
        <v>19</v>
      </c>
      <c r="AM1042" s="273"/>
      <c r="AN1042" s="273"/>
      <c r="AO1042" s="417"/>
      <c r="AP1042" s="242" t="s">
        <v>370</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84</v>
      </c>
      <c r="D1075" s="273"/>
      <c r="E1075" s="273"/>
      <c r="F1075" s="273"/>
      <c r="G1075" s="273"/>
      <c r="H1075" s="273"/>
      <c r="I1075" s="273"/>
      <c r="J1075" s="242" t="s">
        <v>86</v>
      </c>
      <c r="K1075" s="462"/>
      <c r="L1075" s="462"/>
      <c r="M1075" s="462"/>
      <c r="N1075" s="462"/>
      <c r="O1075" s="462"/>
      <c r="P1075" s="273" t="s">
        <v>18</v>
      </c>
      <c r="Q1075" s="273"/>
      <c r="R1075" s="273"/>
      <c r="S1075" s="273"/>
      <c r="T1075" s="273"/>
      <c r="U1075" s="273"/>
      <c r="V1075" s="273"/>
      <c r="W1075" s="273"/>
      <c r="X1075" s="273"/>
      <c r="Y1075" s="458" t="s">
        <v>366</v>
      </c>
      <c r="Z1075" s="458"/>
      <c r="AA1075" s="458"/>
      <c r="AB1075" s="458"/>
      <c r="AC1075" s="242" t="s">
        <v>308</v>
      </c>
      <c r="AD1075" s="242"/>
      <c r="AE1075" s="242"/>
      <c r="AF1075" s="242"/>
      <c r="AG1075" s="242"/>
      <c r="AH1075" s="458" t="s">
        <v>419</v>
      </c>
      <c r="AI1075" s="273"/>
      <c r="AJ1075" s="273"/>
      <c r="AK1075" s="273"/>
      <c r="AL1075" s="273" t="s">
        <v>19</v>
      </c>
      <c r="AM1075" s="273"/>
      <c r="AN1075" s="273"/>
      <c r="AO1075" s="417"/>
      <c r="AP1075" s="242" t="s">
        <v>370</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38</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407</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320</v>
      </c>
      <c r="F1109" s="242"/>
      <c r="G1109" s="242"/>
      <c r="H1109" s="242"/>
      <c r="I1109" s="242"/>
      <c r="J1109" s="242" t="s">
        <v>86</v>
      </c>
      <c r="K1109" s="242"/>
      <c r="L1109" s="242"/>
      <c r="M1109" s="242"/>
      <c r="N1109" s="242"/>
      <c r="O1109" s="242"/>
      <c r="P1109" s="458" t="s">
        <v>18</v>
      </c>
      <c r="Q1109" s="458"/>
      <c r="R1109" s="458"/>
      <c r="S1109" s="458"/>
      <c r="T1109" s="458"/>
      <c r="U1109" s="458"/>
      <c r="V1109" s="458"/>
      <c r="W1109" s="458"/>
      <c r="X1109" s="458"/>
      <c r="Y1109" s="242" t="s">
        <v>317</v>
      </c>
      <c r="Z1109" s="242"/>
      <c r="AA1109" s="242"/>
      <c r="AB1109" s="242"/>
      <c r="AC1109" s="242" t="s">
        <v>321</v>
      </c>
      <c r="AD1109" s="242"/>
      <c r="AE1109" s="242"/>
      <c r="AF1109" s="242"/>
      <c r="AG1109" s="242"/>
      <c r="AH1109" s="458" t="s">
        <v>339</v>
      </c>
      <c r="AI1109" s="458"/>
      <c r="AJ1109" s="458"/>
      <c r="AK1109" s="458"/>
      <c r="AL1109" s="458" t="s">
        <v>19</v>
      </c>
      <c r="AM1109" s="458"/>
      <c r="AN1109" s="458"/>
      <c r="AO1109" s="459"/>
      <c r="AP1109" s="242" t="s">
        <v>402</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049">
      <formula>IF(RIGHT(TEXT(P14,"0.#"),1)=".",FALSE,TRUE)</formula>
    </cfRule>
    <cfRule type="expression" dxfId="2122" priority="14050">
      <formula>IF(RIGHT(TEXT(P14,"0.#"),1)=".",TRUE,FALSE)</formula>
    </cfRule>
  </conditionalFormatting>
  <conditionalFormatting sqref="AE32">
    <cfRule type="expression" dxfId="2121" priority="14039">
      <formula>IF(RIGHT(TEXT(AE32,"0.#"),1)=".",FALSE,TRUE)</formula>
    </cfRule>
    <cfRule type="expression" dxfId="2120" priority="14040">
      <formula>IF(RIGHT(TEXT(AE32,"0.#"),1)=".",TRUE,FALSE)</formula>
    </cfRule>
  </conditionalFormatting>
  <conditionalFormatting sqref="P18:AX18">
    <cfRule type="expression" dxfId="2119" priority="13925">
      <formula>IF(RIGHT(TEXT(P18,"0.#"),1)=".",FALSE,TRUE)</formula>
    </cfRule>
    <cfRule type="expression" dxfId="2118" priority="13926">
      <formula>IF(RIGHT(TEXT(P18,"0.#"),1)=".",TRUE,FALSE)</formula>
    </cfRule>
  </conditionalFormatting>
  <conditionalFormatting sqref="Y790">
    <cfRule type="expression" dxfId="2117" priority="13921">
      <formula>IF(RIGHT(TEXT(Y790,"0.#"),1)=".",FALSE,TRUE)</formula>
    </cfRule>
    <cfRule type="expression" dxfId="2116" priority="13922">
      <formula>IF(RIGHT(TEXT(Y790,"0.#"),1)=".",TRUE,FALSE)</formula>
    </cfRule>
  </conditionalFormatting>
  <conditionalFormatting sqref="Y799">
    <cfRule type="expression" dxfId="2115" priority="13917">
      <formula>IF(RIGHT(TEXT(Y799,"0.#"),1)=".",FALSE,TRUE)</formula>
    </cfRule>
    <cfRule type="expression" dxfId="2114" priority="13918">
      <formula>IF(RIGHT(TEXT(Y799,"0.#"),1)=".",TRUE,FALSE)</formula>
    </cfRule>
  </conditionalFormatting>
  <conditionalFormatting sqref="Y830:Y837 Y828 Y817:Y824 Y815 Y809:Y811">
    <cfRule type="expression" dxfId="2113" priority="13699">
      <formula>IF(RIGHT(TEXT(Y809,"0.#"),1)=".",FALSE,TRUE)</formula>
    </cfRule>
    <cfRule type="expression" dxfId="2112" priority="13700">
      <formula>IF(RIGHT(TEXT(Y809,"0.#"),1)=".",TRUE,FALSE)</formula>
    </cfRule>
  </conditionalFormatting>
  <conditionalFormatting sqref="P16:AQ17 P13:AX13 P15:AX15">
    <cfRule type="expression" dxfId="2111" priority="13747">
      <formula>IF(RIGHT(TEXT(P13,"0.#"),1)=".",FALSE,TRUE)</formula>
    </cfRule>
    <cfRule type="expression" dxfId="2110" priority="13748">
      <formula>IF(RIGHT(TEXT(P13,"0.#"),1)=".",TRUE,FALSE)</formula>
    </cfRule>
  </conditionalFormatting>
  <conditionalFormatting sqref="P19:AJ19">
    <cfRule type="expression" dxfId="2109" priority="13745">
      <formula>IF(RIGHT(TEXT(P19,"0.#"),1)=".",FALSE,TRUE)</formula>
    </cfRule>
    <cfRule type="expression" dxfId="2108" priority="13746">
      <formula>IF(RIGHT(TEXT(P19,"0.#"),1)=".",TRUE,FALSE)</formula>
    </cfRule>
  </conditionalFormatting>
  <conditionalFormatting sqref="AE101 AQ101">
    <cfRule type="expression" dxfId="2107" priority="13737">
      <formula>IF(RIGHT(TEXT(AE101,"0.#"),1)=".",FALSE,TRUE)</formula>
    </cfRule>
    <cfRule type="expression" dxfId="2106" priority="13738">
      <formula>IF(RIGHT(TEXT(AE101,"0.#"),1)=".",TRUE,FALSE)</formula>
    </cfRule>
  </conditionalFormatting>
  <conditionalFormatting sqref="Y791:Y798 Y789">
    <cfRule type="expression" dxfId="2105" priority="13723">
      <formula>IF(RIGHT(TEXT(Y789,"0.#"),1)=".",FALSE,TRUE)</formula>
    </cfRule>
    <cfRule type="expression" dxfId="2104" priority="13724">
      <formula>IF(RIGHT(TEXT(Y789,"0.#"),1)=".",TRUE,FALSE)</formula>
    </cfRule>
  </conditionalFormatting>
  <conditionalFormatting sqref="AU790">
    <cfRule type="expression" dxfId="2103" priority="13721">
      <formula>IF(RIGHT(TEXT(AU790,"0.#"),1)=".",FALSE,TRUE)</formula>
    </cfRule>
    <cfRule type="expression" dxfId="2102" priority="13722">
      <formula>IF(RIGHT(TEXT(AU790,"0.#"),1)=".",TRUE,FALSE)</formula>
    </cfRule>
  </conditionalFormatting>
  <conditionalFormatting sqref="AU799">
    <cfRule type="expression" dxfId="2101" priority="13719">
      <formula>IF(RIGHT(TEXT(AU799,"0.#"),1)=".",FALSE,TRUE)</formula>
    </cfRule>
    <cfRule type="expression" dxfId="2100" priority="13720">
      <formula>IF(RIGHT(TEXT(AU799,"0.#"),1)=".",TRUE,FALSE)</formula>
    </cfRule>
  </conditionalFormatting>
  <conditionalFormatting sqref="AU791:AU798 AU789">
    <cfRule type="expression" dxfId="2099" priority="13717">
      <formula>IF(RIGHT(TEXT(AU789,"0.#"),1)=".",FALSE,TRUE)</formula>
    </cfRule>
    <cfRule type="expression" dxfId="2098" priority="13718">
      <formula>IF(RIGHT(TEXT(AU789,"0.#"),1)=".",TRUE,FALSE)</formula>
    </cfRule>
  </conditionalFormatting>
  <conditionalFormatting sqref="Y829 Y816">
    <cfRule type="expression" dxfId="2097" priority="13703">
      <formula>IF(RIGHT(TEXT(Y816,"0.#"),1)=".",FALSE,TRUE)</formula>
    </cfRule>
    <cfRule type="expression" dxfId="2096" priority="13704">
      <formula>IF(RIGHT(TEXT(Y816,"0.#"),1)=".",TRUE,FALSE)</formula>
    </cfRule>
  </conditionalFormatting>
  <conditionalFormatting sqref="Y838 Y825 Y812">
    <cfRule type="expression" dxfId="2095" priority="13701">
      <formula>IF(RIGHT(TEXT(Y812,"0.#"),1)=".",FALSE,TRUE)</formula>
    </cfRule>
    <cfRule type="expression" dxfId="2094" priority="13702">
      <formula>IF(RIGHT(TEXT(Y812,"0.#"),1)=".",TRUE,FALSE)</formula>
    </cfRule>
  </conditionalFormatting>
  <conditionalFormatting sqref="AU829 AU816 AU803">
    <cfRule type="expression" dxfId="2093" priority="13697">
      <formula>IF(RIGHT(TEXT(AU803,"0.#"),1)=".",FALSE,TRUE)</formula>
    </cfRule>
    <cfRule type="expression" dxfId="2092" priority="13698">
      <formula>IF(RIGHT(TEXT(AU803,"0.#"),1)=".",TRUE,FALSE)</formula>
    </cfRule>
  </conditionalFormatting>
  <conditionalFormatting sqref="AU838 AU825 AU812">
    <cfRule type="expression" dxfId="2091" priority="13695">
      <formula>IF(RIGHT(TEXT(AU812,"0.#"),1)=".",FALSE,TRUE)</formula>
    </cfRule>
    <cfRule type="expression" dxfId="2090" priority="13696">
      <formula>IF(RIGHT(TEXT(AU812,"0.#"),1)=".",TRUE,FALSE)</formula>
    </cfRule>
  </conditionalFormatting>
  <conditionalFormatting sqref="AU830:AU837 AU828 AU817:AU824 AU815 AU804:AU811 AU802">
    <cfRule type="expression" dxfId="2089" priority="13693">
      <formula>IF(RIGHT(TEXT(AU802,"0.#"),1)=".",FALSE,TRUE)</formula>
    </cfRule>
    <cfRule type="expression" dxfId="2088" priority="13694">
      <formula>IF(RIGHT(TEXT(AU802,"0.#"),1)=".",TRUE,FALSE)</formula>
    </cfRule>
  </conditionalFormatting>
  <conditionalFormatting sqref="AM87">
    <cfRule type="expression" dxfId="2087" priority="13347">
      <formula>IF(RIGHT(TEXT(AM87,"0.#"),1)=".",FALSE,TRUE)</formula>
    </cfRule>
    <cfRule type="expression" dxfId="2086" priority="13348">
      <formula>IF(RIGHT(TEXT(AM87,"0.#"),1)=".",TRUE,FALSE)</formula>
    </cfRule>
  </conditionalFormatting>
  <conditionalFormatting sqref="AE55">
    <cfRule type="expression" dxfId="2085" priority="13415">
      <formula>IF(RIGHT(TEXT(AE55,"0.#"),1)=".",FALSE,TRUE)</formula>
    </cfRule>
    <cfRule type="expression" dxfId="2084" priority="13416">
      <formula>IF(RIGHT(TEXT(AE55,"0.#"),1)=".",TRUE,FALSE)</formula>
    </cfRule>
  </conditionalFormatting>
  <conditionalFormatting sqref="AI55">
    <cfRule type="expression" dxfId="2083" priority="13413">
      <formula>IF(RIGHT(TEXT(AI55,"0.#"),1)=".",FALSE,TRUE)</formula>
    </cfRule>
    <cfRule type="expression" dxfId="2082" priority="13414">
      <formula>IF(RIGHT(TEXT(AI55,"0.#"),1)=".",TRUE,FALSE)</formula>
    </cfRule>
  </conditionalFormatting>
  <conditionalFormatting sqref="AM34">
    <cfRule type="expression" dxfId="2081" priority="13493">
      <formula>IF(RIGHT(TEXT(AM34,"0.#"),1)=".",FALSE,TRUE)</formula>
    </cfRule>
    <cfRule type="expression" dxfId="2080" priority="13494">
      <formula>IF(RIGHT(TEXT(AM34,"0.#"),1)=".",TRUE,FALSE)</formula>
    </cfRule>
  </conditionalFormatting>
  <conditionalFormatting sqref="AE33">
    <cfRule type="expression" dxfId="2079" priority="13507">
      <formula>IF(RIGHT(TEXT(AE33,"0.#"),1)=".",FALSE,TRUE)</formula>
    </cfRule>
    <cfRule type="expression" dxfId="2078" priority="13508">
      <formula>IF(RIGHT(TEXT(AE33,"0.#"),1)=".",TRUE,FALSE)</formula>
    </cfRule>
  </conditionalFormatting>
  <conditionalFormatting sqref="AE34">
    <cfRule type="expression" dxfId="2077" priority="13505">
      <formula>IF(RIGHT(TEXT(AE34,"0.#"),1)=".",FALSE,TRUE)</formula>
    </cfRule>
    <cfRule type="expression" dxfId="2076" priority="13506">
      <formula>IF(RIGHT(TEXT(AE34,"0.#"),1)=".",TRUE,FALSE)</formula>
    </cfRule>
  </conditionalFormatting>
  <conditionalFormatting sqref="AI34">
    <cfRule type="expression" dxfId="2075" priority="13503">
      <formula>IF(RIGHT(TEXT(AI34,"0.#"),1)=".",FALSE,TRUE)</formula>
    </cfRule>
    <cfRule type="expression" dxfId="2074" priority="13504">
      <formula>IF(RIGHT(TEXT(AI34,"0.#"),1)=".",TRUE,FALSE)</formula>
    </cfRule>
  </conditionalFormatting>
  <conditionalFormatting sqref="AI33">
    <cfRule type="expression" dxfId="2073" priority="13501">
      <formula>IF(RIGHT(TEXT(AI33,"0.#"),1)=".",FALSE,TRUE)</formula>
    </cfRule>
    <cfRule type="expression" dxfId="2072" priority="13502">
      <formula>IF(RIGHT(TEXT(AI33,"0.#"),1)=".",TRUE,FALSE)</formula>
    </cfRule>
  </conditionalFormatting>
  <conditionalFormatting sqref="AI32">
    <cfRule type="expression" dxfId="2071" priority="13499">
      <formula>IF(RIGHT(TEXT(AI32,"0.#"),1)=".",FALSE,TRUE)</formula>
    </cfRule>
    <cfRule type="expression" dxfId="2070" priority="13500">
      <formula>IF(RIGHT(TEXT(AI32,"0.#"),1)=".",TRUE,FALSE)</formula>
    </cfRule>
  </conditionalFormatting>
  <conditionalFormatting sqref="AM32">
    <cfRule type="expression" dxfId="2069" priority="13497">
      <formula>IF(RIGHT(TEXT(AM32,"0.#"),1)=".",FALSE,TRUE)</formula>
    </cfRule>
    <cfRule type="expression" dxfId="2068" priority="13498">
      <formula>IF(RIGHT(TEXT(AM32,"0.#"),1)=".",TRUE,FALSE)</formula>
    </cfRule>
  </conditionalFormatting>
  <conditionalFormatting sqref="AM33">
    <cfRule type="expression" dxfId="2067" priority="13495">
      <formula>IF(RIGHT(TEXT(AM33,"0.#"),1)=".",FALSE,TRUE)</formula>
    </cfRule>
    <cfRule type="expression" dxfId="2066" priority="13496">
      <formula>IF(RIGHT(TEXT(AM33,"0.#"),1)=".",TRUE,FALSE)</formula>
    </cfRule>
  </conditionalFormatting>
  <conditionalFormatting sqref="AQ32:AQ34">
    <cfRule type="expression" dxfId="2065" priority="13487">
      <formula>IF(RIGHT(TEXT(AQ32,"0.#"),1)=".",FALSE,TRUE)</formula>
    </cfRule>
    <cfRule type="expression" dxfId="2064" priority="13488">
      <formula>IF(RIGHT(TEXT(AQ32,"0.#"),1)=".",TRUE,FALSE)</formula>
    </cfRule>
  </conditionalFormatting>
  <conditionalFormatting sqref="AU32:AU34">
    <cfRule type="expression" dxfId="2063" priority="13485">
      <formula>IF(RIGHT(TEXT(AU32,"0.#"),1)=".",FALSE,TRUE)</formula>
    </cfRule>
    <cfRule type="expression" dxfId="2062" priority="13486">
      <formula>IF(RIGHT(TEXT(AU32,"0.#"),1)=".",TRUE,FALSE)</formula>
    </cfRule>
  </conditionalFormatting>
  <conditionalFormatting sqref="AE53">
    <cfRule type="expression" dxfId="2061" priority="13419">
      <formula>IF(RIGHT(TEXT(AE53,"0.#"),1)=".",FALSE,TRUE)</formula>
    </cfRule>
    <cfRule type="expression" dxfId="2060" priority="13420">
      <formula>IF(RIGHT(TEXT(AE53,"0.#"),1)=".",TRUE,FALSE)</formula>
    </cfRule>
  </conditionalFormatting>
  <conditionalFormatting sqref="AE54">
    <cfRule type="expression" dxfId="2059" priority="13417">
      <formula>IF(RIGHT(TEXT(AE54,"0.#"),1)=".",FALSE,TRUE)</formula>
    </cfRule>
    <cfRule type="expression" dxfId="2058" priority="13418">
      <formula>IF(RIGHT(TEXT(AE54,"0.#"),1)=".",TRUE,FALSE)</formula>
    </cfRule>
  </conditionalFormatting>
  <conditionalFormatting sqref="AI54">
    <cfRule type="expression" dxfId="2057" priority="13411">
      <formula>IF(RIGHT(TEXT(AI54,"0.#"),1)=".",FALSE,TRUE)</formula>
    </cfRule>
    <cfRule type="expression" dxfId="2056" priority="13412">
      <formula>IF(RIGHT(TEXT(AI54,"0.#"),1)=".",TRUE,FALSE)</formula>
    </cfRule>
  </conditionalFormatting>
  <conditionalFormatting sqref="AI53">
    <cfRule type="expression" dxfId="2055" priority="13409">
      <formula>IF(RIGHT(TEXT(AI53,"0.#"),1)=".",FALSE,TRUE)</formula>
    </cfRule>
    <cfRule type="expression" dxfId="2054" priority="13410">
      <formula>IF(RIGHT(TEXT(AI53,"0.#"),1)=".",TRUE,FALSE)</formula>
    </cfRule>
  </conditionalFormatting>
  <conditionalFormatting sqref="AM53">
    <cfRule type="expression" dxfId="2053" priority="13407">
      <formula>IF(RIGHT(TEXT(AM53,"0.#"),1)=".",FALSE,TRUE)</formula>
    </cfRule>
    <cfRule type="expression" dxfId="2052" priority="13408">
      <formula>IF(RIGHT(TEXT(AM53,"0.#"),1)=".",TRUE,FALSE)</formula>
    </cfRule>
  </conditionalFormatting>
  <conditionalFormatting sqref="AM54">
    <cfRule type="expression" dxfId="2051" priority="13405">
      <formula>IF(RIGHT(TEXT(AM54,"0.#"),1)=".",FALSE,TRUE)</formula>
    </cfRule>
    <cfRule type="expression" dxfId="2050" priority="13406">
      <formula>IF(RIGHT(TEXT(AM54,"0.#"),1)=".",TRUE,FALSE)</formula>
    </cfRule>
  </conditionalFormatting>
  <conditionalFormatting sqref="AM55">
    <cfRule type="expression" dxfId="2049" priority="13403">
      <formula>IF(RIGHT(TEXT(AM55,"0.#"),1)=".",FALSE,TRUE)</formula>
    </cfRule>
    <cfRule type="expression" dxfId="2048" priority="13404">
      <formula>IF(RIGHT(TEXT(AM55,"0.#"),1)=".",TRUE,FALSE)</formula>
    </cfRule>
  </conditionalFormatting>
  <conditionalFormatting sqref="AE60">
    <cfRule type="expression" dxfId="2047" priority="13389">
      <formula>IF(RIGHT(TEXT(AE60,"0.#"),1)=".",FALSE,TRUE)</formula>
    </cfRule>
    <cfRule type="expression" dxfId="2046" priority="13390">
      <formula>IF(RIGHT(TEXT(AE60,"0.#"),1)=".",TRUE,FALSE)</formula>
    </cfRule>
  </conditionalFormatting>
  <conditionalFormatting sqref="AE61">
    <cfRule type="expression" dxfId="2045" priority="13387">
      <formula>IF(RIGHT(TEXT(AE61,"0.#"),1)=".",FALSE,TRUE)</formula>
    </cfRule>
    <cfRule type="expression" dxfId="2044" priority="13388">
      <formula>IF(RIGHT(TEXT(AE61,"0.#"),1)=".",TRUE,FALSE)</formula>
    </cfRule>
  </conditionalFormatting>
  <conditionalFormatting sqref="AE62">
    <cfRule type="expression" dxfId="2043" priority="13385">
      <formula>IF(RIGHT(TEXT(AE62,"0.#"),1)=".",FALSE,TRUE)</formula>
    </cfRule>
    <cfRule type="expression" dxfId="2042" priority="13386">
      <formula>IF(RIGHT(TEXT(AE62,"0.#"),1)=".",TRUE,FALSE)</formula>
    </cfRule>
  </conditionalFormatting>
  <conditionalFormatting sqref="AI62">
    <cfRule type="expression" dxfId="2041" priority="13383">
      <formula>IF(RIGHT(TEXT(AI62,"0.#"),1)=".",FALSE,TRUE)</formula>
    </cfRule>
    <cfRule type="expression" dxfId="2040" priority="13384">
      <formula>IF(RIGHT(TEXT(AI62,"0.#"),1)=".",TRUE,FALSE)</formula>
    </cfRule>
  </conditionalFormatting>
  <conditionalFormatting sqref="AI61">
    <cfRule type="expression" dxfId="2039" priority="13381">
      <formula>IF(RIGHT(TEXT(AI61,"0.#"),1)=".",FALSE,TRUE)</formula>
    </cfRule>
    <cfRule type="expression" dxfId="2038" priority="13382">
      <formula>IF(RIGHT(TEXT(AI61,"0.#"),1)=".",TRUE,FALSE)</formula>
    </cfRule>
  </conditionalFormatting>
  <conditionalFormatting sqref="AI60">
    <cfRule type="expression" dxfId="2037" priority="13379">
      <formula>IF(RIGHT(TEXT(AI60,"0.#"),1)=".",FALSE,TRUE)</formula>
    </cfRule>
    <cfRule type="expression" dxfId="2036" priority="13380">
      <formula>IF(RIGHT(TEXT(AI60,"0.#"),1)=".",TRUE,FALSE)</formula>
    </cfRule>
  </conditionalFormatting>
  <conditionalFormatting sqref="AM60">
    <cfRule type="expression" dxfId="2035" priority="13377">
      <formula>IF(RIGHT(TEXT(AM60,"0.#"),1)=".",FALSE,TRUE)</formula>
    </cfRule>
    <cfRule type="expression" dxfId="2034" priority="13378">
      <formula>IF(RIGHT(TEXT(AM60,"0.#"),1)=".",TRUE,FALSE)</formula>
    </cfRule>
  </conditionalFormatting>
  <conditionalFormatting sqref="AM61">
    <cfRule type="expression" dxfId="2033" priority="13375">
      <formula>IF(RIGHT(TEXT(AM61,"0.#"),1)=".",FALSE,TRUE)</formula>
    </cfRule>
    <cfRule type="expression" dxfId="2032" priority="13376">
      <formula>IF(RIGHT(TEXT(AM61,"0.#"),1)=".",TRUE,FALSE)</formula>
    </cfRule>
  </conditionalFormatting>
  <conditionalFormatting sqref="AM62">
    <cfRule type="expression" dxfId="2031" priority="13373">
      <formula>IF(RIGHT(TEXT(AM62,"0.#"),1)=".",FALSE,TRUE)</formula>
    </cfRule>
    <cfRule type="expression" dxfId="2030" priority="13374">
      <formula>IF(RIGHT(TEXT(AM62,"0.#"),1)=".",TRUE,FALSE)</formula>
    </cfRule>
  </conditionalFormatting>
  <conditionalFormatting sqref="AE87">
    <cfRule type="expression" dxfId="2029" priority="13359">
      <formula>IF(RIGHT(TEXT(AE87,"0.#"),1)=".",FALSE,TRUE)</formula>
    </cfRule>
    <cfRule type="expression" dxfId="2028" priority="13360">
      <formula>IF(RIGHT(TEXT(AE87,"0.#"),1)=".",TRUE,FALSE)</formula>
    </cfRule>
  </conditionalFormatting>
  <conditionalFormatting sqref="AE88">
    <cfRule type="expression" dxfId="2027" priority="13357">
      <formula>IF(RIGHT(TEXT(AE88,"0.#"),1)=".",FALSE,TRUE)</formula>
    </cfRule>
    <cfRule type="expression" dxfId="2026" priority="13358">
      <formula>IF(RIGHT(TEXT(AE88,"0.#"),1)=".",TRUE,FALSE)</formula>
    </cfRule>
  </conditionalFormatting>
  <conditionalFormatting sqref="AE89">
    <cfRule type="expression" dxfId="2025" priority="13355">
      <formula>IF(RIGHT(TEXT(AE89,"0.#"),1)=".",FALSE,TRUE)</formula>
    </cfRule>
    <cfRule type="expression" dxfId="2024" priority="13356">
      <formula>IF(RIGHT(TEXT(AE89,"0.#"),1)=".",TRUE,FALSE)</formula>
    </cfRule>
  </conditionalFormatting>
  <conditionalFormatting sqref="AI89">
    <cfRule type="expression" dxfId="2023" priority="13353">
      <formula>IF(RIGHT(TEXT(AI89,"0.#"),1)=".",FALSE,TRUE)</formula>
    </cfRule>
    <cfRule type="expression" dxfId="2022" priority="13354">
      <formula>IF(RIGHT(TEXT(AI89,"0.#"),1)=".",TRUE,FALSE)</formula>
    </cfRule>
  </conditionalFormatting>
  <conditionalFormatting sqref="AI88">
    <cfRule type="expression" dxfId="2021" priority="13351">
      <formula>IF(RIGHT(TEXT(AI88,"0.#"),1)=".",FALSE,TRUE)</formula>
    </cfRule>
    <cfRule type="expression" dxfId="2020" priority="13352">
      <formula>IF(RIGHT(TEXT(AI88,"0.#"),1)=".",TRUE,FALSE)</formula>
    </cfRule>
  </conditionalFormatting>
  <conditionalFormatting sqref="AI87">
    <cfRule type="expression" dxfId="2019" priority="13349">
      <formula>IF(RIGHT(TEXT(AI87,"0.#"),1)=".",FALSE,TRUE)</formula>
    </cfRule>
    <cfRule type="expression" dxfId="2018" priority="13350">
      <formula>IF(RIGHT(TEXT(AI87,"0.#"),1)=".",TRUE,FALSE)</formula>
    </cfRule>
  </conditionalFormatting>
  <conditionalFormatting sqref="AM88">
    <cfRule type="expression" dxfId="2017" priority="13345">
      <formula>IF(RIGHT(TEXT(AM88,"0.#"),1)=".",FALSE,TRUE)</formula>
    </cfRule>
    <cfRule type="expression" dxfId="2016" priority="13346">
      <formula>IF(RIGHT(TEXT(AM88,"0.#"),1)=".",TRUE,FALSE)</formula>
    </cfRule>
  </conditionalFormatting>
  <conditionalFormatting sqref="AM89">
    <cfRule type="expression" dxfId="2015" priority="13343">
      <formula>IF(RIGHT(TEXT(AM89,"0.#"),1)=".",FALSE,TRUE)</formula>
    </cfRule>
    <cfRule type="expression" dxfId="2014" priority="13344">
      <formula>IF(RIGHT(TEXT(AM89,"0.#"),1)=".",TRUE,FALSE)</formula>
    </cfRule>
  </conditionalFormatting>
  <conditionalFormatting sqref="AE92">
    <cfRule type="expression" dxfId="2013" priority="13329">
      <formula>IF(RIGHT(TEXT(AE92,"0.#"),1)=".",FALSE,TRUE)</formula>
    </cfRule>
    <cfRule type="expression" dxfId="2012" priority="13330">
      <formula>IF(RIGHT(TEXT(AE92,"0.#"),1)=".",TRUE,FALSE)</formula>
    </cfRule>
  </conditionalFormatting>
  <conditionalFormatting sqref="AE93">
    <cfRule type="expression" dxfId="2011" priority="13327">
      <formula>IF(RIGHT(TEXT(AE93,"0.#"),1)=".",FALSE,TRUE)</formula>
    </cfRule>
    <cfRule type="expression" dxfId="2010" priority="13328">
      <formula>IF(RIGHT(TEXT(AE93,"0.#"),1)=".",TRUE,FALSE)</formula>
    </cfRule>
  </conditionalFormatting>
  <conditionalFormatting sqref="AE94">
    <cfRule type="expression" dxfId="2009" priority="13325">
      <formula>IF(RIGHT(TEXT(AE94,"0.#"),1)=".",FALSE,TRUE)</formula>
    </cfRule>
    <cfRule type="expression" dxfId="2008" priority="13326">
      <formula>IF(RIGHT(TEXT(AE94,"0.#"),1)=".",TRUE,FALSE)</formula>
    </cfRule>
  </conditionalFormatting>
  <conditionalFormatting sqref="AI94">
    <cfRule type="expression" dxfId="2007" priority="13323">
      <formula>IF(RIGHT(TEXT(AI94,"0.#"),1)=".",FALSE,TRUE)</formula>
    </cfRule>
    <cfRule type="expression" dxfId="2006" priority="13324">
      <formula>IF(RIGHT(TEXT(AI94,"0.#"),1)=".",TRUE,FALSE)</formula>
    </cfRule>
  </conditionalFormatting>
  <conditionalFormatting sqref="AI93">
    <cfRule type="expression" dxfId="2005" priority="13321">
      <formula>IF(RIGHT(TEXT(AI93,"0.#"),1)=".",FALSE,TRUE)</formula>
    </cfRule>
    <cfRule type="expression" dxfId="2004" priority="13322">
      <formula>IF(RIGHT(TEXT(AI93,"0.#"),1)=".",TRUE,FALSE)</formula>
    </cfRule>
  </conditionalFormatting>
  <conditionalFormatting sqref="AI92">
    <cfRule type="expression" dxfId="2003" priority="13319">
      <formula>IF(RIGHT(TEXT(AI92,"0.#"),1)=".",FALSE,TRUE)</formula>
    </cfRule>
    <cfRule type="expression" dxfId="2002" priority="13320">
      <formula>IF(RIGHT(TEXT(AI92,"0.#"),1)=".",TRUE,FALSE)</formula>
    </cfRule>
  </conditionalFormatting>
  <conditionalFormatting sqref="AM92">
    <cfRule type="expression" dxfId="2001" priority="13317">
      <formula>IF(RIGHT(TEXT(AM92,"0.#"),1)=".",FALSE,TRUE)</formula>
    </cfRule>
    <cfRule type="expression" dxfId="2000" priority="13318">
      <formula>IF(RIGHT(TEXT(AM92,"0.#"),1)=".",TRUE,FALSE)</formula>
    </cfRule>
  </conditionalFormatting>
  <conditionalFormatting sqref="AM93">
    <cfRule type="expression" dxfId="1999" priority="13315">
      <formula>IF(RIGHT(TEXT(AM93,"0.#"),1)=".",FALSE,TRUE)</formula>
    </cfRule>
    <cfRule type="expression" dxfId="1998" priority="13316">
      <formula>IF(RIGHT(TEXT(AM93,"0.#"),1)=".",TRUE,FALSE)</formula>
    </cfRule>
  </conditionalFormatting>
  <conditionalFormatting sqref="AM94">
    <cfRule type="expression" dxfId="1997" priority="13313">
      <formula>IF(RIGHT(TEXT(AM94,"0.#"),1)=".",FALSE,TRUE)</formula>
    </cfRule>
    <cfRule type="expression" dxfId="1996" priority="13314">
      <formula>IF(RIGHT(TEXT(AM94,"0.#"),1)=".",TRUE,FALSE)</formula>
    </cfRule>
  </conditionalFormatting>
  <conditionalFormatting sqref="AE97">
    <cfRule type="expression" dxfId="1995" priority="13299">
      <formula>IF(RIGHT(TEXT(AE97,"0.#"),1)=".",FALSE,TRUE)</formula>
    </cfRule>
    <cfRule type="expression" dxfId="1994" priority="13300">
      <formula>IF(RIGHT(TEXT(AE97,"0.#"),1)=".",TRUE,FALSE)</formula>
    </cfRule>
  </conditionalFormatting>
  <conditionalFormatting sqref="AE98">
    <cfRule type="expression" dxfId="1993" priority="13297">
      <formula>IF(RIGHT(TEXT(AE98,"0.#"),1)=".",FALSE,TRUE)</formula>
    </cfRule>
    <cfRule type="expression" dxfId="1992" priority="13298">
      <formula>IF(RIGHT(TEXT(AE98,"0.#"),1)=".",TRUE,FALSE)</formula>
    </cfRule>
  </conditionalFormatting>
  <conditionalFormatting sqref="AE99">
    <cfRule type="expression" dxfId="1991" priority="13295">
      <formula>IF(RIGHT(TEXT(AE99,"0.#"),1)=".",FALSE,TRUE)</formula>
    </cfRule>
    <cfRule type="expression" dxfId="1990" priority="13296">
      <formula>IF(RIGHT(TEXT(AE99,"0.#"),1)=".",TRUE,FALSE)</formula>
    </cfRule>
  </conditionalFormatting>
  <conditionalFormatting sqref="AI99">
    <cfRule type="expression" dxfId="1989" priority="13293">
      <formula>IF(RIGHT(TEXT(AI99,"0.#"),1)=".",FALSE,TRUE)</formula>
    </cfRule>
    <cfRule type="expression" dxfId="1988" priority="13294">
      <formula>IF(RIGHT(TEXT(AI99,"0.#"),1)=".",TRUE,FALSE)</formula>
    </cfRule>
  </conditionalFormatting>
  <conditionalFormatting sqref="AI98">
    <cfRule type="expression" dxfId="1987" priority="13291">
      <formula>IF(RIGHT(TEXT(AI98,"0.#"),1)=".",FALSE,TRUE)</formula>
    </cfRule>
    <cfRule type="expression" dxfId="1986" priority="13292">
      <formula>IF(RIGHT(TEXT(AI98,"0.#"),1)=".",TRUE,FALSE)</formula>
    </cfRule>
  </conditionalFormatting>
  <conditionalFormatting sqref="AI97">
    <cfRule type="expression" dxfId="1985" priority="13289">
      <formula>IF(RIGHT(TEXT(AI97,"0.#"),1)=".",FALSE,TRUE)</formula>
    </cfRule>
    <cfRule type="expression" dxfId="1984" priority="13290">
      <formula>IF(RIGHT(TEXT(AI97,"0.#"),1)=".",TRUE,FALSE)</formula>
    </cfRule>
  </conditionalFormatting>
  <conditionalFormatting sqref="AM97">
    <cfRule type="expression" dxfId="1983" priority="13287">
      <formula>IF(RIGHT(TEXT(AM97,"0.#"),1)=".",FALSE,TRUE)</formula>
    </cfRule>
    <cfRule type="expression" dxfId="1982" priority="13288">
      <formula>IF(RIGHT(TEXT(AM97,"0.#"),1)=".",TRUE,FALSE)</formula>
    </cfRule>
  </conditionalFormatting>
  <conditionalFormatting sqref="AM98">
    <cfRule type="expression" dxfId="1981" priority="13285">
      <formula>IF(RIGHT(TEXT(AM98,"0.#"),1)=".",FALSE,TRUE)</formula>
    </cfRule>
    <cfRule type="expression" dxfId="1980" priority="13286">
      <formula>IF(RIGHT(TEXT(AM98,"0.#"),1)=".",TRUE,FALSE)</formula>
    </cfRule>
  </conditionalFormatting>
  <conditionalFormatting sqref="AM99">
    <cfRule type="expression" dxfId="1979" priority="13283">
      <formula>IF(RIGHT(TEXT(AM99,"0.#"),1)=".",FALSE,TRUE)</formula>
    </cfRule>
    <cfRule type="expression" dxfId="1978" priority="13284">
      <formula>IF(RIGHT(TEXT(AM99,"0.#"),1)=".",TRUE,FALSE)</formula>
    </cfRule>
  </conditionalFormatting>
  <conditionalFormatting sqref="AI101">
    <cfRule type="expression" dxfId="1977" priority="13269">
      <formula>IF(RIGHT(TEXT(AI101,"0.#"),1)=".",FALSE,TRUE)</formula>
    </cfRule>
    <cfRule type="expression" dxfId="1976" priority="13270">
      <formula>IF(RIGHT(TEXT(AI101,"0.#"),1)=".",TRUE,FALSE)</formula>
    </cfRule>
  </conditionalFormatting>
  <conditionalFormatting sqref="AM101">
    <cfRule type="expression" dxfId="1975" priority="13267">
      <formula>IF(RIGHT(TEXT(AM101,"0.#"),1)=".",FALSE,TRUE)</formula>
    </cfRule>
    <cfRule type="expression" dxfId="1974" priority="13268">
      <formula>IF(RIGHT(TEXT(AM101,"0.#"),1)=".",TRUE,FALSE)</formula>
    </cfRule>
  </conditionalFormatting>
  <conditionalFormatting sqref="AE102">
    <cfRule type="expression" dxfId="1973" priority="13265">
      <formula>IF(RIGHT(TEXT(AE102,"0.#"),1)=".",FALSE,TRUE)</formula>
    </cfRule>
    <cfRule type="expression" dxfId="1972" priority="13266">
      <formula>IF(RIGHT(TEXT(AE102,"0.#"),1)=".",TRUE,FALSE)</formula>
    </cfRule>
  </conditionalFormatting>
  <conditionalFormatting sqref="AI102">
    <cfRule type="expression" dxfId="1971" priority="13263">
      <formula>IF(RIGHT(TEXT(AI102,"0.#"),1)=".",FALSE,TRUE)</formula>
    </cfRule>
    <cfRule type="expression" dxfId="1970" priority="13264">
      <formula>IF(RIGHT(TEXT(AI102,"0.#"),1)=".",TRUE,FALSE)</formula>
    </cfRule>
  </conditionalFormatting>
  <conditionalFormatting sqref="AQ102">
    <cfRule type="expression" dxfId="1969" priority="13259">
      <formula>IF(RIGHT(TEXT(AQ102,"0.#"),1)=".",FALSE,TRUE)</formula>
    </cfRule>
    <cfRule type="expression" dxfId="1968" priority="13260">
      <formula>IF(RIGHT(TEXT(AQ102,"0.#"),1)=".",TRUE,FALSE)</formula>
    </cfRule>
  </conditionalFormatting>
  <conditionalFormatting sqref="AE104">
    <cfRule type="expression" dxfId="1967" priority="13257">
      <formula>IF(RIGHT(TEXT(AE104,"0.#"),1)=".",FALSE,TRUE)</formula>
    </cfRule>
    <cfRule type="expression" dxfId="1966" priority="13258">
      <formula>IF(RIGHT(TEXT(AE104,"0.#"),1)=".",TRUE,FALSE)</formula>
    </cfRule>
  </conditionalFormatting>
  <conditionalFormatting sqref="AI104">
    <cfRule type="expression" dxfId="1965" priority="13255">
      <formula>IF(RIGHT(TEXT(AI104,"0.#"),1)=".",FALSE,TRUE)</formula>
    </cfRule>
    <cfRule type="expression" dxfId="1964" priority="13256">
      <formula>IF(RIGHT(TEXT(AI104,"0.#"),1)=".",TRUE,FALSE)</formula>
    </cfRule>
  </conditionalFormatting>
  <conditionalFormatting sqref="AE105">
    <cfRule type="expression" dxfId="1963" priority="13251">
      <formula>IF(RIGHT(TEXT(AE105,"0.#"),1)=".",FALSE,TRUE)</formula>
    </cfRule>
    <cfRule type="expression" dxfId="1962" priority="13252">
      <formula>IF(RIGHT(TEXT(AE105,"0.#"),1)=".",TRUE,FALSE)</formula>
    </cfRule>
  </conditionalFormatting>
  <conditionalFormatting sqref="AI105">
    <cfRule type="expression" dxfId="1961" priority="13249">
      <formula>IF(RIGHT(TEXT(AI105,"0.#"),1)=".",FALSE,TRUE)</formula>
    </cfRule>
    <cfRule type="expression" dxfId="1960" priority="13250">
      <formula>IF(RIGHT(TEXT(AI105,"0.#"),1)=".",TRUE,FALSE)</formula>
    </cfRule>
  </conditionalFormatting>
  <conditionalFormatting sqref="AE107">
    <cfRule type="expression" dxfId="1959" priority="13243">
      <formula>IF(RIGHT(TEXT(AE107,"0.#"),1)=".",FALSE,TRUE)</formula>
    </cfRule>
    <cfRule type="expression" dxfId="1958" priority="13244">
      <formula>IF(RIGHT(TEXT(AE107,"0.#"),1)=".",TRUE,FALSE)</formula>
    </cfRule>
  </conditionalFormatting>
  <conditionalFormatting sqref="AI107">
    <cfRule type="expression" dxfId="1957" priority="13241">
      <formula>IF(RIGHT(TEXT(AI107,"0.#"),1)=".",FALSE,TRUE)</formula>
    </cfRule>
    <cfRule type="expression" dxfId="1956" priority="13242">
      <formula>IF(RIGHT(TEXT(AI107,"0.#"),1)=".",TRUE,FALSE)</formula>
    </cfRule>
  </conditionalFormatting>
  <conditionalFormatting sqref="AM107">
    <cfRule type="expression" dxfId="1955" priority="13239">
      <formula>IF(RIGHT(TEXT(AM107,"0.#"),1)=".",FALSE,TRUE)</formula>
    </cfRule>
    <cfRule type="expression" dxfId="1954" priority="13240">
      <formula>IF(RIGHT(TEXT(AM107,"0.#"),1)=".",TRUE,FALSE)</formula>
    </cfRule>
  </conditionalFormatting>
  <conditionalFormatting sqref="AE108">
    <cfRule type="expression" dxfId="1953" priority="13237">
      <formula>IF(RIGHT(TEXT(AE108,"0.#"),1)=".",FALSE,TRUE)</formula>
    </cfRule>
    <cfRule type="expression" dxfId="1952" priority="13238">
      <formula>IF(RIGHT(TEXT(AE108,"0.#"),1)=".",TRUE,FALSE)</formula>
    </cfRule>
  </conditionalFormatting>
  <conditionalFormatting sqref="AI108">
    <cfRule type="expression" dxfId="1951" priority="13235">
      <formula>IF(RIGHT(TEXT(AI108,"0.#"),1)=".",FALSE,TRUE)</formula>
    </cfRule>
    <cfRule type="expression" dxfId="1950" priority="13236">
      <formula>IF(RIGHT(TEXT(AI108,"0.#"),1)=".",TRUE,FALSE)</formula>
    </cfRule>
  </conditionalFormatting>
  <conditionalFormatting sqref="AM108">
    <cfRule type="expression" dxfId="1949" priority="13233">
      <formula>IF(RIGHT(TEXT(AM108,"0.#"),1)=".",FALSE,TRUE)</formula>
    </cfRule>
    <cfRule type="expression" dxfId="1948" priority="13234">
      <formula>IF(RIGHT(TEXT(AM108,"0.#"),1)=".",TRUE,FALSE)</formula>
    </cfRule>
  </conditionalFormatting>
  <conditionalFormatting sqref="AE110">
    <cfRule type="expression" dxfId="1947" priority="13229">
      <formula>IF(RIGHT(TEXT(AE110,"0.#"),1)=".",FALSE,TRUE)</formula>
    </cfRule>
    <cfRule type="expression" dxfId="1946" priority="13230">
      <formula>IF(RIGHT(TEXT(AE110,"0.#"),1)=".",TRUE,FALSE)</formula>
    </cfRule>
  </conditionalFormatting>
  <conditionalFormatting sqref="AI110">
    <cfRule type="expression" dxfId="1945" priority="13227">
      <formula>IF(RIGHT(TEXT(AI110,"0.#"),1)=".",FALSE,TRUE)</formula>
    </cfRule>
    <cfRule type="expression" dxfId="1944" priority="13228">
      <formula>IF(RIGHT(TEXT(AI110,"0.#"),1)=".",TRUE,FALSE)</formula>
    </cfRule>
  </conditionalFormatting>
  <conditionalFormatting sqref="AM110">
    <cfRule type="expression" dxfId="1943" priority="13225">
      <formula>IF(RIGHT(TEXT(AM110,"0.#"),1)=".",FALSE,TRUE)</formula>
    </cfRule>
    <cfRule type="expression" dxfId="1942" priority="13226">
      <formula>IF(RIGHT(TEXT(AM110,"0.#"),1)=".",TRUE,FALSE)</formula>
    </cfRule>
  </conditionalFormatting>
  <conditionalFormatting sqref="AE111">
    <cfRule type="expression" dxfId="1941" priority="13223">
      <formula>IF(RIGHT(TEXT(AE111,"0.#"),1)=".",FALSE,TRUE)</formula>
    </cfRule>
    <cfRule type="expression" dxfId="1940" priority="13224">
      <formula>IF(RIGHT(TEXT(AE111,"0.#"),1)=".",TRUE,FALSE)</formula>
    </cfRule>
  </conditionalFormatting>
  <conditionalFormatting sqref="AI111">
    <cfRule type="expression" dxfId="1939" priority="13221">
      <formula>IF(RIGHT(TEXT(AI111,"0.#"),1)=".",FALSE,TRUE)</formula>
    </cfRule>
    <cfRule type="expression" dxfId="1938" priority="13222">
      <formula>IF(RIGHT(TEXT(AI111,"0.#"),1)=".",TRUE,FALSE)</formula>
    </cfRule>
  </conditionalFormatting>
  <conditionalFormatting sqref="AM111">
    <cfRule type="expression" dxfId="1937" priority="13219">
      <formula>IF(RIGHT(TEXT(AM111,"0.#"),1)=".",FALSE,TRUE)</formula>
    </cfRule>
    <cfRule type="expression" dxfId="1936" priority="13220">
      <formula>IF(RIGHT(TEXT(AM111,"0.#"),1)=".",TRUE,FALSE)</formula>
    </cfRule>
  </conditionalFormatting>
  <conditionalFormatting sqref="AE113">
    <cfRule type="expression" dxfId="1935" priority="13215">
      <formula>IF(RIGHT(TEXT(AE113,"0.#"),1)=".",FALSE,TRUE)</formula>
    </cfRule>
    <cfRule type="expression" dxfId="1934" priority="13216">
      <formula>IF(RIGHT(TEXT(AE113,"0.#"),1)=".",TRUE,FALSE)</formula>
    </cfRule>
  </conditionalFormatting>
  <conditionalFormatting sqref="AI113">
    <cfRule type="expression" dxfId="1933" priority="13213">
      <formula>IF(RIGHT(TEXT(AI113,"0.#"),1)=".",FALSE,TRUE)</formula>
    </cfRule>
    <cfRule type="expression" dxfId="1932" priority="13214">
      <formula>IF(RIGHT(TEXT(AI113,"0.#"),1)=".",TRUE,FALSE)</formula>
    </cfRule>
  </conditionalFormatting>
  <conditionalFormatting sqref="AM113">
    <cfRule type="expression" dxfId="1931" priority="13211">
      <formula>IF(RIGHT(TEXT(AM113,"0.#"),1)=".",FALSE,TRUE)</formula>
    </cfRule>
    <cfRule type="expression" dxfId="1930" priority="13212">
      <formula>IF(RIGHT(TEXT(AM113,"0.#"),1)=".",TRUE,FALSE)</formula>
    </cfRule>
  </conditionalFormatting>
  <conditionalFormatting sqref="AE114">
    <cfRule type="expression" dxfId="1929" priority="13209">
      <formula>IF(RIGHT(TEXT(AE114,"0.#"),1)=".",FALSE,TRUE)</formula>
    </cfRule>
    <cfRule type="expression" dxfId="1928" priority="13210">
      <formula>IF(RIGHT(TEXT(AE114,"0.#"),1)=".",TRUE,FALSE)</formula>
    </cfRule>
  </conditionalFormatting>
  <conditionalFormatting sqref="AI114">
    <cfRule type="expression" dxfId="1927" priority="13207">
      <formula>IF(RIGHT(TEXT(AI114,"0.#"),1)=".",FALSE,TRUE)</formula>
    </cfRule>
    <cfRule type="expression" dxfId="1926" priority="13208">
      <formula>IF(RIGHT(TEXT(AI114,"0.#"),1)=".",TRUE,FALSE)</formula>
    </cfRule>
  </conditionalFormatting>
  <conditionalFormatting sqref="AM114">
    <cfRule type="expression" dxfId="1925" priority="13205">
      <formula>IF(RIGHT(TEXT(AM114,"0.#"),1)=".",FALSE,TRUE)</formula>
    </cfRule>
    <cfRule type="expression" dxfId="1924" priority="13206">
      <formula>IF(RIGHT(TEXT(AM114,"0.#"),1)=".",TRUE,FALSE)</formula>
    </cfRule>
  </conditionalFormatting>
  <conditionalFormatting sqref="AE116 AQ116">
    <cfRule type="expression" dxfId="1923" priority="13201">
      <formula>IF(RIGHT(TEXT(AE116,"0.#"),1)=".",FALSE,TRUE)</formula>
    </cfRule>
    <cfRule type="expression" dxfId="1922" priority="13202">
      <formula>IF(RIGHT(TEXT(AE116,"0.#"),1)=".",TRUE,FALSE)</formula>
    </cfRule>
  </conditionalFormatting>
  <conditionalFormatting sqref="AI116">
    <cfRule type="expression" dxfId="1921" priority="13199">
      <formula>IF(RIGHT(TEXT(AI116,"0.#"),1)=".",FALSE,TRUE)</formula>
    </cfRule>
    <cfRule type="expression" dxfId="1920" priority="13200">
      <formula>IF(RIGHT(TEXT(AI116,"0.#"),1)=".",TRUE,FALSE)</formula>
    </cfRule>
  </conditionalFormatting>
  <conditionalFormatting sqref="AM116">
    <cfRule type="expression" dxfId="1919" priority="13197">
      <formula>IF(RIGHT(TEXT(AM116,"0.#"),1)=".",FALSE,TRUE)</formula>
    </cfRule>
    <cfRule type="expression" dxfId="1918" priority="13198">
      <formula>IF(RIGHT(TEXT(AM116,"0.#"),1)=".",TRUE,FALSE)</formula>
    </cfRule>
  </conditionalFormatting>
  <conditionalFormatting sqref="AE117 AM117">
    <cfRule type="expression" dxfId="1917" priority="13195">
      <formula>IF(RIGHT(TEXT(AE117,"0.#"),1)=".",FALSE,TRUE)</formula>
    </cfRule>
    <cfRule type="expression" dxfId="1916" priority="13196">
      <formula>IF(RIGHT(TEXT(AE117,"0.#"),1)=".",TRUE,FALSE)</formula>
    </cfRule>
  </conditionalFormatting>
  <conditionalFormatting sqref="AI117">
    <cfRule type="expression" dxfId="1915" priority="13193">
      <formula>IF(RIGHT(TEXT(AI117,"0.#"),1)=".",FALSE,TRUE)</formula>
    </cfRule>
    <cfRule type="expression" dxfId="1914" priority="13194">
      <formula>IF(RIGHT(TEXT(AI117,"0.#"),1)=".",TRUE,FALSE)</formula>
    </cfRule>
  </conditionalFormatting>
  <conditionalFormatting sqref="AQ117">
    <cfRule type="expression" dxfId="1913" priority="13189">
      <formula>IF(RIGHT(TEXT(AQ117,"0.#"),1)=".",FALSE,TRUE)</formula>
    </cfRule>
    <cfRule type="expression" dxfId="1912" priority="13190">
      <formula>IF(RIGHT(TEXT(AQ117,"0.#"),1)=".",TRUE,FALSE)</formula>
    </cfRule>
  </conditionalFormatting>
  <conditionalFormatting sqref="AE119">
    <cfRule type="expression" dxfId="1911" priority="13187">
      <formula>IF(RIGHT(TEXT(AE119,"0.#"),1)=".",FALSE,TRUE)</formula>
    </cfRule>
    <cfRule type="expression" dxfId="1910" priority="13188">
      <formula>IF(RIGHT(TEXT(AE119,"0.#"),1)=".",TRUE,FALSE)</formula>
    </cfRule>
  </conditionalFormatting>
  <conditionalFormatting sqref="AI119">
    <cfRule type="expression" dxfId="1909" priority="13185">
      <formula>IF(RIGHT(TEXT(AI119,"0.#"),1)=".",FALSE,TRUE)</formula>
    </cfRule>
    <cfRule type="expression" dxfId="1908" priority="13186">
      <formula>IF(RIGHT(TEXT(AI119,"0.#"),1)=".",TRUE,FALSE)</formula>
    </cfRule>
  </conditionalFormatting>
  <conditionalFormatting sqref="AE122 AQ122">
    <cfRule type="expression" dxfId="1907" priority="13173">
      <formula>IF(RIGHT(TEXT(AE122,"0.#"),1)=".",FALSE,TRUE)</formula>
    </cfRule>
    <cfRule type="expression" dxfId="1906" priority="13174">
      <formula>IF(RIGHT(TEXT(AE122,"0.#"),1)=".",TRUE,FALSE)</formula>
    </cfRule>
  </conditionalFormatting>
  <conditionalFormatting sqref="AI122">
    <cfRule type="expression" dxfId="1905" priority="13171">
      <formula>IF(RIGHT(TEXT(AI122,"0.#"),1)=".",FALSE,TRUE)</formula>
    </cfRule>
    <cfRule type="expression" dxfId="1904" priority="13172">
      <formula>IF(RIGHT(TEXT(AI122,"0.#"),1)=".",TRUE,FALSE)</formula>
    </cfRule>
  </conditionalFormatting>
  <conditionalFormatting sqref="AM122">
    <cfRule type="expression" dxfId="1903" priority="13169">
      <formula>IF(RIGHT(TEXT(AM122,"0.#"),1)=".",FALSE,TRUE)</formula>
    </cfRule>
    <cfRule type="expression" dxfId="1902" priority="13170">
      <formula>IF(RIGHT(TEXT(AM122,"0.#"),1)=".",TRUE,FALSE)</formula>
    </cfRule>
  </conditionalFormatting>
  <conditionalFormatting sqref="AQ123">
    <cfRule type="expression" dxfId="1901" priority="13161">
      <formula>IF(RIGHT(TEXT(AQ123,"0.#"),1)=".",FALSE,TRUE)</formula>
    </cfRule>
    <cfRule type="expression" dxfId="1900" priority="13162">
      <formula>IF(RIGHT(TEXT(AQ123,"0.#"),1)=".",TRUE,FALSE)</formula>
    </cfRule>
  </conditionalFormatting>
  <conditionalFormatting sqref="AE125 AQ125">
    <cfRule type="expression" dxfId="1899" priority="13159">
      <formula>IF(RIGHT(TEXT(AE125,"0.#"),1)=".",FALSE,TRUE)</formula>
    </cfRule>
    <cfRule type="expression" dxfId="1898" priority="13160">
      <formula>IF(RIGHT(TEXT(AE125,"0.#"),1)=".",TRUE,FALSE)</formula>
    </cfRule>
  </conditionalFormatting>
  <conditionalFormatting sqref="AI125">
    <cfRule type="expression" dxfId="1897" priority="13157">
      <formula>IF(RIGHT(TEXT(AI125,"0.#"),1)=".",FALSE,TRUE)</formula>
    </cfRule>
    <cfRule type="expression" dxfId="1896" priority="13158">
      <formula>IF(RIGHT(TEXT(AI125,"0.#"),1)=".",TRUE,FALSE)</formula>
    </cfRule>
  </conditionalFormatting>
  <conditionalFormatting sqref="AM125">
    <cfRule type="expression" dxfId="1895" priority="13155">
      <formula>IF(RIGHT(TEXT(AM125,"0.#"),1)=".",FALSE,TRUE)</formula>
    </cfRule>
    <cfRule type="expression" dxfId="1894" priority="13156">
      <formula>IF(RIGHT(TEXT(AM125,"0.#"),1)=".",TRUE,FALSE)</formula>
    </cfRule>
  </conditionalFormatting>
  <conditionalFormatting sqref="AQ126">
    <cfRule type="expression" dxfId="1893" priority="13147">
      <formula>IF(RIGHT(TEXT(AQ126,"0.#"),1)=".",FALSE,TRUE)</formula>
    </cfRule>
    <cfRule type="expression" dxfId="1892" priority="13148">
      <formula>IF(RIGHT(TEXT(AQ126,"0.#"),1)=".",TRUE,FALSE)</formula>
    </cfRule>
  </conditionalFormatting>
  <conditionalFormatting sqref="AE128 AQ128">
    <cfRule type="expression" dxfId="1891" priority="13145">
      <formula>IF(RIGHT(TEXT(AE128,"0.#"),1)=".",FALSE,TRUE)</formula>
    </cfRule>
    <cfRule type="expression" dxfId="1890" priority="13146">
      <formula>IF(RIGHT(TEXT(AE128,"0.#"),1)=".",TRUE,FALSE)</formula>
    </cfRule>
  </conditionalFormatting>
  <conditionalFormatting sqref="AI128">
    <cfRule type="expression" dxfId="1889" priority="13143">
      <formula>IF(RIGHT(TEXT(AI128,"0.#"),1)=".",FALSE,TRUE)</formula>
    </cfRule>
    <cfRule type="expression" dxfId="1888" priority="13144">
      <formula>IF(RIGHT(TEXT(AI128,"0.#"),1)=".",TRUE,FALSE)</formula>
    </cfRule>
  </conditionalFormatting>
  <conditionalFormatting sqref="AM128">
    <cfRule type="expression" dxfId="1887" priority="13141">
      <formula>IF(RIGHT(TEXT(AM128,"0.#"),1)=".",FALSE,TRUE)</formula>
    </cfRule>
    <cfRule type="expression" dxfId="1886" priority="13142">
      <formula>IF(RIGHT(TEXT(AM128,"0.#"),1)=".",TRUE,FALSE)</formula>
    </cfRule>
  </conditionalFormatting>
  <conditionalFormatting sqref="AQ129">
    <cfRule type="expression" dxfId="1885" priority="13133">
      <formula>IF(RIGHT(TEXT(AQ129,"0.#"),1)=".",FALSE,TRUE)</formula>
    </cfRule>
    <cfRule type="expression" dxfId="1884" priority="13134">
      <formula>IF(RIGHT(TEXT(AQ129,"0.#"),1)=".",TRUE,FALSE)</formula>
    </cfRule>
  </conditionalFormatting>
  <conditionalFormatting sqref="AE75">
    <cfRule type="expression" dxfId="1883" priority="13131">
      <formula>IF(RIGHT(TEXT(AE75,"0.#"),1)=".",FALSE,TRUE)</formula>
    </cfRule>
    <cfRule type="expression" dxfId="1882" priority="13132">
      <formula>IF(RIGHT(TEXT(AE75,"0.#"),1)=".",TRUE,FALSE)</formula>
    </cfRule>
  </conditionalFormatting>
  <conditionalFormatting sqref="AE76">
    <cfRule type="expression" dxfId="1881" priority="13129">
      <formula>IF(RIGHT(TEXT(AE76,"0.#"),1)=".",FALSE,TRUE)</formula>
    </cfRule>
    <cfRule type="expression" dxfId="1880" priority="13130">
      <formula>IF(RIGHT(TEXT(AE76,"0.#"),1)=".",TRUE,FALSE)</formula>
    </cfRule>
  </conditionalFormatting>
  <conditionalFormatting sqref="AE77">
    <cfRule type="expression" dxfId="1879" priority="13127">
      <formula>IF(RIGHT(TEXT(AE77,"0.#"),1)=".",FALSE,TRUE)</formula>
    </cfRule>
    <cfRule type="expression" dxfId="1878" priority="13128">
      <formula>IF(RIGHT(TEXT(AE77,"0.#"),1)=".",TRUE,FALSE)</formula>
    </cfRule>
  </conditionalFormatting>
  <conditionalFormatting sqref="AI77">
    <cfRule type="expression" dxfId="1877" priority="13125">
      <formula>IF(RIGHT(TEXT(AI77,"0.#"),1)=".",FALSE,TRUE)</formula>
    </cfRule>
    <cfRule type="expression" dxfId="1876" priority="13126">
      <formula>IF(RIGHT(TEXT(AI77,"0.#"),1)=".",TRUE,FALSE)</formula>
    </cfRule>
  </conditionalFormatting>
  <conditionalFormatting sqref="AI76">
    <cfRule type="expression" dxfId="1875" priority="13123">
      <formula>IF(RIGHT(TEXT(AI76,"0.#"),1)=".",FALSE,TRUE)</formula>
    </cfRule>
    <cfRule type="expression" dxfId="1874" priority="13124">
      <formula>IF(RIGHT(TEXT(AI76,"0.#"),1)=".",TRUE,FALSE)</formula>
    </cfRule>
  </conditionalFormatting>
  <conditionalFormatting sqref="AI75">
    <cfRule type="expression" dxfId="1873" priority="13121">
      <formula>IF(RIGHT(TEXT(AI75,"0.#"),1)=".",FALSE,TRUE)</formula>
    </cfRule>
    <cfRule type="expression" dxfId="1872" priority="13122">
      <formula>IF(RIGHT(TEXT(AI75,"0.#"),1)=".",TRUE,FALSE)</formula>
    </cfRule>
  </conditionalFormatting>
  <conditionalFormatting sqref="AM75">
    <cfRule type="expression" dxfId="1871" priority="13119">
      <formula>IF(RIGHT(TEXT(AM75,"0.#"),1)=".",FALSE,TRUE)</formula>
    </cfRule>
    <cfRule type="expression" dxfId="1870" priority="13120">
      <formula>IF(RIGHT(TEXT(AM75,"0.#"),1)=".",TRUE,FALSE)</formula>
    </cfRule>
  </conditionalFormatting>
  <conditionalFormatting sqref="AM76">
    <cfRule type="expression" dxfId="1869" priority="13117">
      <formula>IF(RIGHT(TEXT(AM76,"0.#"),1)=".",FALSE,TRUE)</formula>
    </cfRule>
    <cfRule type="expression" dxfId="1868" priority="13118">
      <formula>IF(RIGHT(TEXT(AM76,"0.#"),1)=".",TRUE,FALSE)</formula>
    </cfRule>
  </conditionalFormatting>
  <conditionalFormatting sqref="AM77">
    <cfRule type="expression" dxfId="1867" priority="13115">
      <formula>IF(RIGHT(TEXT(AM77,"0.#"),1)=".",FALSE,TRUE)</formula>
    </cfRule>
    <cfRule type="expression" dxfId="1866" priority="13116">
      <formula>IF(RIGHT(TEXT(AM77,"0.#"),1)=".",TRUE,FALSE)</formula>
    </cfRule>
  </conditionalFormatting>
  <conditionalFormatting sqref="AE134:AE135 AI134:AI135 AM134:AM135 AQ134:AQ135 AU134:AU135">
    <cfRule type="expression" dxfId="1865" priority="13101">
      <formula>IF(RIGHT(TEXT(AE134,"0.#"),1)=".",FALSE,TRUE)</formula>
    </cfRule>
    <cfRule type="expression" dxfId="1864" priority="13102">
      <formula>IF(RIGHT(TEXT(AE134,"0.#"),1)=".",TRUE,FALSE)</formula>
    </cfRule>
  </conditionalFormatting>
  <conditionalFormatting sqref="AE433">
    <cfRule type="expression" dxfId="1863" priority="13071">
      <formula>IF(RIGHT(TEXT(AE433,"0.#"),1)=".",FALSE,TRUE)</formula>
    </cfRule>
    <cfRule type="expression" dxfId="1862" priority="13072">
      <formula>IF(RIGHT(TEXT(AE433,"0.#"),1)=".",TRUE,FALSE)</formula>
    </cfRule>
  </conditionalFormatting>
  <conditionalFormatting sqref="AM435">
    <cfRule type="expression" dxfId="1861" priority="13055">
      <formula>IF(RIGHT(TEXT(AM435,"0.#"),1)=".",FALSE,TRUE)</formula>
    </cfRule>
    <cfRule type="expression" dxfId="1860" priority="13056">
      <formula>IF(RIGHT(TEXT(AM435,"0.#"),1)=".",TRUE,FALSE)</formula>
    </cfRule>
  </conditionalFormatting>
  <conditionalFormatting sqref="AE434">
    <cfRule type="expression" dxfId="1859" priority="13069">
      <formula>IF(RIGHT(TEXT(AE434,"0.#"),1)=".",FALSE,TRUE)</formula>
    </cfRule>
    <cfRule type="expression" dxfId="1858" priority="13070">
      <formula>IF(RIGHT(TEXT(AE434,"0.#"),1)=".",TRUE,FALSE)</formula>
    </cfRule>
  </conditionalFormatting>
  <conditionalFormatting sqref="AE435">
    <cfRule type="expression" dxfId="1857" priority="13067">
      <formula>IF(RIGHT(TEXT(AE435,"0.#"),1)=".",FALSE,TRUE)</formula>
    </cfRule>
    <cfRule type="expression" dxfId="1856" priority="13068">
      <formula>IF(RIGHT(TEXT(AE435,"0.#"),1)=".",TRUE,FALSE)</formula>
    </cfRule>
  </conditionalFormatting>
  <conditionalFormatting sqref="AM433">
    <cfRule type="expression" dxfId="1855" priority="13059">
      <formula>IF(RIGHT(TEXT(AM433,"0.#"),1)=".",FALSE,TRUE)</formula>
    </cfRule>
    <cfRule type="expression" dxfId="1854" priority="13060">
      <formula>IF(RIGHT(TEXT(AM433,"0.#"),1)=".",TRUE,FALSE)</formula>
    </cfRule>
  </conditionalFormatting>
  <conditionalFormatting sqref="AM434">
    <cfRule type="expression" dxfId="1853" priority="13057">
      <formula>IF(RIGHT(TEXT(AM434,"0.#"),1)=".",FALSE,TRUE)</formula>
    </cfRule>
    <cfRule type="expression" dxfId="1852" priority="13058">
      <formula>IF(RIGHT(TEXT(AM434,"0.#"),1)=".",TRUE,FALSE)</formula>
    </cfRule>
  </conditionalFormatting>
  <conditionalFormatting sqref="AU433">
    <cfRule type="expression" dxfId="1851" priority="13047">
      <formula>IF(RIGHT(TEXT(AU433,"0.#"),1)=".",FALSE,TRUE)</formula>
    </cfRule>
    <cfRule type="expression" dxfId="1850" priority="13048">
      <formula>IF(RIGHT(TEXT(AU433,"0.#"),1)=".",TRUE,FALSE)</formula>
    </cfRule>
  </conditionalFormatting>
  <conditionalFormatting sqref="AU434">
    <cfRule type="expression" dxfId="1849" priority="13045">
      <formula>IF(RIGHT(TEXT(AU434,"0.#"),1)=".",FALSE,TRUE)</formula>
    </cfRule>
    <cfRule type="expression" dxfId="1848" priority="13046">
      <formula>IF(RIGHT(TEXT(AU434,"0.#"),1)=".",TRUE,FALSE)</formula>
    </cfRule>
  </conditionalFormatting>
  <conditionalFormatting sqref="AU435">
    <cfRule type="expression" dxfId="1847" priority="13043">
      <formula>IF(RIGHT(TEXT(AU435,"0.#"),1)=".",FALSE,TRUE)</formula>
    </cfRule>
    <cfRule type="expression" dxfId="1846" priority="13044">
      <formula>IF(RIGHT(TEXT(AU435,"0.#"),1)=".",TRUE,FALSE)</formula>
    </cfRule>
  </conditionalFormatting>
  <conditionalFormatting sqref="AI435">
    <cfRule type="expression" dxfId="1845" priority="12977">
      <formula>IF(RIGHT(TEXT(AI435,"0.#"),1)=".",FALSE,TRUE)</formula>
    </cfRule>
    <cfRule type="expression" dxfId="1844" priority="12978">
      <formula>IF(RIGHT(TEXT(AI435,"0.#"),1)=".",TRUE,FALSE)</formula>
    </cfRule>
  </conditionalFormatting>
  <conditionalFormatting sqref="AI433">
    <cfRule type="expression" dxfId="1843" priority="12981">
      <formula>IF(RIGHT(TEXT(AI433,"0.#"),1)=".",FALSE,TRUE)</formula>
    </cfRule>
    <cfRule type="expression" dxfId="1842" priority="12982">
      <formula>IF(RIGHT(TEXT(AI433,"0.#"),1)=".",TRUE,FALSE)</formula>
    </cfRule>
  </conditionalFormatting>
  <conditionalFormatting sqref="AI434">
    <cfRule type="expression" dxfId="1841" priority="12979">
      <formula>IF(RIGHT(TEXT(AI434,"0.#"),1)=".",FALSE,TRUE)</formula>
    </cfRule>
    <cfRule type="expression" dxfId="1840" priority="12980">
      <formula>IF(RIGHT(TEXT(AI434,"0.#"),1)=".",TRUE,FALSE)</formula>
    </cfRule>
  </conditionalFormatting>
  <conditionalFormatting sqref="AQ434">
    <cfRule type="expression" dxfId="1839" priority="12963">
      <formula>IF(RIGHT(TEXT(AQ434,"0.#"),1)=".",FALSE,TRUE)</formula>
    </cfRule>
    <cfRule type="expression" dxfId="1838" priority="12964">
      <formula>IF(RIGHT(TEXT(AQ434,"0.#"),1)=".",TRUE,FALSE)</formula>
    </cfRule>
  </conditionalFormatting>
  <conditionalFormatting sqref="AQ435">
    <cfRule type="expression" dxfId="1837" priority="12949">
      <formula>IF(RIGHT(TEXT(AQ435,"0.#"),1)=".",FALSE,TRUE)</formula>
    </cfRule>
    <cfRule type="expression" dxfId="1836" priority="12950">
      <formula>IF(RIGHT(TEXT(AQ435,"0.#"),1)=".",TRUE,FALSE)</formula>
    </cfRule>
  </conditionalFormatting>
  <conditionalFormatting sqref="AQ433">
    <cfRule type="expression" dxfId="1835" priority="12947">
      <formula>IF(RIGHT(TEXT(AQ433,"0.#"),1)=".",FALSE,TRUE)</formula>
    </cfRule>
    <cfRule type="expression" dxfId="1834" priority="12948">
      <formula>IF(RIGHT(TEXT(AQ433,"0.#"),1)=".",TRUE,FALSE)</formula>
    </cfRule>
  </conditionalFormatting>
  <conditionalFormatting sqref="AL848:AO874">
    <cfRule type="expression" dxfId="1833" priority="6671">
      <formula>IF(AND(AL848&gt;=0,RIGHT(TEXT(AL848,"0.#"),1)&lt;&gt;"."),TRUE,FALSE)</formula>
    </cfRule>
    <cfRule type="expression" dxfId="1832" priority="6672">
      <formula>IF(AND(AL848&gt;=0,RIGHT(TEXT(AL848,"0.#"),1)="."),TRUE,FALSE)</formula>
    </cfRule>
    <cfRule type="expression" dxfId="1831" priority="6673">
      <formula>IF(AND(AL848&lt;0,RIGHT(TEXT(AL848,"0.#"),1)&lt;&gt;"."),TRUE,FALSE)</formula>
    </cfRule>
    <cfRule type="expression" dxfId="1830" priority="6674">
      <formula>IF(AND(AL848&lt;0,RIGHT(TEXT(AL848,"0.#"),1)="."),TRUE,FALSE)</formula>
    </cfRule>
  </conditionalFormatting>
  <conditionalFormatting sqref="AQ53:AQ55">
    <cfRule type="expression" dxfId="1829" priority="4693">
      <formula>IF(RIGHT(TEXT(AQ53,"0.#"),1)=".",FALSE,TRUE)</formula>
    </cfRule>
    <cfRule type="expression" dxfId="1828" priority="4694">
      <formula>IF(RIGHT(TEXT(AQ53,"0.#"),1)=".",TRUE,FALSE)</formula>
    </cfRule>
  </conditionalFormatting>
  <conditionalFormatting sqref="AU53:AU55">
    <cfRule type="expression" dxfId="1827" priority="4691">
      <formula>IF(RIGHT(TEXT(AU53,"0.#"),1)=".",FALSE,TRUE)</formula>
    </cfRule>
    <cfRule type="expression" dxfId="1826" priority="4692">
      <formula>IF(RIGHT(TEXT(AU53,"0.#"),1)=".",TRUE,FALSE)</formula>
    </cfRule>
  </conditionalFormatting>
  <conditionalFormatting sqref="AQ60:AQ62">
    <cfRule type="expression" dxfId="1825" priority="4689">
      <formula>IF(RIGHT(TEXT(AQ60,"0.#"),1)=".",FALSE,TRUE)</formula>
    </cfRule>
    <cfRule type="expression" dxfId="1824" priority="4690">
      <formula>IF(RIGHT(TEXT(AQ60,"0.#"),1)=".",TRUE,FALSE)</formula>
    </cfRule>
  </conditionalFormatting>
  <conditionalFormatting sqref="AU60:AU62">
    <cfRule type="expression" dxfId="1823" priority="4687">
      <formula>IF(RIGHT(TEXT(AU60,"0.#"),1)=".",FALSE,TRUE)</formula>
    </cfRule>
    <cfRule type="expression" dxfId="1822" priority="4688">
      <formula>IF(RIGHT(TEXT(AU60,"0.#"),1)=".",TRUE,FALSE)</formula>
    </cfRule>
  </conditionalFormatting>
  <conditionalFormatting sqref="AQ75:AQ77">
    <cfRule type="expression" dxfId="1821" priority="4685">
      <formula>IF(RIGHT(TEXT(AQ75,"0.#"),1)=".",FALSE,TRUE)</formula>
    </cfRule>
    <cfRule type="expression" dxfId="1820" priority="4686">
      <formula>IF(RIGHT(TEXT(AQ75,"0.#"),1)=".",TRUE,FALSE)</formula>
    </cfRule>
  </conditionalFormatting>
  <conditionalFormatting sqref="AU75:AU77">
    <cfRule type="expression" dxfId="1819" priority="4683">
      <formula>IF(RIGHT(TEXT(AU75,"0.#"),1)=".",FALSE,TRUE)</formula>
    </cfRule>
    <cfRule type="expression" dxfId="1818" priority="4684">
      <formula>IF(RIGHT(TEXT(AU75,"0.#"),1)=".",TRUE,FALSE)</formula>
    </cfRule>
  </conditionalFormatting>
  <conditionalFormatting sqref="AQ87:AQ89">
    <cfRule type="expression" dxfId="1817" priority="4681">
      <formula>IF(RIGHT(TEXT(AQ87,"0.#"),1)=".",FALSE,TRUE)</formula>
    </cfRule>
    <cfRule type="expression" dxfId="1816" priority="4682">
      <formula>IF(RIGHT(TEXT(AQ87,"0.#"),1)=".",TRUE,FALSE)</formula>
    </cfRule>
  </conditionalFormatting>
  <conditionalFormatting sqref="AU87:AU89">
    <cfRule type="expression" dxfId="1815" priority="4679">
      <formula>IF(RIGHT(TEXT(AU87,"0.#"),1)=".",FALSE,TRUE)</formula>
    </cfRule>
    <cfRule type="expression" dxfId="1814" priority="4680">
      <formula>IF(RIGHT(TEXT(AU87,"0.#"),1)=".",TRUE,FALSE)</formula>
    </cfRule>
  </conditionalFormatting>
  <conditionalFormatting sqref="AQ92:AQ94">
    <cfRule type="expression" dxfId="1813" priority="4677">
      <formula>IF(RIGHT(TEXT(AQ92,"0.#"),1)=".",FALSE,TRUE)</formula>
    </cfRule>
    <cfRule type="expression" dxfId="1812" priority="4678">
      <formula>IF(RIGHT(TEXT(AQ92,"0.#"),1)=".",TRUE,FALSE)</formula>
    </cfRule>
  </conditionalFormatting>
  <conditionalFormatting sqref="AU92:AU94">
    <cfRule type="expression" dxfId="1811" priority="4675">
      <formula>IF(RIGHT(TEXT(AU92,"0.#"),1)=".",FALSE,TRUE)</formula>
    </cfRule>
    <cfRule type="expression" dxfId="1810" priority="4676">
      <formula>IF(RIGHT(TEXT(AU92,"0.#"),1)=".",TRUE,FALSE)</formula>
    </cfRule>
  </conditionalFormatting>
  <conditionalFormatting sqref="AQ97:AQ99">
    <cfRule type="expression" dxfId="1809" priority="4673">
      <formula>IF(RIGHT(TEXT(AQ97,"0.#"),1)=".",FALSE,TRUE)</formula>
    </cfRule>
    <cfRule type="expression" dxfId="1808" priority="4674">
      <formula>IF(RIGHT(TEXT(AQ97,"0.#"),1)=".",TRUE,FALSE)</formula>
    </cfRule>
  </conditionalFormatting>
  <conditionalFormatting sqref="AU97:AU99">
    <cfRule type="expression" dxfId="1807" priority="4671">
      <formula>IF(RIGHT(TEXT(AU97,"0.#"),1)=".",FALSE,TRUE)</formula>
    </cfRule>
    <cfRule type="expression" dxfId="1806" priority="4672">
      <formula>IF(RIGHT(TEXT(AU97,"0.#"),1)=".",TRUE,FALSE)</formula>
    </cfRule>
  </conditionalFormatting>
  <conditionalFormatting sqref="AE458">
    <cfRule type="expression" dxfId="1805" priority="4365">
      <formula>IF(RIGHT(TEXT(AE458,"0.#"),1)=".",FALSE,TRUE)</formula>
    </cfRule>
    <cfRule type="expression" dxfId="1804" priority="4366">
      <formula>IF(RIGHT(TEXT(AE458,"0.#"),1)=".",TRUE,FALSE)</formula>
    </cfRule>
  </conditionalFormatting>
  <conditionalFormatting sqref="AM460">
    <cfRule type="expression" dxfId="1803" priority="4355">
      <formula>IF(RIGHT(TEXT(AM460,"0.#"),1)=".",FALSE,TRUE)</formula>
    </cfRule>
    <cfRule type="expression" dxfId="1802" priority="4356">
      <formula>IF(RIGHT(TEXT(AM460,"0.#"),1)=".",TRUE,FALSE)</formula>
    </cfRule>
  </conditionalFormatting>
  <conditionalFormatting sqref="AE459">
    <cfRule type="expression" dxfId="1801" priority="4363">
      <formula>IF(RIGHT(TEXT(AE459,"0.#"),1)=".",FALSE,TRUE)</formula>
    </cfRule>
    <cfRule type="expression" dxfId="1800" priority="4364">
      <formula>IF(RIGHT(TEXT(AE459,"0.#"),1)=".",TRUE,FALSE)</formula>
    </cfRule>
  </conditionalFormatting>
  <conditionalFormatting sqref="AE460">
    <cfRule type="expression" dxfId="1799" priority="4361">
      <formula>IF(RIGHT(TEXT(AE460,"0.#"),1)=".",FALSE,TRUE)</formula>
    </cfRule>
    <cfRule type="expression" dxfId="1798" priority="4362">
      <formula>IF(RIGHT(TEXT(AE460,"0.#"),1)=".",TRUE,FALSE)</formula>
    </cfRule>
  </conditionalFormatting>
  <conditionalFormatting sqref="AM458">
    <cfRule type="expression" dxfId="1797" priority="4359">
      <formula>IF(RIGHT(TEXT(AM458,"0.#"),1)=".",FALSE,TRUE)</formula>
    </cfRule>
    <cfRule type="expression" dxfId="1796" priority="4360">
      <formula>IF(RIGHT(TEXT(AM458,"0.#"),1)=".",TRUE,FALSE)</formula>
    </cfRule>
  </conditionalFormatting>
  <conditionalFormatting sqref="AM459">
    <cfRule type="expression" dxfId="1795" priority="4357">
      <formula>IF(RIGHT(TEXT(AM459,"0.#"),1)=".",FALSE,TRUE)</formula>
    </cfRule>
    <cfRule type="expression" dxfId="1794" priority="4358">
      <formula>IF(RIGHT(TEXT(AM459,"0.#"),1)=".",TRUE,FALSE)</formula>
    </cfRule>
  </conditionalFormatting>
  <conditionalFormatting sqref="AU458">
    <cfRule type="expression" dxfId="1793" priority="4353">
      <formula>IF(RIGHT(TEXT(AU458,"0.#"),1)=".",FALSE,TRUE)</formula>
    </cfRule>
    <cfRule type="expression" dxfId="1792" priority="4354">
      <formula>IF(RIGHT(TEXT(AU458,"0.#"),1)=".",TRUE,FALSE)</formula>
    </cfRule>
  </conditionalFormatting>
  <conditionalFormatting sqref="AU459">
    <cfRule type="expression" dxfId="1791" priority="4351">
      <formula>IF(RIGHT(TEXT(AU459,"0.#"),1)=".",FALSE,TRUE)</formula>
    </cfRule>
    <cfRule type="expression" dxfId="1790" priority="4352">
      <formula>IF(RIGHT(TEXT(AU459,"0.#"),1)=".",TRUE,FALSE)</formula>
    </cfRule>
  </conditionalFormatting>
  <conditionalFormatting sqref="AU460">
    <cfRule type="expression" dxfId="1789" priority="4349">
      <formula>IF(RIGHT(TEXT(AU460,"0.#"),1)=".",FALSE,TRUE)</formula>
    </cfRule>
    <cfRule type="expression" dxfId="1788" priority="4350">
      <formula>IF(RIGHT(TEXT(AU460,"0.#"),1)=".",TRUE,FALSE)</formula>
    </cfRule>
  </conditionalFormatting>
  <conditionalFormatting sqref="AI460">
    <cfRule type="expression" dxfId="1787" priority="4343">
      <formula>IF(RIGHT(TEXT(AI460,"0.#"),1)=".",FALSE,TRUE)</formula>
    </cfRule>
    <cfRule type="expression" dxfId="1786" priority="4344">
      <formula>IF(RIGHT(TEXT(AI460,"0.#"),1)=".",TRUE,FALSE)</formula>
    </cfRule>
  </conditionalFormatting>
  <conditionalFormatting sqref="AI458">
    <cfRule type="expression" dxfId="1785" priority="4347">
      <formula>IF(RIGHT(TEXT(AI458,"0.#"),1)=".",FALSE,TRUE)</formula>
    </cfRule>
    <cfRule type="expression" dxfId="1784" priority="4348">
      <formula>IF(RIGHT(TEXT(AI458,"0.#"),1)=".",TRUE,FALSE)</formula>
    </cfRule>
  </conditionalFormatting>
  <conditionalFormatting sqref="AI459">
    <cfRule type="expression" dxfId="1783" priority="4345">
      <formula>IF(RIGHT(TEXT(AI459,"0.#"),1)=".",FALSE,TRUE)</formula>
    </cfRule>
    <cfRule type="expression" dxfId="1782" priority="4346">
      <formula>IF(RIGHT(TEXT(AI459,"0.#"),1)=".",TRUE,FALSE)</formula>
    </cfRule>
  </conditionalFormatting>
  <conditionalFormatting sqref="AQ459">
    <cfRule type="expression" dxfId="1781" priority="4341">
      <formula>IF(RIGHT(TEXT(AQ459,"0.#"),1)=".",FALSE,TRUE)</formula>
    </cfRule>
    <cfRule type="expression" dxfId="1780" priority="4342">
      <formula>IF(RIGHT(TEXT(AQ459,"0.#"),1)=".",TRUE,FALSE)</formula>
    </cfRule>
  </conditionalFormatting>
  <conditionalFormatting sqref="AQ460">
    <cfRule type="expression" dxfId="1779" priority="4339">
      <formula>IF(RIGHT(TEXT(AQ460,"0.#"),1)=".",FALSE,TRUE)</formula>
    </cfRule>
    <cfRule type="expression" dxfId="1778" priority="4340">
      <formula>IF(RIGHT(TEXT(AQ460,"0.#"),1)=".",TRUE,FALSE)</formula>
    </cfRule>
  </conditionalFormatting>
  <conditionalFormatting sqref="AQ458">
    <cfRule type="expression" dxfId="1777" priority="4337">
      <formula>IF(RIGHT(TEXT(AQ458,"0.#"),1)=".",FALSE,TRUE)</formula>
    </cfRule>
    <cfRule type="expression" dxfId="1776" priority="4338">
      <formula>IF(RIGHT(TEXT(AQ458,"0.#"),1)=".",TRUE,FALSE)</formula>
    </cfRule>
  </conditionalFormatting>
  <conditionalFormatting sqref="AE120">
    <cfRule type="expression" dxfId="1775" priority="3015">
      <formula>IF(RIGHT(TEXT(AE120,"0.#"),1)=".",FALSE,TRUE)</formula>
    </cfRule>
    <cfRule type="expression" dxfId="1774" priority="3016">
      <formula>IF(RIGHT(TEXT(AE120,"0.#"),1)=".",TRUE,FALSE)</formula>
    </cfRule>
  </conditionalFormatting>
  <conditionalFormatting sqref="AI126">
    <cfRule type="expression" dxfId="1773" priority="3005">
      <formula>IF(RIGHT(TEXT(AI126,"0.#"),1)=".",FALSE,TRUE)</formula>
    </cfRule>
    <cfRule type="expression" dxfId="1772" priority="3006">
      <formula>IF(RIGHT(TEXT(AI126,"0.#"),1)=".",TRUE,FALSE)</formula>
    </cfRule>
  </conditionalFormatting>
  <conditionalFormatting sqref="AI120">
    <cfRule type="expression" dxfId="1771" priority="3013">
      <formula>IF(RIGHT(TEXT(AI120,"0.#"),1)=".",FALSE,TRUE)</formula>
    </cfRule>
    <cfRule type="expression" dxfId="1770" priority="3014">
      <formula>IF(RIGHT(TEXT(AI120,"0.#"),1)=".",TRUE,FALSE)</formula>
    </cfRule>
  </conditionalFormatting>
  <conditionalFormatting sqref="AE123 AM123">
    <cfRule type="expression" dxfId="1769" priority="3011">
      <formula>IF(RIGHT(TEXT(AE123,"0.#"),1)=".",FALSE,TRUE)</formula>
    </cfRule>
    <cfRule type="expression" dxfId="1768" priority="3012">
      <formula>IF(RIGHT(TEXT(AE123,"0.#"),1)=".",TRUE,FALSE)</formula>
    </cfRule>
  </conditionalFormatting>
  <conditionalFormatting sqref="AI123">
    <cfRule type="expression" dxfId="1767" priority="3009">
      <formula>IF(RIGHT(TEXT(AI123,"0.#"),1)=".",FALSE,TRUE)</formula>
    </cfRule>
    <cfRule type="expression" dxfId="1766" priority="3010">
      <formula>IF(RIGHT(TEXT(AI123,"0.#"),1)=".",TRUE,FALSE)</formula>
    </cfRule>
  </conditionalFormatting>
  <conditionalFormatting sqref="AE126 AM126">
    <cfRule type="expression" dxfId="1765" priority="3007">
      <formula>IF(RIGHT(TEXT(AE126,"0.#"),1)=".",FALSE,TRUE)</formula>
    </cfRule>
    <cfRule type="expression" dxfId="1764" priority="3008">
      <formula>IF(RIGHT(TEXT(AE126,"0.#"),1)=".",TRUE,FALSE)</formula>
    </cfRule>
  </conditionalFormatting>
  <conditionalFormatting sqref="AE129 AM129">
    <cfRule type="expression" dxfId="1763" priority="3003">
      <formula>IF(RIGHT(TEXT(AE129,"0.#"),1)=".",FALSE,TRUE)</formula>
    </cfRule>
    <cfRule type="expression" dxfId="1762" priority="3004">
      <formula>IF(RIGHT(TEXT(AE129,"0.#"),1)=".",TRUE,FALSE)</formula>
    </cfRule>
  </conditionalFormatting>
  <conditionalFormatting sqref="AI129">
    <cfRule type="expression" dxfId="1761" priority="3001">
      <formula>IF(RIGHT(TEXT(AI129,"0.#"),1)=".",FALSE,TRUE)</formula>
    </cfRule>
    <cfRule type="expression" dxfId="1760" priority="3002">
      <formula>IF(RIGHT(TEXT(AI129,"0.#"),1)=".",TRUE,FALSE)</formula>
    </cfRule>
  </conditionalFormatting>
  <conditionalFormatting sqref="Y848:Y874">
    <cfRule type="expression" dxfId="1759" priority="2999">
      <formula>IF(RIGHT(TEXT(Y848,"0.#"),1)=".",FALSE,TRUE)</formula>
    </cfRule>
    <cfRule type="expression" dxfId="1758" priority="3000">
      <formula>IF(RIGHT(TEXT(Y848,"0.#"),1)=".",TRUE,FALSE)</formula>
    </cfRule>
  </conditionalFormatting>
  <conditionalFormatting sqref="AU518">
    <cfRule type="expression" dxfId="1757" priority="1509">
      <formula>IF(RIGHT(TEXT(AU518,"0.#"),1)=".",FALSE,TRUE)</formula>
    </cfRule>
    <cfRule type="expression" dxfId="1756" priority="1510">
      <formula>IF(RIGHT(TEXT(AU518,"0.#"),1)=".",TRUE,FALSE)</formula>
    </cfRule>
  </conditionalFormatting>
  <conditionalFormatting sqref="AQ551">
    <cfRule type="expression" dxfId="1755" priority="1285">
      <formula>IF(RIGHT(TEXT(AQ551,"0.#"),1)=".",FALSE,TRUE)</formula>
    </cfRule>
    <cfRule type="expression" dxfId="1754" priority="1286">
      <formula>IF(RIGHT(TEXT(AQ551,"0.#"),1)=".",TRUE,FALSE)</formula>
    </cfRule>
  </conditionalFormatting>
  <conditionalFormatting sqref="AE556">
    <cfRule type="expression" dxfId="1753" priority="1283">
      <formula>IF(RIGHT(TEXT(AE556,"0.#"),1)=".",FALSE,TRUE)</formula>
    </cfRule>
    <cfRule type="expression" dxfId="1752" priority="1284">
      <formula>IF(RIGHT(TEXT(AE556,"0.#"),1)=".",TRUE,FALSE)</formula>
    </cfRule>
  </conditionalFormatting>
  <conditionalFormatting sqref="AE557">
    <cfRule type="expression" dxfId="1751" priority="1281">
      <formula>IF(RIGHT(TEXT(AE557,"0.#"),1)=".",FALSE,TRUE)</formula>
    </cfRule>
    <cfRule type="expression" dxfId="1750" priority="1282">
      <formula>IF(RIGHT(TEXT(AE557,"0.#"),1)=".",TRUE,FALSE)</formula>
    </cfRule>
  </conditionalFormatting>
  <conditionalFormatting sqref="AE558">
    <cfRule type="expression" dxfId="1749" priority="1279">
      <formula>IF(RIGHT(TEXT(AE558,"0.#"),1)=".",FALSE,TRUE)</formula>
    </cfRule>
    <cfRule type="expression" dxfId="1748" priority="1280">
      <formula>IF(RIGHT(TEXT(AE558,"0.#"),1)=".",TRUE,FALSE)</formula>
    </cfRule>
  </conditionalFormatting>
  <conditionalFormatting sqref="AU556">
    <cfRule type="expression" dxfId="1747" priority="1271">
      <formula>IF(RIGHT(TEXT(AU556,"0.#"),1)=".",FALSE,TRUE)</formula>
    </cfRule>
    <cfRule type="expression" dxfId="1746" priority="1272">
      <formula>IF(RIGHT(TEXT(AU556,"0.#"),1)=".",TRUE,FALSE)</formula>
    </cfRule>
  </conditionalFormatting>
  <conditionalFormatting sqref="AU557">
    <cfRule type="expression" dxfId="1745" priority="1269">
      <formula>IF(RIGHT(TEXT(AU557,"0.#"),1)=".",FALSE,TRUE)</formula>
    </cfRule>
    <cfRule type="expression" dxfId="1744" priority="1270">
      <formula>IF(RIGHT(TEXT(AU557,"0.#"),1)=".",TRUE,FALSE)</formula>
    </cfRule>
  </conditionalFormatting>
  <conditionalFormatting sqref="AU558">
    <cfRule type="expression" dxfId="1743" priority="1267">
      <formula>IF(RIGHT(TEXT(AU558,"0.#"),1)=".",FALSE,TRUE)</formula>
    </cfRule>
    <cfRule type="expression" dxfId="1742" priority="1268">
      <formula>IF(RIGHT(TEXT(AU558,"0.#"),1)=".",TRUE,FALSE)</formula>
    </cfRule>
  </conditionalFormatting>
  <conditionalFormatting sqref="AQ557">
    <cfRule type="expression" dxfId="1741" priority="1259">
      <formula>IF(RIGHT(TEXT(AQ557,"0.#"),1)=".",FALSE,TRUE)</formula>
    </cfRule>
    <cfRule type="expression" dxfId="1740" priority="1260">
      <formula>IF(RIGHT(TEXT(AQ557,"0.#"),1)=".",TRUE,FALSE)</formula>
    </cfRule>
  </conditionalFormatting>
  <conditionalFormatting sqref="AQ558">
    <cfRule type="expression" dxfId="1739" priority="1257">
      <formula>IF(RIGHT(TEXT(AQ558,"0.#"),1)=".",FALSE,TRUE)</formula>
    </cfRule>
    <cfRule type="expression" dxfId="1738" priority="1258">
      <formula>IF(RIGHT(TEXT(AQ558,"0.#"),1)=".",TRUE,FALSE)</formula>
    </cfRule>
  </conditionalFormatting>
  <conditionalFormatting sqref="AQ556">
    <cfRule type="expression" dxfId="1737" priority="1255">
      <formula>IF(RIGHT(TEXT(AQ556,"0.#"),1)=".",FALSE,TRUE)</formula>
    </cfRule>
    <cfRule type="expression" dxfId="1736" priority="1256">
      <formula>IF(RIGHT(TEXT(AQ556,"0.#"),1)=".",TRUE,FALSE)</formula>
    </cfRule>
  </conditionalFormatting>
  <conditionalFormatting sqref="AE561">
    <cfRule type="expression" dxfId="1735" priority="1253">
      <formula>IF(RIGHT(TEXT(AE561,"0.#"),1)=".",FALSE,TRUE)</formula>
    </cfRule>
    <cfRule type="expression" dxfId="1734" priority="1254">
      <formula>IF(RIGHT(TEXT(AE561,"0.#"),1)=".",TRUE,FALSE)</formula>
    </cfRule>
  </conditionalFormatting>
  <conditionalFormatting sqref="AE562">
    <cfRule type="expression" dxfId="1733" priority="1251">
      <formula>IF(RIGHT(TEXT(AE562,"0.#"),1)=".",FALSE,TRUE)</formula>
    </cfRule>
    <cfRule type="expression" dxfId="1732" priority="1252">
      <formula>IF(RIGHT(TEXT(AE562,"0.#"),1)=".",TRUE,FALSE)</formula>
    </cfRule>
  </conditionalFormatting>
  <conditionalFormatting sqref="AE563">
    <cfRule type="expression" dxfId="1731" priority="1249">
      <formula>IF(RIGHT(TEXT(AE563,"0.#"),1)=".",FALSE,TRUE)</formula>
    </cfRule>
    <cfRule type="expression" dxfId="1730" priority="1250">
      <formula>IF(RIGHT(TEXT(AE563,"0.#"),1)=".",TRUE,FALSE)</formula>
    </cfRule>
  </conditionalFormatting>
  <conditionalFormatting sqref="AL1110:AO1139">
    <cfRule type="expression" dxfId="1729" priority="2905">
      <formula>IF(AND(AL1110&gt;=0,RIGHT(TEXT(AL1110,"0.#"),1)&lt;&gt;"."),TRUE,FALSE)</formula>
    </cfRule>
    <cfRule type="expression" dxfId="1728" priority="2906">
      <formula>IF(AND(AL1110&gt;=0,RIGHT(TEXT(AL1110,"0.#"),1)="."),TRUE,FALSE)</formula>
    </cfRule>
    <cfRule type="expression" dxfId="1727" priority="2907">
      <formula>IF(AND(AL1110&lt;0,RIGHT(TEXT(AL1110,"0.#"),1)&lt;&gt;"."),TRUE,FALSE)</formula>
    </cfRule>
    <cfRule type="expression" dxfId="1726" priority="2908">
      <formula>IF(AND(AL1110&lt;0,RIGHT(TEXT(AL1110,"0.#"),1)="."),TRUE,FALSE)</formula>
    </cfRule>
  </conditionalFormatting>
  <conditionalFormatting sqref="Y1110:Y1139">
    <cfRule type="expression" dxfId="1725" priority="2903">
      <formula>IF(RIGHT(TEXT(Y1110,"0.#"),1)=".",FALSE,TRUE)</formula>
    </cfRule>
    <cfRule type="expression" dxfId="1724" priority="2904">
      <formula>IF(RIGHT(TEXT(Y1110,"0.#"),1)=".",TRUE,FALSE)</formula>
    </cfRule>
  </conditionalFormatting>
  <conditionalFormatting sqref="AQ553">
    <cfRule type="expression" dxfId="1723" priority="1287">
      <formula>IF(RIGHT(TEXT(AQ553,"0.#"),1)=".",FALSE,TRUE)</formula>
    </cfRule>
    <cfRule type="expression" dxfId="1722" priority="1288">
      <formula>IF(RIGHT(TEXT(AQ553,"0.#"),1)=".",TRUE,FALSE)</formula>
    </cfRule>
  </conditionalFormatting>
  <conditionalFormatting sqref="AU552">
    <cfRule type="expression" dxfId="1721" priority="1299">
      <formula>IF(RIGHT(TEXT(AU552,"0.#"),1)=".",FALSE,TRUE)</formula>
    </cfRule>
    <cfRule type="expression" dxfId="1720" priority="1300">
      <formula>IF(RIGHT(TEXT(AU552,"0.#"),1)=".",TRUE,FALSE)</formula>
    </cfRule>
  </conditionalFormatting>
  <conditionalFormatting sqref="AE552">
    <cfRule type="expression" dxfId="1719" priority="1311">
      <formula>IF(RIGHT(TEXT(AE552,"0.#"),1)=".",FALSE,TRUE)</formula>
    </cfRule>
    <cfRule type="expression" dxfId="1718" priority="1312">
      <formula>IF(RIGHT(TEXT(AE552,"0.#"),1)=".",TRUE,FALSE)</formula>
    </cfRule>
  </conditionalFormatting>
  <conditionalFormatting sqref="AQ548">
    <cfRule type="expression" dxfId="1717" priority="1317">
      <formula>IF(RIGHT(TEXT(AQ548,"0.#"),1)=".",FALSE,TRUE)</formula>
    </cfRule>
    <cfRule type="expression" dxfId="1716" priority="1318">
      <formula>IF(RIGHT(TEXT(AQ548,"0.#"),1)=".",TRUE,FALSE)</formula>
    </cfRule>
  </conditionalFormatting>
  <conditionalFormatting sqref="AE492">
    <cfRule type="expression" dxfId="1715" priority="1643">
      <formula>IF(RIGHT(TEXT(AE492,"0.#"),1)=".",FALSE,TRUE)</formula>
    </cfRule>
    <cfRule type="expression" dxfId="1714" priority="1644">
      <formula>IF(RIGHT(TEXT(AE492,"0.#"),1)=".",TRUE,FALSE)</formula>
    </cfRule>
  </conditionalFormatting>
  <conditionalFormatting sqref="AE493">
    <cfRule type="expression" dxfId="1713" priority="1641">
      <formula>IF(RIGHT(TEXT(AE493,"0.#"),1)=".",FALSE,TRUE)</formula>
    </cfRule>
    <cfRule type="expression" dxfId="1712" priority="1642">
      <formula>IF(RIGHT(TEXT(AE493,"0.#"),1)=".",TRUE,FALSE)</formula>
    </cfRule>
  </conditionalFormatting>
  <conditionalFormatting sqref="AE494">
    <cfRule type="expression" dxfId="1711" priority="1639">
      <formula>IF(RIGHT(TEXT(AE494,"0.#"),1)=".",FALSE,TRUE)</formula>
    </cfRule>
    <cfRule type="expression" dxfId="1710" priority="1640">
      <formula>IF(RIGHT(TEXT(AE494,"0.#"),1)=".",TRUE,FALSE)</formula>
    </cfRule>
  </conditionalFormatting>
  <conditionalFormatting sqref="AQ493">
    <cfRule type="expression" dxfId="1709" priority="1619">
      <formula>IF(RIGHT(TEXT(AQ493,"0.#"),1)=".",FALSE,TRUE)</formula>
    </cfRule>
    <cfRule type="expression" dxfId="1708" priority="1620">
      <formula>IF(RIGHT(TEXT(AQ493,"0.#"),1)=".",TRUE,FALSE)</formula>
    </cfRule>
  </conditionalFormatting>
  <conditionalFormatting sqref="AQ494">
    <cfRule type="expression" dxfId="1707" priority="1617">
      <formula>IF(RIGHT(TEXT(AQ494,"0.#"),1)=".",FALSE,TRUE)</formula>
    </cfRule>
    <cfRule type="expression" dxfId="1706" priority="1618">
      <formula>IF(RIGHT(TEXT(AQ494,"0.#"),1)=".",TRUE,FALSE)</formula>
    </cfRule>
  </conditionalFormatting>
  <conditionalFormatting sqref="AQ492">
    <cfRule type="expression" dxfId="1705" priority="1615">
      <formula>IF(RIGHT(TEXT(AQ492,"0.#"),1)=".",FALSE,TRUE)</formula>
    </cfRule>
    <cfRule type="expression" dxfId="1704" priority="1616">
      <formula>IF(RIGHT(TEXT(AQ492,"0.#"),1)=".",TRUE,FALSE)</formula>
    </cfRule>
  </conditionalFormatting>
  <conditionalFormatting sqref="AU494">
    <cfRule type="expression" dxfId="1703" priority="1627">
      <formula>IF(RIGHT(TEXT(AU494,"0.#"),1)=".",FALSE,TRUE)</formula>
    </cfRule>
    <cfRule type="expression" dxfId="1702" priority="1628">
      <formula>IF(RIGHT(TEXT(AU494,"0.#"),1)=".",TRUE,FALSE)</formula>
    </cfRule>
  </conditionalFormatting>
  <conditionalFormatting sqref="AU492">
    <cfRule type="expression" dxfId="1701" priority="1631">
      <formula>IF(RIGHT(TEXT(AU492,"0.#"),1)=".",FALSE,TRUE)</formula>
    </cfRule>
    <cfRule type="expression" dxfId="1700" priority="1632">
      <formula>IF(RIGHT(TEXT(AU492,"0.#"),1)=".",TRUE,FALSE)</formula>
    </cfRule>
  </conditionalFormatting>
  <conditionalFormatting sqref="AU493">
    <cfRule type="expression" dxfId="1699" priority="1629">
      <formula>IF(RIGHT(TEXT(AU493,"0.#"),1)=".",FALSE,TRUE)</formula>
    </cfRule>
    <cfRule type="expression" dxfId="1698" priority="1630">
      <formula>IF(RIGHT(TEXT(AU493,"0.#"),1)=".",TRUE,FALSE)</formula>
    </cfRule>
  </conditionalFormatting>
  <conditionalFormatting sqref="AU583">
    <cfRule type="expression" dxfId="1697" priority="1147">
      <formula>IF(RIGHT(TEXT(AU583,"0.#"),1)=".",FALSE,TRUE)</formula>
    </cfRule>
    <cfRule type="expression" dxfId="1696" priority="1148">
      <formula>IF(RIGHT(TEXT(AU583,"0.#"),1)=".",TRUE,FALSE)</formula>
    </cfRule>
  </conditionalFormatting>
  <conditionalFormatting sqref="AU582">
    <cfRule type="expression" dxfId="1695" priority="1149">
      <formula>IF(RIGHT(TEXT(AU582,"0.#"),1)=".",FALSE,TRUE)</formula>
    </cfRule>
    <cfRule type="expression" dxfId="1694" priority="1150">
      <formula>IF(RIGHT(TEXT(AU582,"0.#"),1)=".",TRUE,FALSE)</formula>
    </cfRule>
  </conditionalFormatting>
  <conditionalFormatting sqref="AE499">
    <cfRule type="expression" dxfId="1693" priority="1609">
      <formula>IF(RIGHT(TEXT(AE499,"0.#"),1)=".",FALSE,TRUE)</formula>
    </cfRule>
    <cfRule type="expression" dxfId="1692" priority="1610">
      <formula>IF(RIGHT(TEXT(AE499,"0.#"),1)=".",TRUE,FALSE)</formula>
    </cfRule>
  </conditionalFormatting>
  <conditionalFormatting sqref="AE497">
    <cfRule type="expression" dxfId="1691" priority="1613">
      <formula>IF(RIGHT(TEXT(AE497,"0.#"),1)=".",FALSE,TRUE)</formula>
    </cfRule>
    <cfRule type="expression" dxfId="1690" priority="1614">
      <formula>IF(RIGHT(TEXT(AE497,"0.#"),1)=".",TRUE,FALSE)</formula>
    </cfRule>
  </conditionalFormatting>
  <conditionalFormatting sqref="AE498">
    <cfRule type="expression" dxfId="1689" priority="1611">
      <formula>IF(RIGHT(TEXT(AE498,"0.#"),1)=".",FALSE,TRUE)</formula>
    </cfRule>
    <cfRule type="expression" dxfId="1688" priority="1612">
      <formula>IF(RIGHT(TEXT(AE498,"0.#"),1)=".",TRUE,FALSE)</formula>
    </cfRule>
  </conditionalFormatting>
  <conditionalFormatting sqref="AU499">
    <cfRule type="expression" dxfId="1687" priority="1597">
      <formula>IF(RIGHT(TEXT(AU499,"0.#"),1)=".",FALSE,TRUE)</formula>
    </cfRule>
    <cfRule type="expression" dxfId="1686" priority="1598">
      <formula>IF(RIGHT(TEXT(AU499,"0.#"),1)=".",TRUE,FALSE)</formula>
    </cfRule>
  </conditionalFormatting>
  <conditionalFormatting sqref="AU497">
    <cfRule type="expression" dxfId="1685" priority="1601">
      <formula>IF(RIGHT(TEXT(AU497,"0.#"),1)=".",FALSE,TRUE)</formula>
    </cfRule>
    <cfRule type="expression" dxfId="1684" priority="1602">
      <formula>IF(RIGHT(TEXT(AU497,"0.#"),1)=".",TRUE,FALSE)</formula>
    </cfRule>
  </conditionalFormatting>
  <conditionalFormatting sqref="AU498">
    <cfRule type="expression" dxfId="1683" priority="1599">
      <formula>IF(RIGHT(TEXT(AU498,"0.#"),1)=".",FALSE,TRUE)</formula>
    </cfRule>
    <cfRule type="expression" dxfId="1682" priority="1600">
      <formula>IF(RIGHT(TEXT(AU498,"0.#"),1)=".",TRUE,FALSE)</formula>
    </cfRule>
  </conditionalFormatting>
  <conditionalFormatting sqref="AQ497">
    <cfRule type="expression" dxfId="1681" priority="1585">
      <formula>IF(RIGHT(TEXT(AQ497,"0.#"),1)=".",FALSE,TRUE)</formula>
    </cfRule>
    <cfRule type="expression" dxfId="1680" priority="1586">
      <formula>IF(RIGHT(TEXT(AQ497,"0.#"),1)=".",TRUE,FALSE)</formula>
    </cfRule>
  </conditionalFormatting>
  <conditionalFormatting sqref="AQ498">
    <cfRule type="expression" dxfId="1679" priority="1589">
      <formula>IF(RIGHT(TEXT(AQ498,"0.#"),1)=".",FALSE,TRUE)</formula>
    </cfRule>
    <cfRule type="expression" dxfId="1678" priority="1590">
      <formula>IF(RIGHT(TEXT(AQ498,"0.#"),1)=".",TRUE,FALSE)</formula>
    </cfRule>
  </conditionalFormatting>
  <conditionalFormatting sqref="AQ499">
    <cfRule type="expression" dxfId="1677" priority="1587">
      <formula>IF(RIGHT(TEXT(AQ499,"0.#"),1)=".",FALSE,TRUE)</formula>
    </cfRule>
    <cfRule type="expression" dxfId="1676" priority="1588">
      <formula>IF(RIGHT(TEXT(AQ499,"0.#"),1)=".",TRUE,FALSE)</formula>
    </cfRule>
  </conditionalFormatting>
  <conditionalFormatting sqref="AE504">
    <cfRule type="expression" dxfId="1675" priority="1579">
      <formula>IF(RIGHT(TEXT(AE504,"0.#"),1)=".",FALSE,TRUE)</formula>
    </cfRule>
    <cfRule type="expression" dxfId="1674" priority="1580">
      <formula>IF(RIGHT(TEXT(AE504,"0.#"),1)=".",TRUE,FALSE)</formula>
    </cfRule>
  </conditionalFormatting>
  <conditionalFormatting sqref="AE502">
    <cfRule type="expression" dxfId="1673" priority="1583">
      <formula>IF(RIGHT(TEXT(AE502,"0.#"),1)=".",FALSE,TRUE)</formula>
    </cfRule>
    <cfRule type="expression" dxfId="1672" priority="1584">
      <formula>IF(RIGHT(TEXT(AE502,"0.#"),1)=".",TRUE,FALSE)</formula>
    </cfRule>
  </conditionalFormatting>
  <conditionalFormatting sqref="AE503">
    <cfRule type="expression" dxfId="1671" priority="1581">
      <formula>IF(RIGHT(TEXT(AE503,"0.#"),1)=".",FALSE,TRUE)</formula>
    </cfRule>
    <cfRule type="expression" dxfId="1670" priority="1582">
      <formula>IF(RIGHT(TEXT(AE503,"0.#"),1)=".",TRUE,FALSE)</formula>
    </cfRule>
  </conditionalFormatting>
  <conditionalFormatting sqref="AU504">
    <cfRule type="expression" dxfId="1669" priority="1567">
      <formula>IF(RIGHT(TEXT(AU504,"0.#"),1)=".",FALSE,TRUE)</formula>
    </cfRule>
    <cfRule type="expression" dxfId="1668" priority="1568">
      <formula>IF(RIGHT(TEXT(AU504,"0.#"),1)=".",TRUE,FALSE)</formula>
    </cfRule>
  </conditionalFormatting>
  <conditionalFormatting sqref="AU502">
    <cfRule type="expression" dxfId="1667" priority="1571">
      <formula>IF(RIGHT(TEXT(AU502,"0.#"),1)=".",FALSE,TRUE)</formula>
    </cfRule>
    <cfRule type="expression" dxfId="1666" priority="1572">
      <formula>IF(RIGHT(TEXT(AU502,"0.#"),1)=".",TRUE,FALSE)</formula>
    </cfRule>
  </conditionalFormatting>
  <conditionalFormatting sqref="AU503">
    <cfRule type="expression" dxfId="1665" priority="1569">
      <formula>IF(RIGHT(TEXT(AU503,"0.#"),1)=".",FALSE,TRUE)</formula>
    </cfRule>
    <cfRule type="expression" dxfId="1664" priority="1570">
      <formula>IF(RIGHT(TEXT(AU503,"0.#"),1)=".",TRUE,FALSE)</formula>
    </cfRule>
  </conditionalFormatting>
  <conditionalFormatting sqref="AQ502">
    <cfRule type="expression" dxfId="1663" priority="1555">
      <formula>IF(RIGHT(TEXT(AQ502,"0.#"),1)=".",FALSE,TRUE)</formula>
    </cfRule>
    <cfRule type="expression" dxfId="1662" priority="1556">
      <formula>IF(RIGHT(TEXT(AQ502,"0.#"),1)=".",TRUE,FALSE)</formula>
    </cfRule>
  </conditionalFormatting>
  <conditionalFormatting sqref="AQ503">
    <cfRule type="expression" dxfId="1661" priority="1559">
      <formula>IF(RIGHT(TEXT(AQ503,"0.#"),1)=".",FALSE,TRUE)</formula>
    </cfRule>
    <cfRule type="expression" dxfId="1660" priority="1560">
      <formula>IF(RIGHT(TEXT(AQ503,"0.#"),1)=".",TRUE,FALSE)</formula>
    </cfRule>
  </conditionalFormatting>
  <conditionalFormatting sqref="AQ504">
    <cfRule type="expression" dxfId="1659" priority="1557">
      <formula>IF(RIGHT(TEXT(AQ504,"0.#"),1)=".",FALSE,TRUE)</formula>
    </cfRule>
    <cfRule type="expression" dxfId="1658" priority="1558">
      <formula>IF(RIGHT(TEXT(AQ504,"0.#"),1)=".",TRUE,FALSE)</formula>
    </cfRule>
  </conditionalFormatting>
  <conditionalFormatting sqref="AE509">
    <cfRule type="expression" dxfId="1657" priority="1549">
      <formula>IF(RIGHT(TEXT(AE509,"0.#"),1)=".",FALSE,TRUE)</formula>
    </cfRule>
    <cfRule type="expression" dxfId="1656" priority="1550">
      <formula>IF(RIGHT(TEXT(AE509,"0.#"),1)=".",TRUE,FALSE)</formula>
    </cfRule>
  </conditionalFormatting>
  <conditionalFormatting sqref="AE507">
    <cfRule type="expression" dxfId="1655" priority="1553">
      <formula>IF(RIGHT(TEXT(AE507,"0.#"),1)=".",FALSE,TRUE)</formula>
    </cfRule>
    <cfRule type="expression" dxfId="1654" priority="1554">
      <formula>IF(RIGHT(TEXT(AE507,"0.#"),1)=".",TRUE,FALSE)</formula>
    </cfRule>
  </conditionalFormatting>
  <conditionalFormatting sqref="AE508">
    <cfRule type="expression" dxfId="1653" priority="1551">
      <formula>IF(RIGHT(TEXT(AE508,"0.#"),1)=".",FALSE,TRUE)</formula>
    </cfRule>
    <cfRule type="expression" dxfId="1652" priority="1552">
      <formula>IF(RIGHT(TEXT(AE508,"0.#"),1)=".",TRUE,FALSE)</formula>
    </cfRule>
  </conditionalFormatting>
  <conditionalFormatting sqref="AU509">
    <cfRule type="expression" dxfId="1651" priority="1537">
      <formula>IF(RIGHT(TEXT(AU509,"0.#"),1)=".",FALSE,TRUE)</formula>
    </cfRule>
    <cfRule type="expression" dxfId="1650" priority="1538">
      <formula>IF(RIGHT(TEXT(AU509,"0.#"),1)=".",TRUE,FALSE)</formula>
    </cfRule>
  </conditionalFormatting>
  <conditionalFormatting sqref="AU507">
    <cfRule type="expression" dxfId="1649" priority="1541">
      <formula>IF(RIGHT(TEXT(AU507,"0.#"),1)=".",FALSE,TRUE)</formula>
    </cfRule>
    <cfRule type="expression" dxfId="1648" priority="1542">
      <formula>IF(RIGHT(TEXT(AU507,"0.#"),1)=".",TRUE,FALSE)</formula>
    </cfRule>
  </conditionalFormatting>
  <conditionalFormatting sqref="AU508">
    <cfRule type="expression" dxfId="1647" priority="1539">
      <formula>IF(RIGHT(TEXT(AU508,"0.#"),1)=".",FALSE,TRUE)</formula>
    </cfRule>
    <cfRule type="expression" dxfId="1646" priority="1540">
      <formula>IF(RIGHT(TEXT(AU508,"0.#"),1)=".",TRUE,FALSE)</formula>
    </cfRule>
  </conditionalFormatting>
  <conditionalFormatting sqref="AQ507">
    <cfRule type="expression" dxfId="1645" priority="1525">
      <formula>IF(RIGHT(TEXT(AQ507,"0.#"),1)=".",FALSE,TRUE)</formula>
    </cfRule>
    <cfRule type="expression" dxfId="1644" priority="1526">
      <formula>IF(RIGHT(TEXT(AQ507,"0.#"),1)=".",TRUE,FALSE)</formula>
    </cfRule>
  </conditionalFormatting>
  <conditionalFormatting sqref="AQ508">
    <cfRule type="expression" dxfId="1643" priority="1529">
      <formula>IF(RIGHT(TEXT(AQ508,"0.#"),1)=".",FALSE,TRUE)</formula>
    </cfRule>
    <cfRule type="expression" dxfId="1642" priority="1530">
      <formula>IF(RIGHT(TEXT(AQ508,"0.#"),1)=".",TRUE,FALSE)</formula>
    </cfRule>
  </conditionalFormatting>
  <conditionalFormatting sqref="AQ509">
    <cfRule type="expression" dxfId="1641" priority="1527">
      <formula>IF(RIGHT(TEXT(AQ509,"0.#"),1)=".",FALSE,TRUE)</formula>
    </cfRule>
    <cfRule type="expression" dxfId="1640" priority="1528">
      <formula>IF(RIGHT(TEXT(AQ509,"0.#"),1)=".",TRUE,FALSE)</formula>
    </cfRule>
  </conditionalFormatting>
  <conditionalFormatting sqref="AE465">
    <cfRule type="expression" dxfId="1639" priority="1819">
      <formula>IF(RIGHT(TEXT(AE465,"0.#"),1)=".",FALSE,TRUE)</formula>
    </cfRule>
    <cfRule type="expression" dxfId="1638" priority="1820">
      <formula>IF(RIGHT(TEXT(AE465,"0.#"),1)=".",TRUE,FALSE)</formula>
    </cfRule>
  </conditionalFormatting>
  <conditionalFormatting sqref="AE463">
    <cfRule type="expression" dxfId="1637" priority="1823">
      <formula>IF(RIGHT(TEXT(AE463,"0.#"),1)=".",FALSE,TRUE)</formula>
    </cfRule>
    <cfRule type="expression" dxfId="1636" priority="1824">
      <formula>IF(RIGHT(TEXT(AE463,"0.#"),1)=".",TRUE,FALSE)</formula>
    </cfRule>
  </conditionalFormatting>
  <conditionalFormatting sqref="AE464">
    <cfRule type="expression" dxfId="1635" priority="1821">
      <formula>IF(RIGHT(TEXT(AE464,"0.#"),1)=".",FALSE,TRUE)</formula>
    </cfRule>
    <cfRule type="expression" dxfId="1634" priority="1822">
      <formula>IF(RIGHT(TEXT(AE464,"0.#"),1)=".",TRUE,FALSE)</formula>
    </cfRule>
  </conditionalFormatting>
  <conditionalFormatting sqref="AM465">
    <cfRule type="expression" dxfId="1633" priority="1813">
      <formula>IF(RIGHT(TEXT(AM465,"0.#"),1)=".",FALSE,TRUE)</formula>
    </cfRule>
    <cfRule type="expression" dxfId="1632" priority="1814">
      <formula>IF(RIGHT(TEXT(AM465,"0.#"),1)=".",TRUE,FALSE)</formula>
    </cfRule>
  </conditionalFormatting>
  <conditionalFormatting sqref="AM463">
    <cfRule type="expression" dxfId="1631" priority="1817">
      <formula>IF(RIGHT(TEXT(AM463,"0.#"),1)=".",FALSE,TRUE)</formula>
    </cfRule>
    <cfRule type="expression" dxfId="1630" priority="1818">
      <formula>IF(RIGHT(TEXT(AM463,"0.#"),1)=".",TRUE,FALSE)</formula>
    </cfRule>
  </conditionalFormatting>
  <conditionalFormatting sqref="AM464">
    <cfRule type="expression" dxfId="1629" priority="1815">
      <formula>IF(RIGHT(TEXT(AM464,"0.#"),1)=".",FALSE,TRUE)</formula>
    </cfRule>
    <cfRule type="expression" dxfId="1628" priority="1816">
      <formula>IF(RIGHT(TEXT(AM464,"0.#"),1)=".",TRUE,FALSE)</formula>
    </cfRule>
  </conditionalFormatting>
  <conditionalFormatting sqref="AU465">
    <cfRule type="expression" dxfId="1627" priority="1807">
      <formula>IF(RIGHT(TEXT(AU465,"0.#"),1)=".",FALSE,TRUE)</formula>
    </cfRule>
    <cfRule type="expression" dxfId="1626" priority="1808">
      <formula>IF(RIGHT(TEXT(AU465,"0.#"),1)=".",TRUE,FALSE)</formula>
    </cfRule>
  </conditionalFormatting>
  <conditionalFormatting sqref="AU463">
    <cfRule type="expression" dxfId="1625" priority="1811">
      <formula>IF(RIGHT(TEXT(AU463,"0.#"),1)=".",FALSE,TRUE)</formula>
    </cfRule>
    <cfRule type="expression" dxfId="1624" priority="1812">
      <formula>IF(RIGHT(TEXT(AU463,"0.#"),1)=".",TRUE,FALSE)</formula>
    </cfRule>
  </conditionalFormatting>
  <conditionalFormatting sqref="AU464">
    <cfRule type="expression" dxfId="1623" priority="1809">
      <formula>IF(RIGHT(TEXT(AU464,"0.#"),1)=".",FALSE,TRUE)</formula>
    </cfRule>
    <cfRule type="expression" dxfId="1622" priority="1810">
      <formula>IF(RIGHT(TEXT(AU464,"0.#"),1)=".",TRUE,FALSE)</formula>
    </cfRule>
  </conditionalFormatting>
  <conditionalFormatting sqref="AI465">
    <cfRule type="expression" dxfId="1621" priority="1801">
      <formula>IF(RIGHT(TEXT(AI465,"0.#"),1)=".",FALSE,TRUE)</formula>
    </cfRule>
    <cfRule type="expression" dxfId="1620" priority="1802">
      <formula>IF(RIGHT(TEXT(AI465,"0.#"),1)=".",TRUE,FALSE)</formula>
    </cfRule>
  </conditionalFormatting>
  <conditionalFormatting sqref="AI463">
    <cfRule type="expression" dxfId="1619" priority="1805">
      <formula>IF(RIGHT(TEXT(AI463,"0.#"),1)=".",FALSE,TRUE)</formula>
    </cfRule>
    <cfRule type="expression" dxfId="1618" priority="1806">
      <formula>IF(RIGHT(TEXT(AI463,"0.#"),1)=".",TRUE,FALSE)</formula>
    </cfRule>
  </conditionalFormatting>
  <conditionalFormatting sqref="AI464">
    <cfRule type="expression" dxfId="1617" priority="1803">
      <formula>IF(RIGHT(TEXT(AI464,"0.#"),1)=".",FALSE,TRUE)</formula>
    </cfRule>
    <cfRule type="expression" dxfId="1616" priority="1804">
      <formula>IF(RIGHT(TEXT(AI464,"0.#"),1)=".",TRUE,FALSE)</formula>
    </cfRule>
  </conditionalFormatting>
  <conditionalFormatting sqref="AQ463">
    <cfRule type="expression" dxfId="1615" priority="1795">
      <formula>IF(RIGHT(TEXT(AQ463,"0.#"),1)=".",FALSE,TRUE)</formula>
    </cfRule>
    <cfRule type="expression" dxfId="1614" priority="1796">
      <formula>IF(RIGHT(TEXT(AQ463,"0.#"),1)=".",TRUE,FALSE)</formula>
    </cfRule>
  </conditionalFormatting>
  <conditionalFormatting sqref="AQ464">
    <cfRule type="expression" dxfId="1613" priority="1799">
      <formula>IF(RIGHT(TEXT(AQ464,"0.#"),1)=".",FALSE,TRUE)</formula>
    </cfRule>
    <cfRule type="expression" dxfId="1612" priority="1800">
      <formula>IF(RIGHT(TEXT(AQ464,"0.#"),1)=".",TRUE,FALSE)</formula>
    </cfRule>
  </conditionalFormatting>
  <conditionalFormatting sqref="AQ465">
    <cfRule type="expression" dxfId="1611" priority="1797">
      <formula>IF(RIGHT(TEXT(AQ465,"0.#"),1)=".",FALSE,TRUE)</formula>
    </cfRule>
    <cfRule type="expression" dxfId="1610" priority="1798">
      <formula>IF(RIGHT(TEXT(AQ465,"0.#"),1)=".",TRUE,FALSE)</formula>
    </cfRule>
  </conditionalFormatting>
  <conditionalFormatting sqref="AE470">
    <cfRule type="expression" dxfId="1609" priority="1789">
      <formula>IF(RIGHT(TEXT(AE470,"0.#"),1)=".",FALSE,TRUE)</formula>
    </cfRule>
    <cfRule type="expression" dxfId="1608" priority="1790">
      <formula>IF(RIGHT(TEXT(AE470,"0.#"),1)=".",TRUE,FALSE)</formula>
    </cfRule>
  </conditionalFormatting>
  <conditionalFormatting sqref="AE468">
    <cfRule type="expression" dxfId="1607" priority="1793">
      <formula>IF(RIGHT(TEXT(AE468,"0.#"),1)=".",FALSE,TRUE)</formula>
    </cfRule>
    <cfRule type="expression" dxfId="1606" priority="1794">
      <formula>IF(RIGHT(TEXT(AE468,"0.#"),1)=".",TRUE,FALSE)</formula>
    </cfRule>
  </conditionalFormatting>
  <conditionalFormatting sqref="AE469">
    <cfRule type="expression" dxfId="1605" priority="1791">
      <formula>IF(RIGHT(TEXT(AE469,"0.#"),1)=".",FALSE,TRUE)</formula>
    </cfRule>
    <cfRule type="expression" dxfId="1604" priority="1792">
      <formula>IF(RIGHT(TEXT(AE469,"0.#"),1)=".",TRUE,FALSE)</formula>
    </cfRule>
  </conditionalFormatting>
  <conditionalFormatting sqref="AM470">
    <cfRule type="expression" dxfId="1603" priority="1783">
      <formula>IF(RIGHT(TEXT(AM470,"0.#"),1)=".",FALSE,TRUE)</formula>
    </cfRule>
    <cfRule type="expression" dxfId="1602" priority="1784">
      <formula>IF(RIGHT(TEXT(AM470,"0.#"),1)=".",TRUE,FALSE)</formula>
    </cfRule>
  </conditionalFormatting>
  <conditionalFormatting sqref="AM468">
    <cfRule type="expression" dxfId="1601" priority="1787">
      <formula>IF(RIGHT(TEXT(AM468,"0.#"),1)=".",FALSE,TRUE)</formula>
    </cfRule>
    <cfRule type="expression" dxfId="1600" priority="1788">
      <formula>IF(RIGHT(TEXT(AM468,"0.#"),1)=".",TRUE,FALSE)</formula>
    </cfRule>
  </conditionalFormatting>
  <conditionalFormatting sqref="AM469">
    <cfRule type="expression" dxfId="1599" priority="1785">
      <formula>IF(RIGHT(TEXT(AM469,"0.#"),1)=".",FALSE,TRUE)</formula>
    </cfRule>
    <cfRule type="expression" dxfId="1598" priority="1786">
      <formula>IF(RIGHT(TEXT(AM469,"0.#"),1)=".",TRUE,FALSE)</formula>
    </cfRule>
  </conditionalFormatting>
  <conditionalFormatting sqref="AU470">
    <cfRule type="expression" dxfId="1597" priority="1777">
      <formula>IF(RIGHT(TEXT(AU470,"0.#"),1)=".",FALSE,TRUE)</formula>
    </cfRule>
    <cfRule type="expression" dxfId="1596" priority="1778">
      <formula>IF(RIGHT(TEXT(AU470,"0.#"),1)=".",TRUE,FALSE)</formula>
    </cfRule>
  </conditionalFormatting>
  <conditionalFormatting sqref="AU468">
    <cfRule type="expression" dxfId="1595" priority="1781">
      <formula>IF(RIGHT(TEXT(AU468,"0.#"),1)=".",FALSE,TRUE)</formula>
    </cfRule>
    <cfRule type="expression" dxfId="1594" priority="1782">
      <formula>IF(RIGHT(TEXT(AU468,"0.#"),1)=".",TRUE,FALSE)</formula>
    </cfRule>
  </conditionalFormatting>
  <conditionalFormatting sqref="AU469">
    <cfRule type="expression" dxfId="1593" priority="1779">
      <formula>IF(RIGHT(TEXT(AU469,"0.#"),1)=".",FALSE,TRUE)</formula>
    </cfRule>
    <cfRule type="expression" dxfId="1592" priority="1780">
      <formula>IF(RIGHT(TEXT(AU469,"0.#"),1)=".",TRUE,FALSE)</formula>
    </cfRule>
  </conditionalFormatting>
  <conditionalFormatting sqref="AI470">
    <cfRule type="expression" dxfId="1591" priority="1771">
      <formula>IF(RIGHT(TEXT(AI470,"0.#"),1)=".",FALSE,TRUE)</formula>
    </cfRule>
    <cfRule type="expression" dxfId="1590" priority="1772">
      <formula>IF(RIGHT(TEXT(AI470,"0.#"),1)=".",TRUE,FALSE)</formula>
    </cfRule>
  </conditionalFormatting>
  <conditionalFormatting sqref="AI468">
    <cfRule type="expression" dxfId="1589" priority="1775">
      <formula>IF(RIGHT(TEXT(AI468,"0.#"),1)=".",FALSE,TRUE)</formula>
    </cfRule>
    <cfRule type="expression" dxfId="1588" priority="1776">
      <formula>IF(RIGHT(TEXT(AI468,"0.#"),1)=".",TRUE,FALSE)</formula>
    </cfRule>
  </conditionalFormatting>
  <conditionalFormatting sqref="AI469">
    <cfRule type="expression" dxfId="1587" priority="1773">
      <formula>IF(RIGHT(TEXT(AI469,"0.#"),1)=".",FALSE,TRUE)</formula>
    </cfRule>
    <cfRule type="expression" dxfId="1586" priority="1774">
      <formula>IF(RIGHT(TEXT(AI469,"0.#"),1)=".",TRUE,FALSE)</formula>
    </cfRule>
  </conditionalFormatting>
  <conditionalFormatting sqref="AQ468">
    <cfRule type="expression" dxfId="1585" priority="1765">
      <formula>IF(RIGHT(TEXT(AQ468,"0.#"),1)=".",FALSE,TRUE)</formula>
    </cfRule>
    <cfRule type="expression" dxfId="1584" priority="1766">
      <formula>IF(RIGHT(TEXT(AQ468,"0.#"),1)=".",TRUE,FALSE)</formula>
    </cfRule>
  </conditionalFormatting>
  <conditionalFormatting sqref="AQ469">
    <cfRule type="expression" dxfId="1583" priority="1769">
      <formula>IF(RIGHT(TEXT(AQ469,"0.#"),1)=".",FALSE,TRUE)</formula>
    </cfRule>
    <cfRule type="expression" dxfId="1582" priority="1770">
      <formula>IF(RIGHT(TEXT(AQ469,"0.#"),1)=".",TRUE,FALSE)</formula>
    </cfRule>
  </conditionalFormatting>
  <conditionalFormatting sqref="AQ470">
    <cfRule type="expression" dxfId="1581" priority="1767">
      <formula>IF(RIGHT(TEXT(AQ470,"0.#"),1)=".",FALSE,TRUE)</formula>
    </cfRule>
    <cfRule type="expression" dxfId="1580" priority="1768">
      <formula>IF(RIGHT(TEXT(AQ470,"0.#"),1)=".",TRUE,FALSE)</formula>
    </cfRule>
  </conditionalFormatting>
  <conditionalFormatting sqref="AE475">
    <cfRule type="expression" dxfId="1579" priority="1759">
      <formula>IF(RIGHT(TEXT(AE475,"0.#"),1)=".",FALSE,TRUE)</formula>
    </cfRule>
    <cfRule type="expression" dxfId="1578" priority="1760">
      <formula>IF(RIGHT(TEXT(AE475,"0.#"),1)=".",TRUE,FALSE)</formula>
    </cfRule>
  </conditionalFormatting>
  <conditionalFormatting sqref="AE473">
    <cfRule type="expression" dxfId="1577" priority="1763">
      <formula>IF(RIGHT(TEXT(AE473,"0.#"),1)=".",FALSE,TRUE)</formula>
    </cfRule>
    <cfRule type="expression" dxfId="1576" priority="1764">
      <formula>IF(RIGHT(TEXT(AE473,"0.#"),1)=".",TRUE,FALSE)</formula>
    </cfRule>
  </conditionalFormatting>
  <conditionalFormatting sqref="AE474">
    <cfRule type="expression" dxfId="1575" priority="1761">
      <formula>IF(RIGHT(TEXT(AE474,"0.#"),1)=".",FALSE,TRUE)</formula>
    </cfRule>
    <cfRule type="expression" dxfId="1574" priority="1762">
      <formula>IF(RIGHT(TEXT(AE474,"0.#"),1)=".",TRUE,FALSE)</formula>
    </cfRule>
  </conditionalFormatting>
  <conditionalFormatting sqref="AM475">
    <cfRule type="expression" dxfId="1573" priority="1753">
      <formula>IF(RIGHT(TEXT(AM475,"0.#"),1)=".",FALSE,TRUE)</formula>
    </cfRule>
    <cfRule type="expression" dxfId="1572" priority="1754">
      <formula>IF(RIGHT(TEXT(AM475,"0.#"),1)=".",TRUE,FALSE)</formula>
    </cfRule>
  </conditionalFormatting>
  <conditionalFormatting sqref="AM473">
    <cfRule type="expression" dxfId="1571" priority="1757">
      <formula>IF(RIGHT(TEXT(AM473,"0.#"),1)=".",FALSE,TRUE)</formula>
    </cfRule>
    <cfRule type="expression" dxfId="1570" priority="1758">
      <formula>IF(RIGHT(TEXT(AM473,"0.#"),1)=".",TRUE,FALSE)</formula>
    </cfRule>
  </conditionalFormatting>
  <conditionalFormatting sqref="AM474">
    <cfRule type="expression" dxfId="1569" priority="1755">
      <formula>IF(RIGHT(TEXT(AM474,"0.#"),1)=".",FALSE,TRUE)</formula>
    </cfRule>
    <cfRule type="expression" dxfId="1568" priority="1756">
      <formula>IF(RIGHT(TEXT(AM474,"0.#"),1)=".",TRUE,FALSE)</formula>
    </cfRule>
  </conditionalFormatting>
  <conditionalFormatting sqref="AU475">
    <cfRule type="expression" dxfId="1567" priority="1747">
      <formula>IF(RIGHT(TEXT(AU475,"0.#"),1)=".",FALSE,TRUE)</formula>
    </cfRule>
    <cfRule type="expression" dxfId="1566" priority="1748">
      <formula>IF(RIGHT(TEXT(AU475,"0.#"),1)=".",TRUE,FALSE)</formula>
    </cfRule>
  </conditionalFormatting>
  <conditionalFormatting sqref="AU473">
    <cfRule type="expression" dxfId="1565" priority="1751">
      <formula>IF(RIGHT(TEXT(AU473,"0.#"),1)=".",FALSE,TRUE)</formula>
    </cfRule>
    <cfRule type="expression" dxfId="1564" priority="1752">
      <formula>IF(RIGHT(TEXT(AU473,"0.#"),1)=".",TRUE,FALSE)</formula>
    </cfRule>
  </conditionalFormatting>
  <conditionalFormatting sqref="AU474">
    <cfRule type="expression" dxfId="1563" priority="1749">
      <formula>IF(RIGHT(TEXT(AU474,"0.#"),1)=".",FALSE,TRUE)</formula>
    </cfRule>
    <cfRule type="expression" dxfId="1562" priority="1750">
      <formula>IF(RIGHT(TEXT(AU474,"0.#"),1)=".",TRUE,FALSE)</formula>
    </cfRule>
  </conditionalFormatting>
  <conditionalFormatting sqref="AI475">
    <cfRule type="expression" dxfId="1561" priority="1741">
      <formula>IF(RIGHT(TEXT(AI475,"0.#"),1)=".",FALSE,TRUE)</formula>
    </cfRule>
    <cfRule type="expression" dxfId="1560" priority="1742">
      <formula>IF(RIGHT(TEXT(AI475,"0.#"),1)=".",TRUE,FALSE)</formula>
    </cfRule>
  </conditionalFormatting>
  <conditionalFormatting sqref="AI473">
    <cfRule type="expression" dxfId="1559" priority="1745">
      <formula>IF(RIGHT(TEXT(AI473,"0.#"),1)=".",FALSE,TRUE)</formula>
    </cfRule>
    <cfRule type="expression" dxfId="1558" priority="1746">
      <formula>IF(RIGHT(TEXT(AI473,"0.#"),1)=".",TRUE,FALSE)</formula>
    </cfRule>
  </conditionalFormatting>
  <conditionalFormatting sqref="AI474">
    <cfRule type="expression" dxfId="1557" priority="1743">
      <formula>IF(RIGHT(TEXT(AI474,"0.#"),1)=".",FALSE,TRUE)</formula>
    </cfRule>
    <cfRule type="expression" dxfId="1556" priority="1744">
      <formula>IF(RIGHT(TEXT(AI474,"0.#"),1)=".",TRUE,FALSE)</formula>
    </cfRule>
  </conditionalFormatting>
  <conditionalFormatting sqref="AQ473">
    <cfRule type="expression" dxfId="1555" priority="1735">
      <formula>IF(RIGHT(TEXT(AQ473,"0.#"),1)=".",FALSE,TRUE)</formula>
    </cfRule>
    <cfRule type="expression" dxfId="1554" priority="1736">
      <formula>IF(RIGHT(TEXT(AQ473,"0.#"),1)=".",TRUE,FALSE)</formula>
    </cfRule>
  </conditionalFormatting>
  <conditionalFormatting sqref="AQ474">
    <cfRule type="expression" dxfId="1553" priority="1739">
      <formula>IF(RIGHT(TEXT(AQ474,"0.#"),1)=".",FALSE,TRUE)</formula>
    </cfRule>
    <cfRule type="expression" dxfId="1552" priority="1740">
      <formula>IF(RIGHT(TEXT(AQ474,"0.#"),1)=".",TRUE,FALSE)</formula>
    </cfRule>
  </conditionalFormatting>
  <conditionalFormatting sqref="AQ475">
    <cfRule type="expression" dxfId="1551" priority="1737">
      <formula>IF(RIGHT(TEXT(AQ475,"0.#"),1)=".",FALSE,TRUE)</formula>
    </cfRule>
    <cfRule type="expression" dxfId="1550" priority="1738">
      <formula>IF(RIGHT(TEXT(AQ475,"0.#"),1)=".",TRUE,FALSE)</formula>
    </cfRule>
  </conditionalFormatting>
  <conditionalFormatting sqref="AE480">
    <cfRule type="expression" dxfId="1549" priority="1729">
      <formula>IF(RIGHT(TEXT(AE480,"0.#"),1)=".",FALSE,TRUE)</formula>
    </cfRule>
    <cfRule type="expression" dxfId="1548" priority="1730">
      <formula>IF(RIGHT(TEXT(AE480,"0.#"),1)=".",TRUE,FALSE)</formula>
    </cfRule>
  </conditionalFormatting>
  <conditionalFormatting sqref="AE478">
    <cfRule type="expression" dxfId="1547" priority="1733">
      <formula>IF(RIGHT(TEXT(AE478,"0.#"),1)=".",FALSE,TRUE)</formula>
    </cfRule>
    <cfRule type="expression" dxfId="1546" priority="1734">
      <formula>IF(RIGHT(TEXT(AE478,"0.#"),1)=".",TRUE,FALSE)</formula>
    </cfRule>
  </conditionalFormatting>
  <conditionalFormatting sqref="AE479">
    <cfRule type="expression" dxfId="1545" priority="1731">
      <formula>IF(RIGHT(TEXT(AE479,"0.#"),1)=".",FALSE,TRUE)</formula>
    </cfRule>
    <cfRule type="expression" dxfId="1544" priority="1732">
      <formula>IF(RIGHT(TEXT(AE479,"0.#"),1)=".",TRUE,FALSE)</formula>
    </cfRule>
  </conditionalFormatting>
  <conditionalFormatting sqref="AM480">
    <cfRule type="expression" dxfId="1543" priority="1723">
      <formula>IF(RIGHT(TEXT(AM480,"0.#"),1)=".",FALSE,TRUE)</formula>
    </cfRule>
    <cfRule type="expression" dxfId="1542" priority="1724">
      <formula>IF(RIGHT(TEXT(AM480,"0.#"),1)=".",TRUE,FALSE)</formula>
    </cfRule>
  </conditionalFormatting>
  <conditionalFormatting sqref="AM478">
    <cfRule type="expression" dxfId="1541" priority="1727">
      <formula>IF(RIGHT(TEXT(AM478,"0.#"),1)=".",FALSE,TRUE)</formula>
    </cfRule>
    <cfRule type="expression" dxfId="1540" priority="1728">
      <formula>IF(RIGHT(TEXT(AM478,"0.#"),1)=".",TRUE,FALSE)</formula>
    </cfRule>
  </conditionalFormatting>
  <conditionalFormatting sqref="AM479">
    <cfRule type="expression" dxfId="1539" priority="1725">
      <formula>IF(RIGHT(TEXT(AM479,"0.#"),1)=".",FALSE,TRUE)</formula>
    </cfRule>
    <cfRule type="expression" dxfId="1538" priority="1726">
      <formula>IF(RIGHT(TEXT(AM479,"0.#"),1)=".",TRUE,FALSE)</formula>
    </cfRule>
  </conditionalFormatting>
  <conditionalFormatting sqref="AU480">
    <cfRule type="expression" dxfId="1537" priority="1717">
      <formula>IF(RIGHT(TEXT(AU480,"0.#"),1)=".",FALSE,TRUE)</formula>
    </cfRule>
    <cfRule type="expression" dxfId="1536" priority="1718">
      <formula>IF(RIGHT(TEXT(AU480,"0.#"),1)=".",TRUE,FALSE)</formula>
    </cfRule>
  </conditionalFormatting>
  <conditionalFormatting sqref="AU478">
    <cfRule type="expression" dxfId="1535" priority="1721">
      <formula>IF(RIGHT(TEXT(AU478,"0.#"),1)=".",FALSE,TRUE)</formula>
    </cfRule>
    <cfRule type="expression" dxfId="1534" priority="1722">
      <formula>IF(RIGHT(TEXT(AU478,"0.#"),1)=".",TRUE,FALSE)</formula>
    </cfRule>
  </conditionalFormatting>
  <conditionalFormatting sqref="AU479">
    <cfRule type="expression" dxfId="1533" priority="1719">
      <formula>IF(RIGHT(TEXT(AU479,"0.#"),1)=".",FALSE,TRUE)</formula>
    </cfRule>
    <cfRule type="expression" dxfId="1532" priority="1720">
      <formula>IF(RIGHT(TEXT(AU479,"0.#"),1)=".",TRUE,FALSE)</formula>
    </cfRule>
  </conditionalFormatting>
  <conditionalFormatting sqref="AI480">
    <cfRule type="expression" dxfId="1531" priority="1711">
      <formula>IF(RIGHT(TEXT(AI480,"0.#"),1)=".",FALSE,TRUE)</formula>
    </cfRule>
    <cfRule type="expression" dxfId="1530" priority="1712">
      <formula>IF(RIGHT(TEXT(AI480,"0.#"),1)=".",TRUE,FALSE)</formula>
    </cfRule>
  </conditionalFormatting>
  <conditionalFormatting sqref="AI478">
    <cfRule type="expression" dxfId="1529" priority="1715">
      <formula>IF(RIGHT(TEXT(AI478,"0.#"),1)=".",FALSE,TRUE)</formula>
    </cfRule>
    <cfRule type="expression" dxfId="1528" priority="1716">
      <formula>IF(RIGHT(TEXT(AI478,"0.#"),1)=".",TRUE,FALSE)</formula>
    </cfRule>
  </conditionalFormatting>
  <conditionalFormatting sqref="AI479">
    <cfRule type="expression" dxfId="1527" priority="1713">
      <formula>IF(RIGHT(TEXT(AI479,"0.#"),1)=".",FALSE,TRUE)</formula>
    </cfRule>
    <cfRule type="expression" dxfId="1526" priority="1714">
      <formula>IF(RIGHT(TEXT(AI479,"0.#"),1)=".",TRUE,FALSE)</formula>
    </cfRule>
  </conditionalFormatting>
  <conditionalFormatting sqref="AQ478">
    <cfRule type="expression" dxfId="1525" priority="1705">
      <formula>IF(RIGHT(TEXT(AQ478,"0.#"),1)=".",FALSE,TRUE)</formula>
    </cfRule>
    <cfRule type="expression" dxfId="1524" priority="1706">
      <formula>IF(RIGHT(TEXT(AQ478,"0.#"),1)=".",TRUE,FALSE)</formula>
    </cfRule>
  </conditionalFormatting>
  <conditionalFormatting sqref="AQ479">
    <cfRule type="expression" dxfId="1523" priority="1709">
      <formula>IF(RIGHT(TEXT(AQ479,"0.#"),1)=".",FALSE,TRUE)</formula>
    </cfRule>
    <cfRule type="expression" dxfId="1522" priority="1710">
      <formula>IF(RIGHT(TEXT(AQ479,"0.#"),1)=".",TRUE,FALSE)</formula>
    </cfRule>
  </conditionalFormatting>
  <conditionalFormatting sqref="AQ480">
    <cfRule type="expression" dxfId="1521" priority="1707">
      <formula>IF(RIGHT(TEXT(AQ480,"0.#"),1)=".",FALSE,TRUE)</formula>
    </cfRule>
    <cfRule type="expression" dxfId="1520" priority="1708">
      <formula>IF(RIGHT(TEXT(AQ480,"0.#"),1)=".",TRUE,FALSE)</formula>
    </cfRule>
  </conditionalFormatting>
  <conditionalFormatting sqref="AM47">
    <cfRule type="expression" dxfId="1519" priority="1999">
      <formula>IF(RIGHT(TEXT(AM47,"0.#"),1)=".",FALSE,TRUE)</formula>
    </cfRule>
    <cfRule type="expression" dxfId="1518" priority="2000">
      <formula>IF(RIGHT(TEXT(AM47,"0.#"),1)=".",TRUE,FALSE)</formula>
    </cfRule>
  </conditionalFormatting>
  <conditionalFormatting sqref="AI46">
    <cfRule type="expression" dxfId="1517" priority="2003">
      <formula>IF(RIGHT(TEXT(AI46,"0.#"),1)=".",FALSE,TRUE)</formula>
    </cfRule>
    <cfRule type="expression" dxfId="1516" priority="2004">
      <formula>IF(RIGHT(TEXT(AI46,"0.#"),1)=".",TRUE,FALSE)</formula>
    </cfRule>
  </conditionalFormatting>
  <conditionalFormatting sqref="AM46">
    <cfRule type="expression" dxfId="1515" priority="2001">
      <formula>IF(RIGHT(TEXT(AM46,"0.#"),1)=".",FALSE,TRUE)</formula>
    </cfRule>
    <cfRule type="expression" dxfId="1514" priority="2002">
      <formula>IF(RIGHT(TEXT(AM46,"0.#"),1)=".",TRUE,FALSE)</formula>
    </cfRule>
  </conditionalFormatting>
  <conditionalFormatting sqref="AU46:AU48">
    <cfRule type="expression" dxfId="1513" priority="1993">
      <formula>IF(RIGHT(TEXT(AU46,"0.#"),1)=".",FALSE,TRUE)</formula>
    </cfRule>
    <cfRule type="expression" dxfId="1512" priority="1994">
      <formula>IF(RIGHT(TEXT(AU46,"0.#"),1)=".",TRUE,FALSE)</formula>
    </cfRule>
  </conditionalFormatting>
  <conditionalFormatting sqref="AM48">
    <cfRule type="expression" dxfId="1511" priority="1997">
      <formula>IF(RIGHT(TEXT(AM48,"0.#"),1)=".",FALSE,TRUE)</formula>
    </cfRule>
    <cfRule type="expression" dxfId="1510" priority="1998">
      <formula>IF(RIGHT(TEXT(AM48,"0.#"),1)=".",TRUE,FALSE)</formula>
    </cfRule>
  </conditionalFormatting>
  <conditionalFormatting sqref="AQ46:AQ48">
    <cfRule type="expression" dxfId="1509" priority="1995">
      <formula>IF(RIGHT(TEXT(AQ46,"0.#"),1)=".",FALSE,TRUE)</formula>
    </cfRule>
    <cfRule type="expression" dxfId="1508" priority="1996">
      <formula>IF(RIGHT(TEXT(AQ46,"0.#"),1)=".",TRUE,FALSE)</formula>
    </cfRule>
  </conditionalFormatting>
  <conditionalFormatting sqref="AE146:AE147 AI146:AI147 AM146:AM147 AQ146:AQ147 AU146:AU147">
    <cfRule type="expression" dxfId="1507" priority="1987">
      <formula>IF(RIGHT(TEXT(AE146,"0.#"),1)=".",FALSE,TRUE)</formula>
    </cfRule>
    <cfRule type="expression" dxfId="1506" priority="1988">
      <formula>IF(RIGHT(TEXT(AE146,"0.#"),1)=".",TRUE,FALSE)</formula>
    </cfRule>
  </conditionalFormatting>
  <conditionalFormatting sqref="AE138:AE139 AI138:AI139 AM138:AM139 AQ138:AQ139 AU138:AU139">
    <cfRule type="expression" dxfId="1505" priority="1991">
      <formula>IF(RIGHT(TEXT(AE138,"0.#"),1)=".",FALSE,TRUE)</formula>
    </cfRule>
    <cfRule type="expression" dxfId="1504" priority="1992">
      <formula>IF(RIGHT(TEXT(AE138,"0.#"),1)=".",TRUE,FALSE)</formula>
    </cfRule>
  </conditionalFormatting>
  <conditionalFormatting sqref="AE142:AE143 AI142:AI143 AM142:AM143 AQ142:AQ143 AU142:AU143">
    <cfRule type="expression" dxfId="1503" priority="1989">
      <formula>IF(RIGHT(TEXT(AE142,"0.#"),1)=".",FALSE,TRUE)</formula>
    </cfRule>
    <cfRule type="expression" dxfId="1502" priority="1990">
      <formula>IF(RIGHT(TEXT(AE142,"0.#"),1)=".",TRUE,FALSE)</formula>
    </cfRule>
  </conditionalFormatting>
  <conditionalFormatting sqref="AE198:AE199 AI198:AI199 AM198:AM199 AQ198:AQ199 AU198:AU199">
    <cfRule type="expression" dxfId="1501" priority="1981">
      <formula>IF(RIGHT(TEXT(AE198,"0.#"),1)=".",FALSE,TRUE)</formula>
    </cfRule>
    <cfRule type="expression" dxfId="1500" priority="1982">
      <formula>IF(RIGHT(TEXT(AE198,"0.#"),1)=".",TRUE,FALSE)</formula>
    </cfRule>
  </conditionalFormatting>
  <conditionalFormatting sqref="AE150:AE151 AI150:AI151 AM150:AM151 AQ150:AQ151 AU150:AU151">
    <cfRule type="expression" dxfId="1499" priority="1985">
      <formula>IF(RIGHT(TEXT(AE150,"0.#"),1)=".",FALSE,TRUE)</formula>
    </cfRule>
    <cfRule type="expression" dxfId="1498" priority="1986">
      <formula>IF(RIGHT(TEXT(AE150,"0.#"),1)=".",TRUE,FALSE)</formula>
    </cfRule>
  </conditionalFormatting>
  <conditionalFormatting sqref="AE194:AE195 AI194:AI195 AM194:AM195 AQ194:AQ195 AU194:AU195">
    <cfRule type="expression" dxfId="1497" priority="1983">
      <formula>IF(RIGHT(TEXT(AE194,"0.#"),1)=".",FALSE,TRUE)</formula>
    </cfRule>
    <cfRule type="expression" dxfId="1496" priority="1984">
      <formula>IF(RIGHT(TEXT(AE194,"0.#"),1)=".",TRUE,FALSE)</formula>
    </cfRule>
  </conditionalFormatting>
  <conditionalFormatting sqref="AE210:AE211 AI210:AI211 AM210:AM211 AQ210:AQ211 AU210:AU211">
    <cfRule type="expression" dxfId="1495" priority="1975">
      <formula>IF(RIGHT(TEXT(AE210,"0.#"),1)=".",FALSE,TRUE)</formula>
    </cfRule>
    <cfRule type="expression" dxfId="1494" priority="1976">
      <formula>IF(RIGHT(TEXT(AE210,"0.#"),1)=".",TRUE,FALSE)</formula>
    </cfRule>
  </conditionalFormatting>
  <conditionalFormatting sqref="AE202:AE203 AI202:AI203 AM202:AM203 AQ202:AQ203 AU202:AU203">
    <cfRule type="expression" dxfId="1493" priority="1979">
      <formula>IF(RIGHT(TEXT(AE202,"0.#"),1)=".",FALSE,TRUE)</formula>
    </cfRule>
    <cfRule type="expression" dxfId="1492" priority="1980">
      <formula>IF(RIGHT(TEXT(AE202,"0.#"),1)=".",TRUE,FALSE)</formula>
    </cfRule>
  </conditionalFormatting>
  <conditionalFormatting sqref="AE206:AE207 AI206:AI207 AM206:AM207 AQ206:AQ207 AU206:AU207">
    <cfRule type="expression" dxfId="1491" priority="1977">
      <formula>IF(RIGHT(TEXT(AE206,"0.#"),1)=".",FALSE,TRUE)</formula>
    </cfRule>
    <cfRule type="expression" dxfId="1490" priority="1978">
      <formula>IF(RIGHT(TEXT(AE206,"0.#"),1)=".",TRUE,FALSE)</formula>
    </cfRule>
  </conditionalFormatting>
  <conditionalFormatting sqref="AE262:AE263 AI262:AI263 AM262:AM263 AQ262:AQ263 AU262:AU263">
    <cfRule type="expression" dxfId="1489" priority="1969">
      <formula>IF(RIGHT(TEXT(AE262,"0.#"),1)=".",FALSE,TRUE)</formula>
    </cfRule>
    <cfRule type="expression" dxfId="1488" priority="1970">
      <formula>IF(RIGHT(TEXT(AE262,"0.#"),1)=".",TRUE,FALSE)</formula>
    </cfRule>
  </conditionalFormatting>
  <conditionalFormatting sqref="AE254:AE255 AI254:AI255 AM254:AM255 AQ254:AQ255 AU254:AU255">
    <cfRule type="expression" dxfId="1487" priority="1973">
      <formula>IF(RIGHT(TEXT(AE254,"0.#"),1)=".",FALSE,TRUE)</formula>
    </cfRule>
    <cfRule type="expression" dxfId="1486" priority="1974">
      <formula>IF(RIGHT(TEXT(AE254,"0.#"),1)=".",TRUE,FALSE)</formula>
    </cfRule>
  </conditionalFormatting>
  <conditionalFormatting sqref="AE258:AE259 AI258:AI259 AM258:AM259 AQ258:AQ259 AU258:AU259">
    <cfRule type="expression" dxfId="1485" priority="1971">
      <formula>IF(RIGHT(TEXT(AE258,"0.#"),1)=".",FALSE,TRUE)</formula>
    </cfRule>
    <cfRule type="expression" dxfId="1484" priority="1972">
      <formula>IF(RIGHT(TEXT(AE258,"0.#"),1)=".",TRUE,FALSE)</formula>
    </cfRule>
  </conditionalFormatting>
  <conditionalFormatting sqref="AE314:AE315 AI314:AI315 AM314:AM315 AQ314:AQ315 AU314:AU315">
    <cfRule type="expression" dxfId="1483" priority="1963">
      <formula>IF(RIGHT(TEXT(AE314,"0.#"),1)=".",FALSE,TRUE)</formula>
    </cfRule>
    <cfRule type="expression" dxfId="1482" priority="1964">
      <formula>IF(RIGHT(TEXT(AE314,"0.#"),1)=".",TRUE,FALSE)</formula>
    </cfRule>
  </conditionalFormatting>
  <conditionalFormatting sqref="AE266:AE267 AI266:AI267 AM266:AM267 AQ266:AQ267 AU266:AU267">
    <cfRule type="expression" dxfId="1481" priority="1967">
      <formula>IF(RIGHT(TEXT(AE266,"0.#"),1)=".",FALSE,TRUE)</formula>
    </cfRule>
    <cfRule type="expression" dxfId="1480" priority="1968">
      <formula>IF(RIGHT(TEXT(AE266,"0.#"),1)=".",TRUE,FALSE)</formula>
    </cfRule>
  </conditionalFormatting>
  <conditionalFormatting sqref="AE270:AE271 AI270:AI271 AM270:AM271 AQ270:AQ271 AU270:AU271">
    <cfRule type="expression" dxfId="1479" priority="1965">
      <formula>IF(RIGHT(TEXT(AE270,"0.#"),1)=".",FALSE,TRUE)</formula>
    </cfRule>
    <cfRule type="expression" dxfId="1478" priority="1966">
      <formula>IF(RIGHT(TEXT(AE270,"0.#"),1)=".",TRUE,FALSE)</formula>
    </cfRule>
  </conditionalFormatting>
  <conditionalFormatting sqref="AE326:AE327 AI326:AI327 AM326:AM327 AQ326:AQ327 AU326:AU327">
    <cfRule type="expression" dxfId="1477" priority="1957">
      <formula>IF(RIGHT(TEXT(AE326,"0.#"),1)=".",FALSE,TRUE)</formula>
    </cfRule>
    <cfRule type="expression" dxfId="1476" priority="1958">
      <formula>IF(RIGHT(TEXT(AE326,"0.#"),1)=".",TRUE,FALSE)</formula>
    </cfRule>
  </conditionalFormatting>
  <conditionalFormatting sqref="AE318:AE319 AI318:AI319 AM318:AM319 AQ318:AQ319 AU318:AU319">
    <cfRule type="expression" dxfId="1475" priority="1961">
      <formula>IF(RIGHT(TEXT(AE318,"0.#"),1)=".",FALSE,TRUE)</formula>
    </cfRule>
    <cfRule type="expression" dxfId="1474" priority="1962">
      <formula>IF(RIGHT(TEXT(AE318,"0.#"),1)=".",TRUE,FALSE)</formula>
    </cfRule>
  </conditionalFormatting>
  <conditionalFormatting sqref="AE322:AE323 AI322:AI323 AM322:AM323 AQ322:AQ323 AU322:AU323">
    <cfRule type="expression" dxfId="1473" priority="1959">
      <formula>IF(RIGHT(TEXT(AE322,"0.#"),1)=".",FALSE,TRUE)</formula>
    </cfRule>
    <cfRule type="expression" dxfId="1472" priority="1960">
      <formula>IF(RIGHT(TEXT(AE322,"0.#"),1)=".",TRUE,FALSE)</formula>
    </cfRule>
  </conditionalFormatting>
  <conditionalFormatting sqref="AE378:AE379 AI378:AI379 AM378:AM379 AQ378:AQ379 AU378:AU379">
    <cfRule type="expression" dxfId="1471" priority="1951">
      <formula>IF(RIGHT(TEXT(AE378,"0.#"),1)=".",FALSE,TRUE)</formula>
    </cfRule>
    <cfRule type="expression" dxfId="1470" priority="1952">
      <formula>IF(RIGHT(TEXT(AE378,"0.#"),1)=".",TRUE,FALSE)</formula>
    </cfRule>
  </conditionalFormatting>
  <conditionalFormatting sqref="AE330:AE331 AI330:AI331 AM330:AM331 AQ330:AQ331 AU330:AU331">
    <cfRule type="expression" dxfId="1469" priority="1955">
      <formula>IF(RIGHT(TEXT(AE330,"0.#"),1)=".",FALSE,TRUE)</formula>
    </cfRule>
    <cfRule type="expression" dxfId="1468" priority="1956">
      <formula>IF(RIGHT(TEXT(AE330,"0.#"),1)=".",TRUE,FALSE)</formula>
    </cfRule>
  </conditionalFormatting>
  <conditionalFormatting sqref="AE374:AE375 AI374:AI375 AM374:AM375 AQ374:AQ375 AU374:AU375">
    <cfRule type="expression" dxfId="1467" priority="1953">
      <formula>IF(RIGHT(TEXT(AE374,"0.#"),1)=".",FALSE,TRUE)</formula>
    </cfRule>
    <cfRule type="expression" dxfId="1466" priority="1954">
      <formula>IF(RIGHT(TEXT(AE374,"0.#"),1)=".",TRUE,FALSE)</formula>
    </cfRule>
  </conditionalFormatting>
  <conditionalFormatting sqref="AE390:AE391 AI390:AI391 AM390:AM391 AQ390:AQ391 AU390:AU391">
    <cfRule type="expression" dxfId="1465" priority="1945">
      <formula>IF(RIGHT(TEXT(AE390,"0.#"),1)=".",FALSE,TRUE)</formula>
    </cfRule>
    <cfRule type="expression" dxfId="1464" priority="1946">
      <formula>IF(RIGHT(TEXT(AE390,"0.#"),1)=".",TRUE,FALSE)</formula>
    </cfRule>
  </conditionalFormatting>
  <conditionalFormatting sqref="AE382:AE383 AI382:AI383 AM382:AM383 AQ382:AQ383 AU382:AU383">
    <cfRule type="expression" dxfId="1463" priority="1949">
      <formula>IF(RIGHT(TEXT(AE382,"0.#"),1)=".",FALSE,TRUE)</formula>
    </cfRule>
    <cfRule type="expression" dxfId="1462" priority="1950">
      <formula>IF(RIGHT(TEXT(AE382,"0.#"),1)=".",TRUE,FALSE)</formula>
    </cfRule>
  </conditionalFormatting>
  <conditionalFormatting sqref="AE386:AE387 AI386:AI387 AM386:AM387 AQ386:AQ387 AU386:AU387">
    <cfRule type="expression" dxfId="1461" priority="1947">
      <formula>IF(RIGHT(TEXT(AE386,"0.#"),1)=".",FALSE,TRUE)</formula>
    </cfRule>
    <cfRule type="expression" dxfId="1460" priority="1948">
      <formula>IF(RIGHT(TEXT(AE386,"0.#"),1)=".",TRUE,FALSE)</formula>
    </cfRule>
  </conditionalFormatting>
  <conditionalFormatting sqref="AE440">
    <cfRule type="expression" dxfId="1459" priority="1939">
      <formula>IF(RIGHT(TEXT(AE440,"0.#"),1)=".",FALSE,TRUE)</formula>
    </cfRule>
    <cfRule type="expression" dxfId="1458" priority="1940">
      <formula>IF(RIGHT(TEXT(AE440,"0.#"),1)=".",TRUE,FALSE)</formula>
    </cfRule>
  </conditionalFormatting>
  <conditionalFormatting sqref="AE438">
    <cfRule type="expression" dxfId="1457" priority="1943">
      <formula>IF(RIGHT(TEXT(AE438,"0.#"),1)=".",FALSE,TRUE)</formula>
    </cfRule>
    <cfRule type="expression" dxfId="1456" priority="1944">
      <formula>IF(RIGHT(TEXT(AE438,"0.#"),1)=".",TRUE,FALSE)</formula>
    </cfRule>
  </conditionalFormatting>
  <conditionalFormatting sqref="AE439">
    <cfRule type="expression" dxfId="1455" priority="1941">
      <formula>IF(RIGHT(TEXT(AE439,"0.#"),1)=".",FALSE,TRUE)</formula>
    </cfRule>
    <cfRule type="expression" dxfId="1454" priority="1942">
      <formula>IF(RIGHT(TEXT(AE439,"0.#"),1)=".",TRUE,FALSE)</formula>
    </cfRule>
  </conditionalFormatting>
  <conditionalFormatting sqref="AM440">
    <cfRule type="expression" dxfId="1453" priority="1933">
      <formula>IF(RIGHT(TEXT(AM440,"0.#"),1)=".",FALSE,TRUE)</formula>
    </cfRule>
    <cfRule type="expression" dxfId="1452" priority="1934">
      <formula>IF(RIGHT(TEXT(AM440,"0.#"),1)=".",TRUE,FALSE)</formula>
    </cfRule>
  </conditionalFormatting>
  <conditionalFormatting sqref="AM438">
    <cfRule type="expression" dxfId="1451" priority="1937">
      <formula>IF(RIGHT(TEXT(AM438,"0.#"),1)=".",FALSE,TRUE)</formula>
    </cfRule>
    <cfRule type="expression" dxfId="1450" priority="1938">
      <formula>IF(RIGHT(TEXT(AM438,"0.#"),1)=".",TRUE,FALSE)</formula>
    </cfRule>
  </conditionalFormatting>
  <conditionalFormatting sqref="AM439">
    <cfRule type="expression" dxfId="1449" priority="1935">
      <formula>IF(RIGHT(TEXT(AM439,"0.#"),1)=".",FALSE,TRUE)</formula>
    </cfRule>
    <cfRule type="expression" dxfId="1448" priority="1936">
      <formula>IF(RIGHT(TEXT(AM439,"0.#"),1)=".",TRUE,FALSE)</formula>
    </cfRule>
  </conditionalFormatting>
  <conditionalFormatting sqref="AU440">
    <cfRule type="expression" dxfId="1447" priority="1927">
      <formula>IF(RIGHT(TEXT(AU440,"0.#"),1)=".",FALSE,TRUE)</formula>
    </cfRule>
    <cfRule type="expression" dxfId="1446" priority="1928">
      <formula>IF(RIGHT(TEXT(AU440,"0.#"),1)=".",TRUE,FALSE)</formula>
    </cfRule>
  </conditionalFormatting>
  <conditionalFormatting sqref="AU438">
    <cfRule type="expression" dxfId="1445" priority="1931">
      <formula>IF(RIGHT(TEXT(AU438,"0.#"),1)=".",FALSE,TRUE)</formula>
    </cfRule>
    <cfRule type="expression" dxfId="1444" priority="1932">
      <formula>IF(RIGHT(TEXT(AU438,"0.#"),1)=".",TRUE,FALSE)</formula>
    </cfRule>
  </conditionalFormatting>
  <conditionalFormatting sqref="AU439">
    <cfRule type="expression" dxfId="1443" priority="1929">
      <formula>IF(RIGHT(TEXT(AU439,"0.#"),1)=".",FALSE,TRUE)</formula>
    </cfRule>
    <cfRule type="expression" dxfId="1442" priority="1930">
      <formula>IF(RIGHT(TEXT(AU439,"0.#"),1)=".",TRUE,FALSE)</formula>
    </cfRule>
  </conditionalFormatting>
  <conditionalFormatting sqref="AI440">
    <cfRule type="expression" dxfId="1441" priority="1921">
      <formula>IF(RIGHT(TEXT(AI440,"0.#"),1)=".",FALSE,TRUE)</formula>
    </cfRule>
    <cfRule type="expression" dxfId="1440" priority="1922">
      <formula>IF(RIGHT(TEXT(AI440,"0.#"),1)=".",TRUE,FALSE)</formula>
    </cfRule>
  </conditionalFormatting>
  <conditionalFormatting sqref="AI438">
    <cfRule type="expression" dxfId="1439" priority="1925">
      <formula>IF(RIGHT(TEXT(AI438,"0.#"),1)=".",FALSE,TRUE)</formula>
    </cfRule>
    <cfRule type="expression" dxfId="1438" priority="1926">
      <formula>IF(RIGHT(TEXT(AI438,"0.#"),1)=".",TRUE,FALSE)</formula>
    </cfRule>
  </conditionalFormatting>
  <conditionalFormatting sqref="AI439">
    <cfRule type="expression" dxfId="1437" priority="1923">
      <formula>IF(RIGHT(TEXT(AI439,"0.#"),1)=".",FALSE,TRUE)</formula>
    </cfRule>
    <cfRule type="expression" dxfId="1436" priority="1924">
      <formula>IF(RIGHT(TEXT(AI439,"0.#"),1)=".",TRUE,FALSE)</formula>
    </cfRule>
  </conditionalFormatting>
  <conditionalFormatting sqref="AQ438">
    <cfRule type="expression" dxfId="1435" priority="1915">
      <formula>IF(RIGHT(TEXT(AQ438,"0.#"),1)=".",FALSE,TRUE)</formula>
    </cfRule>
    <cfRule type="expression" dxfId="1434" priority="1916">
      <formula>IF(RIGHT(TEXT(AQ438,"0.#"),1)=".",TRUE,FALSE)</formula>
    </cfRule>
  </conditionalFormatting>
  <conditionalFormatting sqref="AQ439">
    <cfRule type="expression" dxfId="1433" priority="1919">
      <formula>IF(RIGHT(TEXT(AQ439,"0.#"),1)=".",FALSE,TRUE)</formula>
    </cfRule>
    <cfRule type="expression" dxfId="1432" priority="1920">
      <formula>IF(RIGHT(TEXT(AQ439,"0.#"),1)=".",TRUE,FALSE)</formula>
    </cfRule>
  </conditionalFormatting>
  <conditionalFormatting sqref="AQ440">
    <cfRule type="expression" dxfId="1431" priority="1917">
      <formula>IF(RIGHT(TEXT(AQ440,"0.#"),1)=".",FALSE,TRUE)</formula>
    </cfRule>
    <cfRule type="expression" dxfId="1430" priority="1918">
      <formula>IF(RIGHT(TEXT(AQ440,"0.#"),1)=".",TRUE,FALSE)</formula>
    </cfRule>
  </conditionalFormatting>
  <conditionalFormatting sqref="AE445">
    <cfRule type="expression" dxfId="1429" priority="1909">
      <formula>IF(RIGHT(TEXT(AE445,"0.#"),1)=".",FALSE,TRUE)</formula>
    </cfRule>
    <cfRule type="expression" dxfId="1428" priority="1910">
      <formula>IF(RIGHT(TEXT(AE445,"0.#"),1)=".",TRUE,FALSE)</formula>
    </cfRule>
  </conditionalFormatting>
  <conditionalFormatting sqref="AE443">
    <cfRule type="expression" dxfId="1427" priority="1913">
      <formula>IF(RIGHT(TEXT(AE443,"0.#"),1)=".",FALSE,TRUE)</formula>
    </cfRule>
    <cfRule type="expression" dxfId="1426" priority="1914">
      <formula>IF(RIGHT(TEXT(AE443,"0.#"),1)=".",TRUE,FALSE)</formula>
    </cfRule>
  </conditionalFormatting>
  <conditionalFormatting sqref="AE444">
    <cfRule type="expression" dxfId="1425" priority="1911">
      <formula>IF(RIGHT(TEXT(AE444,"0.#"),1)=".",FALSE,TRUE)</formula>
    </cfRule>
    <cfRule type="expression" dxfId="1424" priority="1912">
      <formula>IF(RIGHT(TEXT(AE444,"0.#"),1)=".",TRUE,FALSE)</formula>
    </cfRule>
  </conditionalFormatting>
  <conditionalFormatting sqref="AM445">
    <cfRule type="expression" dxfId="1423" priority="1903">
      <formula>IF(RIGHT(TEXT(AM445,"0.#"),1)=".",FALSE,TRUE)</formula>
    </cfRule>
    <cfRule type="expression" dxfId="1422" priority="1904">
      <formula>IF(RIGHT(TEXT(AM445,"0.#"),1)=".",TRUE,FALSE)</formula>
    </cfRule>
  </conditionalFormatting>
  <conditionalFormatting sqref="AM443">
    <cfRule type="expression" dxfId="1421" priority="1907">
      <formula>IF(RIGHT(TEXT(AM443,"0.#"),1)=".",FALSE,TRUE)</formula>
    </cfRule>
    <cfRule type="expression" dxfId="1420" priority="1908">
      <formula>IF(RIGHT(TEXT(AM443,"0.#"),1)=".",TRUE,FALSE)</formula>
    </cfRule>
  </conditionalFormatting>
  <conditionalFormatting sqref="AM444">
    <cfRule type="expression" dxfId="1419" priority="1905">
      <formula>IF(RIGHT(TEXT(AM444,"0.#"),1)=".",FALSE,TRUE)</formula>
    </cfRule>
    <cfRule type="expression" dxfId="1418" priority="1906">
      <formula>IF(RIGHT(TEXT(AM444,"0.#"),1)=".",TRUE,FALSE)</formula>
    </cfRule>
  </conditionalFormatting>
  <conditionalFormatting sqref="AU445">
    <cfRule type="expression" dxfId="1417" priority="1897">
      <formula>IF(RIGHT(TEXT(AU445,"0.#"),1)=".",FALSE,TRUE)</formula>
    </cfRule>
    <cfRule type="expression" dxfId="1416" priority="1898">
      <formula>IF(RIGHT(TEXT(AU445,"0.#"),1)=".",TRUE,FALSE)</formula>
    </cfRule>
  </conditionalFormatting>
  <conditionalFormatting sqref="AU443">
    <cfRule type="expression" dxfId="1415" priority="1901">
      <formula>IF(RIGHT(TEXT(AU443,"0.#"),1)=".",FALSE,TRUE)</formula>
    </cfRule>
    <cfRule type="expression" dxfId="1414" priority="1902">
      <formula>IF(RIGHT(TEXT(AU443,"0.#"),1)=".",TRUE,FALSE)</formula>
    </cfRule>
  </conditionalFormatting>
  <conditionalFormatting sqref="AU444">
    <cfRule type="expression" dxfId="1413" priority="1899">
      <formula>IF(RIGHT(TEXT(AU444,"0.#"),1)=".",FALSE,TRUE)</formula>
    </cfRule>
    <cfRule type="expression" dxfId="1412" priority="1900">
      <formula>IF(RIGHT(TEXT(AU444,"0.#"),1)=".",TRUE,FALSE)</formula>
    </cfRule>
  </conditionalFormatting>
  <conditionalFormatting sqref="AI445">
    <cfRule type="expression" dxfId="1411" priority="1891">
      <formula>IF(RIGHT(TEXT(AI445,"0.#"),1)=".",FALSE,TRUE)</formula>
    </cfRule>
    <cfRule type="expression" dxfId="1410" priority="1892">
      <formula>IF(RIGHT(TEXT(AI445,"0.#"),1)=".",TRUE,FALSE)</formula>
    </cfRule>
  </conditionalFormatting>
  <conditionalFormatting sqref="AI443">
    <cfRule type="expression" dxfId="1409" priority="1895">
      <formula>IF(RIGHT(TEXT(AI443,"0.#"),1)=".",FALSE,TRUE)</formula>
    </cfRule>
    <cfRule type="expression" dxfId="1408" priority="1896">
      <formula>IF(RIGHT(TEXT(AI443,"0.#"),1)=".",TRUE,FALSE)</formula>
    </cfRule>
  </conditionalFormatting>
  <conditionalFormatting sqref="AI444">
    <cfRule type="expression" dxfId="1407" priority="1893">
      <formula>IF(RIGHT(TEXT(AI444,"0.#"),1)=".",FALSE,TRUE)</formula>
    </cfRule>
    <cfRule type="expression" dxfId="1406" priority="1894">
      <formula>IF(RIGHT(TEXT(AI444,"0.#"),1)=".",TRUE,FALSE)</formula>
    </cfRule>
  </conditionalFormatting>
  <conditionalFormatting sqref="AQ443">
    <cfRule type="expression" dxfId="1405" priority="1885">
      <formula>IF(RIGHT(TEXT(AQ443,"0.#"),1)=".",FALSE,TRUE)</formula>
    </cfRule>
    <cfRule type="expression" dxfId="1404" priority="1886">
      <formula>IF(RIGHT(TEXT(AQ443,"0.#"),1)=".",TRUE,FALSE)</formula>
    </cfRule>
  </conditionalFormatting>
  <conditionalFormatting sqref="AQ444">
    <cfRule type="expression" dxfId="1403" priority="1889">
      <formula>IF(RIGHT(TEXT(AQ444,"0.#"),1)=".",FALSE,TRUE)</formula>
    </cfRule>
    <cfRule type="expression" dxfId="1402" priority="1890">
      <formula>IF(RIGHT(TEXT(AQ444,"0.#"),1)=".",TRUE,FALSE)</formula>
    </cfRule>
  </conditionalFormatting>
  <conditionalFormatting sqref="AQ445">
    <cfRule type="expression" dxfId="1401" priority="1887">
      <formula>IF(RIGHT(TEXT(AQ445,"0.#"),1)=".",FALSE,TRUE)</formula>
    </cfRule>
    <cfRule type="expression" dxfId="1400" priority="1888">
      <formula>IF(RIGHT(TEXT(AQ445,"0.#"),1)=".",TRUE,FALSE)</formula>
    </cfRule>
  </conditionalFormatting>
  <conditionalFormatting sqref="Y880:Y907">
    <cfRule type="expression" dxfId="1399" priority="2115">
      <formula>IF(RIGHT(TEXT(Y880,"0.#"),1)=".",FALSE,TRUE)</formula>
    </cfRule>
    <cfRule type="expression" dxfId="1398" priority="2116">
      <formula>IF(RIGHT(TEXT(Y880,"0.#"),1)=".",TRUE,FALSE)</formula>
    </cfRule>
  </conditionalFormatting>
  <conditionalFormatting sqref="Y878:Y879">
    <cfRule type="expression" dxfId="1397" priority="2109">
      <formula>IF(RIGHT(TEXT(Y878,"0.#"),1)=".",FALSE,TRUE)</formula>
    </cfRule>
    <cfRule type="expression" dxfId="1396" priority="2110">
      <formula>IF(RIGHT(TEXT(Y878,"0.#"),1)=".",TRUE,FALSE)</formula>
    </cfRule>
  </conditionalFormatting>
  <conditionalFormatting sqref="Y913:Y940">
    <cfRule type="expression" dxfId="1395" priority="2103">
      <formula>IF(RIGHT(TEXT(Y913,"0.#"),1)=".",FALSE,TRUE)</formula>
    </cfRule>
    <cfRule type="expression" dxfId="1394" priority="2104">
      <formula>IF(RIGHT(TEXT(Y913,"0.#"),1)=".",TRUE,FALSE)</formula>
    </cfRule>
  </conditionalFormatting>
  <conditionalFormatting sqref="Y912">
    <cfRule type="expression" dxfId="1393" priority="2097">
      <formula>IF(RIGHT(TEXT(Y912,"0.#"),1)=".",FALSE,TRUE)</formula>
    </cfRule>
    <cfRule type="expression" dxfId="1392" priority="2098">
      <formula>IF(RIGHT(TEXT(Y912,"0.#"),1)=".",TRUE,FALSE)</formula>
    </cfRule>
  </conditionalFormatting>
  <conditionalFormatting sqref="Y946:Y973">
    <cfRule type="expression" dxfId="1391" priority="2091">
      <formula>IF(RIGHT(TEXT(Y946,"0.#"),1)=".",FALSE,TRUE)</formula>
    </cfRule>
    <cfRule type="expression" dxfId="1390" priority="2092">
      <formula>IF(RIGHT(TEXT(Y946,"0.#"),1)=".",TRUE,FALSE)</formula>
    </cfRule>
  </conditionalFormatting>
  <conditionalFormatting sqref="Y944:Y945">
    <cfRule type="expression" dxfId="1389" priority="2085">
      <formula>IF(RIGHT(TEXT(Y944,"0.#"),1)=".",FALSE,TRUE)</formula>
    </cfRule>
    <cfRule type="expression" dxfId="1388" priority="2086">
      <formula>IF(RIGHT(TEXT(Y944,"0.#"),1)=".",TRUE,FALSE)</formula>
    </cfRule>
  </conditionalFormatting>
  <conditionalFormatting sqref="Y979:Y1006">
    <cfRule type="expression" dxfId="1387" priority="2079">
      <formula>IF(RIGHT(TEXT(Y979,"0.#"),1)=".",FALSE,TRUE)</formula>
    </cfRule>
    <cfRule type="expression" dxfId="1386" priority="2080">
      <formula>IF(RIGHT(TEXT(Y979,"0.#"),1)=".",TRUE,FALSE)</formula>
    </cfRule>
  </conditionalFormatting>
  <conditionalFormatting sqref="Y977:Y978">
    <cfRule type="expression" dxfId="1385" priority="2073">
      <formula>IF(RIGHT(TEXT(Y977,"0.#"),1)=".",FALSE,TRUE)</formula>
    </cfRule>
    <cfRule type="expression" dxfId="1384" priority="2074">
      <formula>IF(RIGHT(TEXT(Y977,"0.#"),1)=".",TRUE,FALSE)</formula>
    </cfRule>
  </conditionalFormatting>
  <conditionalFormatting sqref="Y1012:Y1039">
    <cfRule type="expression" dxfId="1383" priority="2067">
      <formula>IF(RIGHT(TEXT(Y1012,"0.#"),1)=".",FALSE,TRUE)</formula>
    </cfRule>
    <cfRule type="expression" dxfId="1382" priority="2068">
      <formula>IF(RIGHT(TEXT(Y1012,"0.#"),1)=".",TRUE,FALSE)</formula>
    </cfRule>
  </conditionalFormatting>
  <conditionalFormatting sqref="W23">
    <cfRule type="expression" dxfId="1381" priority="2351">
      <formula>IF(RIGHT(TEXT(W23,"0.#"),1)=".",FALSE,TRUE)</formula>
    </cfRule>
    <cfRule type="expression" dxfId="1380" priority="2352">
      <formula>IF(RIGHT(TEXT(W23,"0.#"),1)=".",TRUE,FALSE)</formula>
    </cfRule>
  </conditionalFormatting>
  <conditionalFormatting sqref="W24:W27">
    <cfRule type="expression" dxfId="1379" priority="2349">
      <formula>IF(RIGHT(TEXT(W24,"0.#"),1)=".",FALSE,TRUE)</formula>
    </cfRule>
    <cfRule type="expression" dxfId="1378" priority="2350">
      <formula>IF(RIGHT(TEXT(W24,"0.#"),1)=".",TRUE,FALSE)</formula>
    </cfRule>
  </conditionalFormatting>
  <conditionalFormatting sqref="W28">
    <cfRule type="expression" dxfId="1377" priority="2341">
      <formula>IF(RIGHT(TEXT(W28,"0.#"),1)=".",FALSE,TRUE)</formula>
    </cfRule>
    <cfRule type="expression" dxfId="1376" priority="2342">
      <formula>IF(RIGHT(TEXT(W28,"0.#"),1)=".",TRUE,FALSE)</formula>
    </cfRule>
  </conditionalFormatting>
  <conditionalFormatting sqref="P23">
    <cfRule type="expression" dxfId="1375" priority="2339">
      <formula>IF(RIGHT(TEXT(P23,"0.#"),1)=".",FALSE,TRUE)</formula>
    </cfRule>
    <cfRule type="expression" dxfId="1374" priority="2340">
      <formula>IF(RIGHT(TEXT(P23,"0.#"),1)=".",TRUE,FALSE)</formula>
    </cfRule>
  </conditionalFormatting>
  <conditionalFormatting sqref="P24:P27">
    <cfRule type="expression" dxfId="1373" priority="2337">
      <formula>IF(RIGHT(TEXT(P24,"0.#"),1)=".",FALSE,TRUE)</formula>
    </cfRule>
    <cfRule type="expression" dxfId="1372" priority="2338">
      <formula>IF(RIGHT(TEXT(P24,"0.#"),1)=".",TRUE,FALSE)</formula>
    </cfRule>
  </conditionalFormatting>
  <conditionalFormatting sqref="P28">
    <cfRule type="expression" dxfId="1371" priority="2335">
      <formula>IF(RIGHT(TEXT(P28,"0.#"),1)=".",FALSE,TRUE)</formula>
    </cfRule>
    <cfRule type="expression" dxfId="1370" priority="2336">
      <formula>IF(RIGHT(TEXT(P28,"0.#"),1)=".",TRUE,FALSE)</formula>
    </cfRule>
  </conditionalFormatting>
  <conditionalFormatting sqref="AQ114">
    <cfRule type="expression" dxfId="1369" priority="2319">
      <formula>IF(RIGHT(TEXT(AQ114,"0.#"),1)=".",FALSE,TRUE)</formula>
    </cfRule>
    <cfRule type="expression" dxfId="1368" priority="2320">
      <formula>IF(RIGHT(TEXT(AQ114,"0.#"),1)=".",TRUE,FALSE)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80:AO907">
    <cfRule type="expression" dxfId="1305" priority="2117">
      <formula>IF(AND(AL880&gt;=0,RIGHT(TEXT(AL880,"0.#"),1)&lt;&gt;"."),TRUE,FALSE)</formula>
    </cfRule>
    <cfRule type="expression" dxfId="1304" priority="2118">
      <formula>IF(AND(AL880&gt;=0,RIGHT(TEXT(AL880,"0.#"),1)="."),TRUE,FALSE)</formula>
    </cfRule>
    <cfRule type="expression" dxfId="1303" priority="2119">
      <formula>IF(AND(AL880&lt;0,RIGHT(TEXT(AL880,"0.#"),1)&lt;&gt;"."),TRUE,FALSE)</formula>
    </cfRule>
    <cfRule type="expression" dxfId="1302" priority="2120">
      <formula>IF(AND(AL880&lt;0,RIGHT(TEXT(AL880,"0.#"),1)="."),TRUE,FALSE)</formula>
    </cfRule>
  </conditionalFormatting>
  <conditionalFormatting sqref="AL878:AO879">
    <cfRule type="expression" dxfId="1301" priority="2111">
      <formula>IF(AND(AL878&gt;=0,RIGHT(TEXT(AL878,"0.#"),1)&lt;&gt;"."),TRUE,FALSE)</formula>
    </cfRule>
    <cfRule type="expression" dxfId="1300" priority="2112">
      <formula>IF(AND(AL878&gt;=0,RIGHT(TEXT(AL878,"0.#"),1)="."),TRUE,FALSE)</formula>
    </cfRule>
    <cfRule type="expression" dxfId="1299" priority="2113">
      <formula>IF(AND(AL878&lt;0,RIGHT(TEXT(AL878,"0.#"),1)&lt;&gt;"."),TRUE,FALSE)</formula>
    </cfRule>
    <cfRule type="expression" dxfId="1298" priority="2114">
      <formula>IF(AND(AL878&lt;0,RIGHT(TEXT(AL878,"0.#"),1)="."),TRUE,FALSE)</formula>
    </cfRule>
  </conditionalFormatting>
  <conditionalFormatting sqref="AL913:AO940">
    <cfRule type="expression" dxfId="1297" priority="2105">
      <formula>IF(AND(AL913&gt;=0,RIGHT(TEXT(AL913,"0.#"),1)&lt;&gt;"."),TRUE,FALSE)</formula>
    </cfRule>
    <cfRule type="expression" dxfId="1296" priority="2106">
      <formula>IF(AND(AL913&gt;=0,RIGHT(TEXT(AL913,"0.#"),1)="."),TRUE,FALSE)</formula>
    </cfRule>
    <cfRule type="expression" dxfId="1295" priority="2107">
      <formula>IF(AND(AL913&lt;0,RIGHT(TEXT(AL913,"0.#"),1)&lt;&gt;"."),TRUE,FALSE)</formula>
    </cfRule>
    <cfRule type="expression" dxfId="1294" priority="2108">
      <formula>IF(AND(AL913&lt;0,RIGHT(TEXT(AL913,"0.#"),1)="."),TRUE,FALSE)</formula>
    </cfRule>
  </conditionalFormatting>
  <conditionalFormatting sqref="AL912:AO912">
    <cfRule type="expression" dxfId="1293" priority="2099">
      <formula>IF(AND(AL912&gt;=0,RIGHT(TEXT(AL912,"0.#"),1)&lt;&gt;"."),TRUE,FALSE)</formula>
    </cfRule>
    <cfRule type="expression" dxfId="1292" priority="2100">
      <formula>IF(AND(AL912&gt;=0,RIGHT(TEXT(AL912,"0.#"),1)="."),TRUE,FALSE)</formula>
    </cfRule>
    <cfRule type="expression" dxfId="1291" priority="2101">
      <formula>IF(AND(AL912&lt;0,RIGHT(TEXT(AL912,"0.#"),1)&lt;&gt;"."),TRUE,FALSE)</formula>
    </cfRule>
    <cfRule type="expression" dxfId="1290" priority="2102">
      <formula>IF(AND(AL912&lt;0,RIGHT(TEXT(AL912,"0.#"),1)="."),TRUE,FALSE)</formula>
    </cfRule>
  </conditionalFormatting>
  <conditionalFormatting sqref="AL946:AO973">
    <cfRule type="expression" dxfId="1289" priority="2093">
      <formula>IF(AND(AL946&gt;=0,RIGHT(TEXT(AL946,"0.#"),1)&lt;&gt;"."),TRUE,FALSE)</formula>
    </cfRule>
    <cfRule type="expression" dxfId="1288" priority="2094">
      <formula>IF(AND(AL946&gt;=0,RIGHT(TEXT(AL946,"0.#"),1)="."),TRUE,FALSE)</formula>
    </cfRule>
    <cfRule type="expression" dxfId="1287" priority="2095">
      <formula>IF(AND(AL946&lt;0,RIGHT(TEXT(AL946,"0.#"),1)&lt;&gt;"."),TRUE,FALSE)</formula>
    </cfRule>
    <cfRule type="expression" dxfId="1286" priority="2096">
      <formula>IF(AND(AL946&lt;0,RIGHT(TEXT(AL946,"0.#"),1)="."),TRUE,FALSE)</formula>
    </cfRule>
  </conditionalFormatting>
  <conditionalFormatting sqref="AL944:AO945">
    <cfRule type="expression" dxfId="1285" priority="2087">
      <formula>IF(AND(AL944&gt;=0,RIGHT(TEXT(AL944,"0.#"),1)&lt;&gt;"."),TRUE,FALSE)</formula>
    </cfRule>
    <cfRule type="expression" dxfId="1284" priority="2088">
      <formula>IF(AND(AL944&gt;=0,RIGHT(TEXT(AL944,"0.#"),1)="."),TRUE,FALSE)</formula>
    </cfRule>
    <cfRule type="expression" dxfId="1283" priority="2089">
      <formula>IF(AND(AL944&lt;0,RIGHT(TEXT(AL944,"0.#"),1)&lt;&gt;"."),TRUE,FALSE)</formula>
    </cfRule>
    <cfRule type="expression" dxfId="1282" priority="2090">
      <formula>IF(AND(AL944&lt;0,RIGHT(TEXT(AL944,"0.#"),1)="."),TRUE,FALSE)</formula>
    </cfRule>
  </conditionalFormatting>
  <conditionalFormatting sqref="AL979:AO1006">
    <cfRule type="expression" dxfId="1281" priority="2081">
      <formula>IF(AND(AL979&gt;=0,RIGHT(TEXT(AL979,"0.#"),1)&lt;&gt;"."),TRUE,FALSE)</formula>
    </cfRule>
    <cfRule type="expression" dxfId="1280" priority="2082">
      <formula>IF(AND(AL979&gt;=0,RIGHT(TEXT(AL979,"0.#"),1)="."),TRUE,FALSE)</formula>
    </cfRule>
    <cfRule type="expression" dxfId="1279" priority="2083">
      <formula>IF(AND(AL979&lt;0,RIGHT(TEXT(AL979,"0.#"),1)&lt;&gt;"."),TRUE,FALSE)</formula>
    </cfRule>
    <cfRule type="expression" dxfId="1278" priority="2084">
      <formula>IF(AND(AL979&lt;0,RIGHT(TEXT(AL979,"0.#"),1)="."),TRUE,FALSE)</formula>
    </cfRule>
  </conditionalFormatting>
  <conditionalFormatting sqref="AL977:AO978">
    <cfRule type="expression" dxfId="1277" priority="2075">
      <formula>IF(AND(AL977&gt;=0,RIGHT(TEXT(AL977,"0.#"),1)&lt;&gt;"."),TRUE,FALSE)</formula>
    </cfRule>
    <cfRule type="expression" dxfId="1276" priority="2076">
      <formula>IF(AND(AL977&gt;=0,RIGHT(TEXT(AL977,"0.#"),1)="."),TRUE,FALSE)</formula>
    </cfRule>
    <cfRule type="expression" dxfId="1275" priority="2077">
      <formula>IF(AND(AL977&lt;0,RIGHT(TEXT(AL977,"0.#"),1)&lt;&gt;"."),TRUE,FALSE)</formula>
    </cfRule>
    <cfRule type="expression" dxfId="1274" priority="2078">
      <formula>IF(AND(AL977&lt;0,RIGHT(TEXT(AL977,"0.#"),1)="."),TRUE,FALSE)</formula>
    </cfRule>
  </conditionalFormatting>
  <conditionalFormatting sqref="AL1012:AO1039">
    <cfRule type="expression" dxfId="1273" priority="2069">
      <formula>IF(AND(AL1012&gt;=0,RIGHT(TEXT(AL1012,"0.#"),1)&lt;&gt;"."),TRUE,FALSE)</formula>
    </cfRule>
    <cfRule type="expression" dxfId="1272" priority="2070">
      <formula>IF(AND(AL1012&gt;=0,RIGHT(TEXT(AL1012,"0.#"),1)="."),TRUE,FALSE)</formula>
    </cfRule>
    <cfRule type="expression" dxfId="1271" priority="2071">
      <formula>IF(AND(AL1012&lt;0,RIGHT(TEXT(AL1012,"0.#"),1)&lt;&gt;"."),TRUE,FALSE)</formula>
    </cfRule>
    <cfRule type="expression" dxfId="1270" priority="2072">
      <formula>IF(AND(AL1012&lt;0,RIGHT(TEXT(AL1012,"0.#"),1)="."),TRUE,FALSE)</formula>
    </cfRule>
  </conditionalFormatting>
  <conditionalFormatting sqref="AL1010:AO1011">
    <cfRule type="expression" dxfId="1269" priority="2063">
      <formula>IF(AND(AL1010&gt;=0,RIGHT(TEXT(AL1010,"0.#"),1)&lt;&gt;"."),TRUE,FALSE)</formula>
    </cfRule>
    <cfRule type="expression" dxfId="1268" priority="2064">
      <formula>IF(AND(AL1010&gt;=0,RIGHT(TEXT(AL1010,"0.#"),1)="."),TRUE,FALSE)</formula>
    </cfRule>
    <cfRule type="expression" dxfId="1267" priority="2065">
      <formula>IF(AND(AL1010&lt;0,RIGHT(TEXT(AL1010,"0.#"),1)&lt;&gt;"."),TRUE,FALSE)</formula>
    </cfRule>
    <cfRule type="expression" dxfId="1266" priority="2066">
      <formula>IF(AND(AL1010&lt;0,RIGHT(TEXT(AL1010,"0.#"),1)="."),TRUE,FALSE)</formula>
    </cfRule>
  </conditionalFormatting>
  <conditionalFormatting sqref="Y1010:Y1011">
    <cfRule type="expression" dxfId="1265" priority="2061">
      <formula>IF(RIGHT(TEXT(Y1010,"0.#"),1)=".",FALSE,TRUE)</formula>
    </cfRule>
    <cfRule type="expression" dxfId="1264" priority="2062">
      <formula>IF(RIGHT(TEXT(Y1010,"0.#"),1)=".",TRUE,FALSE)</formula>
    </cfRule>
  </conditionalFormatting>
  <conditionalFormatting sqref="AL1045:AO1072">
    <cfRule type="expression" dxfId="1263" priority="2057">
      <formula>IF(AND(AL1045&gt;=0,RIGHT(TEXT(AL1045,"0.#"),1)&lt;&gt;"."),TRUE,FALSE)</formula>
    </cfRule>
    <cfRule type="expression" dxfId="1262" priority="2058">
      <formula>IF(AND(AL1045&gt;=0,RIGHT(TEXT(AL1045,"0.#"),1)="."),TRUE,FALSE)</formula>
    </cfRule>
    <cfRule type="expression" dxfId="1261" priority="2059">
      <formula>IF(AND(AL1045&lt;0,RIGHT(TEXT(AL1045,"0.#"),1)&lt;&gt;"."),TRUE,FALSE)</formula>
    </cfRule>
    <cfRule type="expression" dxfId="1260" priority="2060">
      <formula>IF(AND(AL1045&lt;0,RIGHT(TEXT(AL1045,"0.#"),1)="."),TRUE,FALSE)</formula>
    </cfRule>
  </conditionalFormatting>
  <conditionalFormatting sqref="Y1045:Y1072">
    <cfRule type="expression" dxfId="1259" priority="2055">
      <formula>IF(RIGHT(TEXT(Y1045,"0.#"),1)=".",FALSE,TRUE)</formula>
    </cfRule>
    <cfRule type="expression" dxfId="1258" priority="2056">
      <formula>IF(RIGHT(TEXT(Y1045,"0.#"),1)=".",TRUE,FALSE)</formula>
    </cfRule>
  </conditionalFormatting>
  <conditionalFormatting sqref="AL1043:AO1044">
    <cfRule type="expression" dxfId="1257" priority="2051">
      <formula>IF(AND(AL1043&gt;=0,RIGHT(TEXT(AL1043,"0.#"),1)&lt;&gt;"."),TRUE,FALSE)</formula>
    </cfRule>
    <cfRule type="expression" dxfId="1256" priority="2052">
      <formula>IF(AND(AL1043&gt;=0,RIGHT(TEXT(AL1043,"0.#"),1)="."),TRUE,FALSE)</formula>
    </cfRule>
    <cfRule type="expression" dxfId="1255" priority="2053">
      <formula>IF(AND(AL1043&lt;0,RIGHT(TEXT(AL1043,"0.#"),1)&lt;&gt;"."),TRUE,FALSE)</formula>
    </cfRule>
    <cfRule type="expression" dxfId="1254" priority="2054">
      <formula>IF(AND(AL1043&lt;0,RIGHT(TEXT(AL1043,"0.#"),1)="."),TRUE,FALSE)</formula>
    </cfRule>
  </conditionalFormatting>
  <conditionalFormatting sqref="Y1043:Y1044">
    <cfRule type="expression" dxfId="1253" priority="2049">
      <formula>IF(RIGHT(TEXT(Y1043,"0.#"),1)=".",FALSE,TRUE)</formula>
    </cfRule>
    <cfRule type="expression" dxfId="1252" priority="2050">
      <formula>IF(RIGHT(TEXT(Y1043,"0.#"),1)=".",TRUE,FALSE)</formula>
    </cfRule>
  </conditionalFormatting>
  <conditionalFormatting sqref="AL1078:AO1105">
    <cfRule type="expression" dxfId="1251" priority="2045">
      <formula>IF(AND(AL1078&gt;=0,RIGHT(TEXT(AL1078,"0.#"),1)&lt;&gt;"."),TRUE,FALSE)</formula>
    </cfRule>
    <cfRule type="expression" dxfId="1250" priority="2046">
      <formula>IF(AND(AL1078&gt;=0,RIGHT(TEXT(AL1078,"0.#"),1)="."),TRUE,FALSE)</formula>
    </cfRule>
    <cfRule type="expression" dxfId="1249" priority="2047">
      <formula>IF(AND(AL1078&lt;0,RIGHT(TEXT(AL1078,"0.#"),1)&lt;&gt;"."),TRUE,FALSE)</formula>
    </cfRule>
    <cfRule type="expression" dxfId="1248" priority="2048">
      <formula>IF(AND(AL1078&lt;0,RIGHT(TEXT(AL1078,"0.#"),1)="."),TRUE,FALSE)</formula>
    </cfRule>
  </conditionalFormatting>
  <conditionalFormatting sqref="Y1078:Y1105">
    <cfRule type="expression" dxfId="1247" priority="2043">
      <formula>IF(RIGHT(TEXT(Y1078,"0.#"),1)=".",FALSE,TRUE)</formula>
    </cfRule>
    <cfRule type="expression" dxfId="1246" priority="2044">
      <formula>IF(RIGHT(TEXT(Y1078,"0.#"),1)=".",TRUE,FALSE)</formula>
    </cfRule>
  </conditionalFormatting>
  <conditionalFormatting sqref="AL1076:AO1077">
    <cfRule type="expression" dxfId="1245" priority="2039">
      <formula>IF(AND(AL1076&gt;=0,RIGHT(TEXT(AL1076,"0.#"),1)&lt;&gt;"."),TRUE,FALSE)</formula>
    </cfRule>
    <cfRule type="expression" dxfId="1244" priority="2040">
      <formula>IF(AND(AL1076&gt;=0,RIGHT(TEXT(AL1076,"0.#"),1)="."),TRUE,FALSE)</formula>
    </cfRule>
    <cfRule type="expression" dxfId="1243" priority="2041">
      <formula>IF(AND(AL1076&lt;0,RIGHT(TEXT(AL1076,"0.#"),1)&lt;&gt;"."),TRUE,FALSE)</formula>
    </cfRule>
    <cfRule type="expression" dxfId="1242" priority="2042">
      <formula>IF(AND(AL1076&lt;0,RIGHT(TEXT(AL1076,"0.#"),1)="."),TRUE,FALSE)</formula>
    </cfRule>
  </conditionalFormatting>
  <conditionalFormatting sqref="Y1076:Y1077">
    <cfRule type="expression" dxfId="1241" priority="2037">
      <formula>IF(RIGHT(TEXT(Y1076,"0.#"),1)=".",FALSE,TRUE)</formula>
    </cfRule>
    <cfRule type="expression" dxfId="1240" priority="2038">
      <formula>IF(RIGHT(TEXT(Y1076,"0.#"),1)=".",TRUE,FALSE)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AM102">
    <cfRule type="expression" dxfId="45" priority="45">
      <formula>IF(RIGHT(TEXT(AM102,"0.#"),1)=".",FALSE,TRUE)</formula>
    </cfRule>
    <cfRule type="expression" dxfId="44" priority="46">
      <formula>IF(RIGHT(TEXT(AM102,"0.#"),1)=".",TRUE,FALSE)</formula>
    </cfRule>
  </conditionalFormatting>
  <conditionalFormatting sqref="AM104">
    <cfRule type="expression" dxfId="43" priority="43">
      <formula>IF(RIGHT(TEXT(AM104,"0.#"),1)=".",FALSE,TRUE)</formula>
    </cfRule>
    <cfRule type="expression" dxfId="42" priority="44">
      <formula>IF(RIGHT(TEXT(AM104,"0.#"),1)=".",TRUE,FALSE)</formula>
    </cfRule>
  </conditionalFormatting>
  <conditionalFormatting sqref="AM105">
    <cfRule type="expression" dxfId="41" priority="41">
      <formula>IF(RIGHT(TEXT(AM105,"0.#"),1)=".",FALSE,TRUE)</formula>
    </cfRule>
    <cfRule type="expression" dxfId="40" priority="42">
      <formula>IF(RIGHT(TEXT(AM105,"0.#"),1)=".",TRUE,FALSE)</formula>
    </cfRule>
  </conditionalFormatting>
  <conditionalFormatting sqref="AQ104">
    <cfRule type="expression" dxfId="39" priority="39">
      <formula>IF(RIGHT(TEXT(AQ104,"0.#"),1)=".",FALSE,TRUE)</formula>
    </cfRule>
    <cfRule type="expression" dxfId="38" priority="40">
      <formula>IF(RIGHT(TEXT(AQ104,"0.#"),1)=".",TRUE,FALSE)</formula>
    </cfRule>
  </conditionalFormatting>
  <conditionalFormatting sqref="AQ105">
    <cfRule type="expression" dxfId="37" priority="37">
      <formula>IF(RIGHT(TEXT(AQ105,"0.#"),1)=".",FALSE,TRUE)</formula>
    </cfRule>
    <cfRule type="expression" dxfId="36" priority="38">
      <formula>IF(RIGHT(TEXT(AQ105,"0.#"),1)=".",TRUE,FALSE)</formula>
    </cfRule>
  </conditionalFormatting>
  <conditionalFormatting sqref="AQ119">
    <cfRule type="expression" dxfId="35" priority="35">
      <formula>IF(RIGHT(TEXT(AQ119,"0.#"),1)=".",FALSE,TRUE)</formula>
    </cfRule>
    <cfRule type="expression" dxfId="34" priority="36">
      <formula>IF(RIGHT(TEXT(AQ119,"0.#"),1)=".",TRUE,FALSE)</formula>
    </cfRule>
  </conditionalFormatting>
  <conditionalFormatting sqref="AM119">
    <cfRule type="expression" dxfId="33" priority="33">
      <formula>IF(RIGHT(TEXT(AM119,"0.#"),1)=".",FALSE,TRUE)</formula>
    </cfRule>
    <cfRule type="expression" dxfId="32" priority="34">
      <formula>IF(RIGHT(TEXT(AM119,"0.#"),1)=".",TRUE,FALSE)</formula>
    </cfRule>
  </conditionalFormatting>
  <conditionalFormatting sqref="AQ120">
    <cfRule type="expression" dxfId="31" priority="31">
      <formula>IF(RIGHT(TEXT(AQ120,"0.#"),1)=".",FALSE,TRUE)</formula>
    </cfRule>
    <cfRule type="expression" dxfId="30" priority="32">
      <formula>IF(RIGHT(TEXT(AQ120,"0.#"),1)=".",TRUE,FALSE)</formula>
    </cfRule>
  </conditionalFormatting>
  <conditionalFormatting sqref="AM120">
    <cfRule type="expression" dxfId="29" priority="29">
      <formula>IF(RIGHT(TEXT(AM120,"0.#"),1)=".",FALSE,TRUE)</formula>
    </cfRule>
    <cfRule type="expression" dxfId="28" priority="30">
      <formula>IF(RIGHT(TEXT(AM120,"0.#"),1)=".",TRUE,FALSE)</formula>
    </cfRule>
  </conditionalFormatting>
  <conditionalFormatting sqref="Y804:Y808 Y802">
    <cfRule type="expression" dxfId="27" priority="25">
      <formula>IF(RIGHT(TEXT(Y802,"0.#"),1)=".",FALSE,TRUE)</formula>
    </cfRule>
    <cfRule type="expression" dxfId="26" priority="26">
      <formula>IF(RIGHT(TEXT(Y802,"0.#"),1)=".",TRUE,FALSE)</formula>
    </cfRule>
  </conditionalFormatting>
  <conditionalFormatting sqref="Y803">
    <cfRule type="expression" dxfId="25" priority="27">
      <formula>IF(RIGHT(TEXT(Y803,"0.#"),1)=".",FALSE,TRUE)</formula>
    </cfRule>
    <cfRule type="expression" dxfId="24" priority="28">
      <formula>IF(RIGHT(TEXT(Y803,"0.#"),1)=".",TRUE,FALSE)</formula>
    </cfRule>
  </conditionalFormatting>
  <conditionalFormatting sqref="AL845:AO845">
    <cfRule type="expression" dxfId="23" priority="21">
      <formula>IF(AND(AL845&gt;=0,RIGHT(TEXT(AL845,"0.#"),1)&lt;&gt;"."),TRUE,FALSE)</formula>
    </cfRule>
    <cfRule type="expression" dxfId="22" priority="22">
      <formula>IF(AND(AL845&gt;=0,RIGHT(TEXT(AL845,"0.#"),1)="."),TRUE,FALSE)</formula>
    </cfRule>
    <cfRule type="expression" dxfId="21" priority="23">
      <formula>IF(AND(AL845&lt;0,RIGHT(TEXT(AL845,"0.#"),1)&lt;&gt;"."),TRUE,FALSE)</formula>
    </cfRule>
    <cfRule type="expression" dxfId="20" priority="24">
      <formula>IF(AND(AL845&lt;0,RIGHT(TEXT(AL845,"0.#"),1)="."),TRUE,FALSE)</formula>
    </cfRule>
  </conditionalFormatting>
  <conditionalFormatting sqref="Y845">
    <cfRule type="expression" dxfId="19" priority="19">
      <formula>IF(RIGHT(TEXT(Y845,"0.#"),1)=".",FALSE,TRUE)</formula>
    </cfRule>
    <cfRule type="expression" dxfId="18" priority="20">
      <formula>IF(RIGHT(TEXT(Y845,"0.#"),1)=".",TRUE,FALSE)</formula>
    </cfRule>
  </conditionalFormatting>
  <conditionalFormatting sqref="AL846:AO846">
    <cfRule type="expression" dxfId="17" priority="15">
      <formula>IF(AND(AL846&gt;=0,RIGHT(TEXT(AL846,"0.#"),1)&lt;&gt;"."),TRUE,FALSE)</formula>
    </cfRule>
    <cfRule type="expression" dxfId="16" priority="16">
      <formula>IF(AND(AL846&gt;=0,RIGHT(TEXT(AL846,"0.#"),1)="."),TRUE,FALSE)</formula>
    </cfRule>
    <cfRule type="expression" dxfId="15" priority="17">
      <formula>IF(AND(AL846&lt;0,RIGHT(TEXT(AL846,"0.#"),1)&lt;&gt;"."),TRUE,FALSE)</formula>
    </cfRule>
    <cfRule type="expression" dxfId="14" priority="18">
      <formula>IF(AND(AL846&lt;0,RIGHT(TEXT(AL846,"0.#"),1)="."),TRUE,FALSE)</formula>
    </cfRule>
  </conditionalFormatting>
  <conditionalFormatting sqref="Y846">
    <cfRule type="expression" dxfId="13" priority="13">
      <formula>IF(RIGHT(TEXT(Y846,"0.#"),1)=".",FALSE,TRUE)</formula>
    </cfRule>
    <cfRule type="expression" dxfId="12" priority="14">
      <formula>IF(RIGHT(TEXT(Y846,"0.#"),1)=".",TRUE,FALSE)</formula>
    </cfRule>
  </conditionalFormatting>
  <conditionalFormatting sqref="Y847">
    <cfRule type="expression" dxfId="11" priority="11">
      <formula>IF(RIGHT(TEXT(Y847,"0.#"),1)=".",FALSE,TRUE)</formula>
    </cfRule>
    <cfRule type="expression" dxfId="10" priority="12">
      <formula>IF(RIGHT(TEXT(Y847,"0.#"),1)=".",TRUE,FALSE)</formula>
    </cfRule>
  </conditionalFormatting>
  <conditionalFormatting sqref="AL847:AO847">
    <cfRule type="expression" dxfId="9" priority="7">
      <formula>IF(AND(AL847&gt;=0,RIGHT(TEXT(AL847,"0.#"),1)&lt;&gt;"."),TRUE,FALSE)</formula>
    </cfRule>
    <cfRule type="expression" dxfId="8" priority="8">
      <formula>IF(AND(AL847&gt;=0,RIGHT(TEXT(AL847,"0.#"),1)="."),TRUE,FALSE)</formula>
    </cfRule>
    <cfRule type="expression" dxfId="7" priority="9">
      <formula>IF(AND(AL847&lt;0,RIGHT(TEXT(AL847,"0.#"),1)&lt;&gt;"."),TRUE,FALSE)</formula>
    </cfRule>
    <cfRule type="expression" dxfId="6" priority="10">
      <formula>IF(AND(AL847&lt;0,RIGHT(TEXT(AL847,"0.#"),1)="."),TRUE,FALSE)</formula>
    </cfRule>
  </conditionalFormatting>
  <conditionalFormatting sqref="Y911">
    <cfRule type="expression" dxfId="5" priority="1">
      <formula>IF(RIGHT(TEXT(Y911,"0.#"),1)=".",FALSE,TRUE)</formula>
    </cfRule>
    <cfRule type="expression" dxfId="4" priority="2">
      <formula>IF(RIGHT(TEXT(Y911,"0.#"),1)=".",TRUE,FALSE)</formula>
    </cfRule>
  </conditionalFormatting>
  <conditionalFormatting sqref="AL911:AO911">
    <cfRule type="expression" dxfId="3" priority="3">
      <formula>IF(AND(AL911&gt;=0,RIGHT(TEXT(AL911,"0.#"),1)&lt;&gt;"."),TRUE,FALSE)</formula>
    </cfRule>
    <cfRule type="expression" dxfId="2" priority="4">
      <formula>IF(AND(AL911&gt;=0,RIGHT(TEXT(AL911,"0.#"),1)="."),TRUE,FALSE)</formula>
    </cfRule>
    <cfRule type="expression" dxfId="1" priority="5">
      <formula>IF(AND(AL911&lt;0,RIGHT(TEXT(AL911,"0.#"),1)&lt;&gt;"."),TRUE,FALSE)</formula>
    </cfRule>
    <cfRule type="expression" dxfId="0" priority="6">
      <formula>IF(AND(AL911&lt;0,RIGHT(TEXT(AL911,"0.#"),1)="."),TRUE,FALSE)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16383" man="1"/>
    <brk id="243" max="16383" man="1"/>
    <brk id="734" max="49" man="1"/>
    <brk id="786" max="16383" man="1"/>
    <brk id="911" max="49" man="1"/>
    <brk id="941" max="16383" man="1"/>
    <brk id="974" max="16383" man="1"/>
    <brk id="1007" max="16383" man="1"/>
    <brk id="1040" max="16383" man="1"/>
    <brk id="1073" max="16383" man="1"/>
    <brk id="110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143</v>
      </c>
      <c r="F1" s="61" t="s">
        <v>27</v>
      </c>
      <c r="G1" s="61" t="s">
        <v>143</v>
      </c>
      <c r="K1" s="66" t="s">
        <v>179</v>
      </c>
      <c r="L1" s="54" t="s">
        <v>143</v>
      </c>
      <c r="O1" s="51"/>
      <c r="P1" s="61" t="s">
        <v>20</v>
      </c>
      <c r="Q1" s="61" t="s">
        <v>143</v>
      </c>
      <c r="T1" s="51"/>
      <c r="U1" s="67" t="s">
        <v>281</v>
      </c>
      <c r="W1" s="67" t="s">
        <v>280</v>
      </c>
      <c r="Y1" s="67" t="s">
        <v>32</v>
      </c>
      <c r="Z1" s="67" t="s">
        <v>531</v>
      </c>
      <c r="AA1" s="67" t="s">
        <v>152</v>
      </c>
      <c r="AB1" s="67" t="s">
        <v>533</v>
      </c>
      <c r="AC1" s="67" t="s">
        <v>78</v>
      </c>
      <c r="AD1" s="52"/>
      <c r="AE1" s="67" t="s">
        <v>118</v>
      </c>
      <c r="AF1" s="74"/>
      <c r="AG1" s="75" t="s">
        <v>321</v>
      </c>
      <c r="AI1" s="75" t="s">
        <v>332</v>
      </c>
      <c r="AK1" s="75" t="s">
        <v>341</v>
      </c>
      <c r="AM1" s="78"/>
      <c r="AN1" s="78"/>
      <c r="AP1" s="52" t="s">
        <v>415</v>
      </c>
    </row>
    <row r="2" spans="1:42" ht="13.5" customHeight="1" x14ac:dyDescent="0.15">
      <c r="A2" s="55" t="s">
        <v>157</v>
      </c>
      <c r="B2" s="58"/>
      <c r="C2" s="51" t="str">
        <f t="shared" ref="C2:C24" si="0">IF(B2="","",A2)</f>
        <v/>
      </c>
      <c r="D2" s="51" t="str">
        <f>IF(C2="","",IF(D1&lt;&gt;"",CONCATENATE(D1,"、",C2),C2))</f>
        <v/>
      </c>
      <c r="F2" s="62" t="s">
        <v>140</v>
      </c>
      <c r="G2" s="64" t="s">
        <v>659</v>
      </c>
      <c r="H2" s="51" t="str">
        <f t="shared" ref="H2:H37" si="1">IF(G2="","",F2)</f>
        <v>一般会計</v>
      </c>
      <c r="I2" s="51" t="str">
        <f>IF(H2="","",IF(I1&lt;&gt;"",CONCATENATE(I1,"、",H2),H2))</f>
        <v>一般会計</v>
      </c>
      <c r="K2" s="55" t="s">
        <v>180</v>
      </c>
      <c r="L2" s="58" t="s">
        <v>659</v>
      </c>
      <c r="M2" s="51" t="str">
        <f t="shared" ref="M2:M11" si="2">IF(L2="","",K2)</f>
        <v>社会保障</v>
      </c>
      <c r="N2" s="51" t="str">
        <f>IF(M2="","",IF(N1&lt;&gt;"",CONCATENATE(N1,"、",M2),M2))</f>
        <v>社会保障</v>
      </c>
      <c r="O2" s="51"/>
      <c r="P2" s="62" t="s">
        <v>144</v>
      </c>
      <c r="Q2" s="64"/>
      <c r="R2" s="51" t="str">
        <f t="shared" ref="R2:R8" si="3">IF(Q2="","",P2)</f>
        <v/>
      </c>
      <c r="S2" s="51" t="str">
        <f>IF(R2="","",IF(S1&lt;&gt;"",CONCATENATE(S1,"、",R2),R2))</f>
        <v/>
      </c>
      <c r="T2" s="51"/>
      <c r="U2" s="68">
        <v>20</v>
      </c>
      <c r="W2" s="69" t="s">
        <v>195</v>
      </c>
      <c r="Y2" s="69" t="s">
        <v>137</v>
      </c>
      <c r="Z2" s="69" t="s">
        <v>137</v>
      </c>
      <c r="AA2" s="70" t="s">
        <v>368</v>
      </c>
      <c r="AB2" s="70" t="s">
        <v>602</v>
      </c>
      <c r="AC2" s="73" t="s">
        <v>238</v>
      </c>
      <c r="AD2" s="52"/>
      <c r="AE2" s="69" t="s">
        <v>172</v>
      </c>
      <c r="AF2" s="74"/>
      <c r="AG2" s="76" t="s">
        <v>23</v>
      </c>
      <c r="AI2" s="75" t="s">
        <v>443</v>
      </c>
      <c r="AK2" s="75" t="s">
        <v>342</v>
      </c>
      <c r="AM2" s="78"/>
      <c r="AN2" s="78"/>
      <c r="AP2" s="76" t="s">
        <v>23</v>
      </c>
    </row>
    <row r="3" spans="1:42" ht="13.5" customHeight="1" x14ac:dyDescent="0.15">
      <c r="A3" s="55" t="s">
        <v>159</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社会保障</v>
      </c>
      <c r="O3" s="51"/>
      <c r="P3" s="62" t="s">
        <v>145</v>
      </c>
      <c r="Q3" s="64"/>
      <c r="R3" s="51" t="str">
        <f t="shared" si="3"/>
        <v/>
      </c>
      <c r="S3" s="51" t="str">
        <f t="shared" ref="S3:S8" si="7">IF(R3="",S2,IF(S2&lt;&gt;"",CONCATENATE(S2,"、",R3),R3))</f>
        <v/>
      </c>
      <c r="T3" s="51"/>
      <c r="U3" s="69" t="s">
        <v>621</v>
      </c>
      <c r="W3" s="69" t="s">
        <v>253</v>
      </c>
      <c r="Y3" s="69" t="s">
        <v>138</v>
      </c>
      <c r="Z3" s="69" t="s">
        <v>534</v>
      </c>
      <c r="AA3" s="70" t="s">
        <v>512</v>
      </c>
      <c r="AB3" s="70" t="s">
        <v>588</v>
      </c>
      <c r="AC3" s="73" t="s">
        <v>224</v>
      </c>
      <c r="AD3" s="52"/>
      <c r="AE3" s="69" t="s">
        <v>283</v>
      </c>
      <c r="AF3" s="74"/>
      <c r="AG3" s="76" t="s">
        <v>371</v>
      </c>
      <c r="AI3" s="75" t="s">
        <v>134</v>
      </c>
      <c r="AK3" s="75" t="str">
        <f t="shared" ref="AK3:AK27" si="8">CHAR(CODE(AK2)+1)</f>
        <v>B</v>
      </c>
      <c r="AM3" s="78"/>
      <c r="AN3" s="78"/>
      <c r="AP3" s="76" t="s">
        <v>371</v>
      </c>
    </row>
    <row r="4" spans="1:42" ht="13.5" customHeight="1" x14ac:dyDescent="0.15">
      <c r="A4" s="55" t="s">
        <v>162</v>
      </c>
      <c r="B4" s="58"/>
      <c r="C4" s="51" t="str">
        <f t="shared" si="0"/>
        <v/>
      </c>
      <c r="D4" s="51" t="str">
        <f t="shared" si="4"/>
        <v/>
      </c>
      <c r="F4" s="63" t="s">
        <v>200</v>
      </c>
      <c r="G4" s="64"/>
      <c r="H4" s="51" t="str">
        <f t="shared" si="1"/>
        <v/>
      </c>
      <c r="I4" s="51" t="str">
        <f t="shared" si="5"/>
        <v>一般会計</v>
      </c>
      <c r="K4" s="55" t="s">
        <v>89</v>
      </c>
      <c r="L4" s="58"/>
      <c r="M4" s="51" t="str">
        <f t="shared" si="2"/>
        <v/>
      </c>
      <c r="N4" s="51" t="str">
        <f t="shared" si="6"/>
        <v>社会保障</v>
      </c>
      <c r="O4" s="51"/>
      <c r="P4" s="62" t="s">
        <v>147</v>
      </c>
      <c r="Q4" s="64" t="s">
        <v>659</v>
      </c>
      <c r="R4" s="51" t="str">
        <f t="shared" si="3"/>
        <v>補助</v>
      </c>
      <c r="S4" s="51" t="str">
        <f t="shared" si="7"/>
        <v>補助</v>
      </c>
      <c r="T4" s="51"/>
      <c r="U4" s="69" t="s">
        <v>160</v>
      </c>
      <c r="W4" s="69" t="s">
        <v>255</v>
      </c>
      <c r="Y4" s="69" t="s">
        <v>8</v>
      </c>
      <c r="Z4" s="69" t="s">
        <v>535</v>
      </c>
      <c r="AA4" s="70" t="s">
        <v>128</v>
      </c>
      <c r="AB4" s="70" t="s">
        <v>603</v>
      </c>
      <c r="AC4" s="70" t="s">
        <v>202</v>
      </c>
      <c r="AD4" s="52"/>
      <c r="AE4" s="69" t="s">
        <v>243</v>
      </c>
      <c r="AF4" s="74"/>
      <c r="AG4" s="76" t="s">
        <v>211</v>
      </c>
      <c r="AI4" s="75" t="s">
        <v>334</v>
      </c>
      <c r="AK4" s="75" t="str">
        <f t="shared" si="8"/>
        <v>C</v>
      </c>
      <c r="AM4" s="78"/>
      <c r="AN4" s="78"/>
      <c r="AP4" s="76" t="s">
        <v>211</v>
      </c>
    </row>
    <row r="5" spans="1:42" ht="13.5" customHeight="1" x14ac:dyDescent="0.15">
      <c r="A5" s="55" t="s">
        <v>163</v>
      </c>
      <c r="B5" s="58" t="s">
        <v>659</v>
      </c>
      <c r="C5" s="51" t="str">
        <f t="shared" si="0"/>
        <v>海洋政策</v>
      </c>
      <c r="D5" s="51" t="str">
        <f t="shared" si="4"/>
        <v>海洋政策</v>
      </c>
      <c r="F5" s="63" t="s">
        <v>69</v>
      </c>
      <c r="G5" s="64"/>
      <c r="H5" s="51" t="str">
        <f t="shared" si="1"/>
        <v/>
      </c>
      <c r="I5" s="51" t="str">
        <f t="shared" si="5"/>
        <v>一般会計</v>
      </c>
      <c r="K5" s="55" t="s">
        <v>188</v>
      </c>
      <c r="L5" s="58"/>
      <c r="M5" s="51" t="str">
        <f t="shared" si="2"/>
        <v/>
      </c>
      <c r="N5" s="51" t="str">
        <f t="shared" si="6"/>
        <v>社会保障</v>
      </c>
      <c r="O5" s="51"/>
      <c r="P5" s="62" t="s">
        <v>148</v>
      </c>
      <c r="Q5" s="64"/>
      <c r="R5" s="51" t="str">
        <f t="shared" si="3"/>
        <v/>
      </c>
      <c r="S5" s="51" t="str">
        <f t="shared" si="7"/>
        <v>補助</v>
      </c>
      <c r="T5" s="51"/>
      <c r="W5" s="69" t="s">
        <v>638</v>
      </c>
      <c r="Y5" s="69" t="s">
        <v>345</v>
      </c>
      <c r="Z5" s="69" t="s">
        <v>67</v>
      </c>
      <c r="AA5" s="70" t="s">
        <v>268</v>
      </c>
      <c r="AB5" s="70" t="s">
        <v>604</v>
      </c>
      <c r="AC5" s="70" t="s">
        <v>39</v>
      </c>
      <c r="AD5" s="72"/>
      <c r="AE5" s="69" t="s">
        <v>420</v>
      </c>
      <c r="AF5" s="74"/>
      <c r="AG5" s="76" t="s">
        <v>354</v>
      </c>
      <c r="AI5" s="75" t="s">
        <v>387</v>
      </c>
      <c r="AK5" s="75" t="str">
        <f t="shared" si="8"/>
        <v>D</v>
      </c>
      <c r="AP5" s="76" t="s">
        <v>354</v>
      </c>
    </row>
    <row r="6" spans="1:42" ht="13.5" customHeight="1" x14ac:dyDescent="0.15">
      <c r="A6" s="55" t="s">
        <v>164</v>
      </c>
      <c r="B6" s="58"/>
      <c r="C6" s="51" t="str">
        <f t="shared" si="0"/>
        <v/>
      </c>
      <c r="D6" s="51" t="str">
        <f t="shared" si="4"/>
        <v>海洋政策</v>
      </c>
      <c r="F6" s="63" t="s">
        <v>201</v>
      </c>
      <c r="G6" s="64"/>
      <c r="H6" s="51" t="str">
        <f t="shared" si="1"/>
        <v/>
      </c>
      <c r="I6" s="51" t="str">
        <f t="shared" si="5"/>
        <v>一般会計</v>
      </c>
      <c r="K6" s="55" t="s">
        <v>191</v>
      </c>
      <c r="L6" s="58"/>
      <c r="M6" s="51" t="str">
        <f t="shared" si="2"/>
        <v/>
      </c>
      <c r="N6" s="51" t="str">
        <f t="shared" si="6"/>
        <v>社会保障</v>
      </c>
      <c r="O6" s="51"/>
      <c r="P6" s="62" t="s">
        <v>149</v>
      </c>
      <c r="Q6" s="64"/>
      <c r="R6" s="51" t="str">
        <f t="shared" si="3"/>
        <v/>
      </c>
      <c r="S6" s="51" t="str">
        <f t="shared" si="7"/>
        <v>補助</v>
      </c>
      <c r="T6" s="51"/>
      <c r="U6" s="69" t="s">
        <v>433</v>
      </c>
      <c r="W6" s="69" t="s">
        <v>256</v>
      </c>
      <c r="Y6" s="69" t="s">
        <v>447</v>
      </c>
      <c r="Z6" s="69" t="s">
        <v>446</v>
      </c>
      <c r="AA6" s="70" t="s">
        <v>313</v>
      </c>
      <c r="AB6" s="70" t="s">
        <v>605</v>
      </c>
      <c r="AC6" s="70" t="s">
        <v>239</v>
      </c>
      <c r="AD6" s="72"/>
      <c r="AE6" s="69" t="s">
        <v>429</v>
      </c>
      <c r="AF6" s="74"/>
      <c r="AG6" s="76" t="s">
        <v>427</v>
      </c>
      <c r="AI6" s="75" t="s">
        <v>445</v>
      </c>
      <c r="AK6" s="75" t="str">
        <f t="shared" si="8"/>
        <v>E</v>
      </c>
      <c r="AP6" s="76" t="s">
        <v>427</v>
      </c>
    </row>
    <row r="7" spans="1:42" ht="13.5" customHeight="1" x14ac:dyDescent="0.15">
      <c r="A7" s="55" t="s">
        <v>129</v>
      </c>
      <c r="B7" s="58"/>
      <c r="C7" s="51" t="str">
        <f t="shared" si="0"/>
        <v/>
      </c>
      <c r="D7" s="51" t="str">
        <f t="shared" si="4"/>
        <v>海洋政策</v>
      </c>
      <c r="F7" s="63" t="s">
        <v>50</v>
      </c>
      <c r="G7" s="64"/>
      <c r="H7" s="51" t="str">
        <f t="shared" si="1"/>
        <v/>
      </c>
      <c r="I7" s="51" t="str">
        <f t="shared" si="5"/>
        <v>一般会計</v>
      </c>
      <c r="K7" s="55" t="s">
        <v>154</v>
      </c>
      <c r="L7" s="58"/>
      <c r="M7" s="51" t="str">
        <f t="shared" si="2"/>
        <v/>
      </c>
      <c r="N7" s="51" t="str">
        <f t="shared" si="6"/>
        <v>社会保障</v>
      </c>
      <c r="O7" s="51"/>
      <c r="P7" s="62" t="s">
        <v>150</v>
      </c>
      <c r="Q7" s="64"/>
      <c r="R7" s="51" t="str">
        <f t="shared" si="3"/>
        <v/>
      </c>
      <c r="S7" s="51" t="str">
        <f t="shared" si="7"/>
        <v>補助</v>
      </c>
      <c r="T7" s="51"/>
      <c r="U7" s="69"/>
      <c r="W7" s="69" t="s">
        <v>257</v>
      </c>
      <c r="Y7" s="69" t="s">
        <v>423</v>
      </c>
      <c r="Z7" s="69" t="s">
        <v>351</v>
      </c>
      <c r="AA7" s="70" t="s">
        <v>377</v>
      </c>
      <c r="AB7" s="70" t="s">
        <v>606</v>
      </c>
      <c r="AC7" s="72"/>
      <c r="AD7" s="72"/>
      <c r="AE7" s="69" t="s">
        <v>239</v>
      </c>
      <c r="AF7" s="74"/>
      <c r="AG7" s="76" t="s">
        <v>404</v>
      </c>
      <c r="AH7" s="79"/>
      <c r="AI7" s="76" t="s">
        <v>296</v>
      </c>
      <c r="AK7" s="75" t="str">
        <f t="shared" si="8"/>
        <v>F</v>
      </c>
      <c r="AP7" s="76" t="s">
        <v>404</v>
      </c>
    </row>
    <row r="8" spans="1:42" ht="13.5" customHeight="1" x14ac:dyDescent="0.15">
      <c r="A8" s="55" t="s">
        <v>75</v>
      </c>
      <c r="B8" s="58"/>
      <c r="C8" s="51" t="str">
        <f t="shared" si="0"/>
        <v/>
      </c>
      <c r="D8" s="51" t="str">
        <f t="shared" si="4"/>
        <v>海洋政策</v>
      </c>
      <c r="F8" s="63" t="s">
        <v>203</v>
      </c>
      <c r="G8" s="64"/>
      <c r="H8" s="51" t="str">
        <f t="shared" si="1"/>
        <v/>
      </c>
      <c r="I8" s="51" t="str">
        <f t="shared" si="5"/>
        <v>一般会計</v>
      </c>
      <c r="K8" s="55" t="s">
        <v>192</v>
      </c>
      <c r="L8" s="58"/>
      <c r="M8" s="51" t="str">
        <f t="shared" si="2"/>
        <v/>
      </c>
      <c r="N8" s="51" t="str">
        <f t="shared" si="6"/>
        <v>社会保障</v>
      </c>
      <c r="O8" s="51"/>
      <c r="P8" s="62" t="s">
        <v>151</v>
      </c>
      <c r="Q8" s="64" t="s">
        <v>659</v>
      </c>
      <c r="R8" s="51" t="str">
        <f t="shared" si="3"/>
        <v>その他</v>
      </c>
      <c r="S8" s="51" t="str">
        <f t="shared" si="7"/>
        <v>補助、その他</v>
      </c>
      <c r="T8" s="51"/>
      <c r="U8" s="69" t="s">
        <v>444</v>
      </c>
      <c r="W8" s="69" t="s">
        <v>259</v>
      </c>
      <c r="Y8" s="69" t="s">
        <v>448</v>
      </c>
      <c r="Z8" s="69" t="s">
        <v>537</v>
      </c>
      <c r="AA8" s="70" t="s">
        <v>459</v>
      </c>
      <c r="AB8" s="70" t="s">
        <v>30</v>
      </c>
      <c r="AC8" s="72"/>
      <c r="AD8" s="72"/>
      <c r="AE8" s="72"/>
      <c r="AF8" s="74"/>
      <c r="AG8" s="76" t="s">
        <v>262</v>
      </c>
      <c r="AI8" s="75" t="s">
        <v>384</v>
      </c>
      <c r="AK8" s="75" t="str">
        <f t="shared" si="8"/>
        <v>G</v>
      </c>
      <c r="AP8" s="76" t="s">
        <v>262</v>
      </c>
    </row>
    <row r="9" spans="1:42" ht="13.5" customHeight="1" x14ac:dyDescent="0.15">
      <c r="A9" s="55" t="s">
        <v>165</v>
      </c>
      <c r="B9" s="58"/>
      <c r="C9" s="51" t="str">
        <f t="shared" si="0"/>
        <v/>
      </c>
      <c r="D9" s="51" t="str">
        <f t="shared" si="4"/>
        <v>海洋政策</v>
      </c>
      <c r="F9" s="63" t="s">
        <v>373</v>
      </c>
      <c r="G9" s="64"/>
      <c r="H9" s="51" t="str">
        <f t="shared" si="1"/>
        <v/>
      </c>
      <c r="I9" s="51" t="str">
        <f t="shared" si="5"/>
        <v>一般会計</v>
      </c>
      <c r="K9" s="55" t="s">
        <v>194</v>
      </c>
      <c r="L9" s="58"/>
      <c r="M9" s="51" t="str">
        <f t="shared" si="2"/>
        <v/>
      </c>
      <c r="N9" s="51" t="str">
        <f t="shared" si="6"/>
        <v>社会保障</v>
      </c>
      <c r="O9" s="51"/>
      <c r="P9" s="51"/>
      <c r="Q9" s="65"/>
      <c r="T9" s="51"/>
      <c r="U9" s="69" t="s">
        <v>181</v>
      </c>
      <c r="W9" s="69" t="s">
        <v>261</v>
      </c>
      <c r="Y9" s="69" t="s">
        <v>365</v>
      </c>
      <c r="Z9" s="69" t="s">
        <v>298</v>
      </c>
      <c r="AA9" s="70" t="s">
        <v>364</v>
      </c>
      <c r="AB9" s="70" t="s">
        <v>362</v>
      </c>
      <c r="AC9" s="72"/>
      <c r="AD9" s="72"/>
      <c r="AE9" s="72"/>
      <c r="AF9" s="74"/>
      <c r="AG9" s="76" t="s">
        <v>428</v>
      </c>
      <c r="AI9" s="77"/>
      <c r="AK9" s="75" t="str">
        <f t="shared" si="8"/>
        <v>H</v>
      </c>
      <c r="AP9" s="76" t="s">
        <v>428</v>
      </c>
    </row>
    <row r="10" spans="1:42" ht="13.5" customHeight="1" x14ac:dyDescent="0.15">
      <c r="A10" s="55" t="s">
        <v>399</v>
      </c>
      <c r="B10" s="58"/>
      <c r="C10" s="51" t="str">
        <f t="shared" si="0"/>
        <v/>
      </c>
      <c r="D10" s="51" t="str">
        <f t="shared" si="4"/>
        <v>海洋政策</v>
      </c>
      <c r="F10" s="63" t="s">
        <v>204</v>
      </c>
      <c r="G10" s="64"/>
      <c r="H10" s="51" t="str">
        <f t="shared" si="1"/>
        <v/>
      </c>
      <c r="I10" s="51" t="str">
        <f t="shared" si="5"/>
        <v>一般会計</v>
      </c>
      <c r="K10" s="55" t="s">
        <v>403</v>
      </c>
      <c r="L10" s="58"/>
      <c r="M10" s="51" t="str">
        <f t="shared" si="2"/>
        <v/>
      </c>
      <c r="N10" s="51" t="str">
        <f t="shared" si="6"/>
        <v>社会保障</v>
      </c>
      <c r="O10" s="51"/>
      <c r="P10" s="51" t="str">
        <f>S8</f>
        <v>補助、その他</v>
      </c>
      <c r="Q10" s="65"/>
      <c r="T10" s="51"/>
      <c r="W10" s="69" t="s">
        <v>263</v>
      </c>
      <c r="Y10" s="69" t="s">
        <v>449</v>
      </c>
      <c r="Z10" s="69" t="s">
        <v>231</v>
      </c>
      <c r="AA10" s="70" t="s">
        <v>513</v>
      </c>
      <c r="AB10" s="70" t="s">
        <v>103</v>
      </c>
      <c r="AC10" s="72"/>
      <c r="AD10" s="72"/>
      <c r="AE10" s="72"/>
      <c r="AF10" s="74"/>
      <c r="AG10" s="76" t="s">
        <v>417</v>
      </c>
      <c r="AK10" s="75" t="str">
        <f t="shared" si="8"/>
        <v>I</v>
      </c>
      <c r="AP10" s="75" t="s">
        <v>151</v>
      </c>
    </row>
    <row r="11" spans="1:42" ht="13.5" customHeight="1" x14ac:dyDescent="0.15">
      <c r="A11" s="55" t="s">
        <v>167</v>
      </c>
      <c r="B11" s="58"/>
      <c r="C11" s="51" t="str">
        <f t="shared" si="0"/>
        <v/>
      </c>
      <c r="D11" s="51" t="str">
        <f t="shared" si="4"/>
        <v>海洋政策</v>
      </c>
      <c r="F11" s="63" t="s">
        <v>205</v>
      </c>
      <c r="G11" s="64"/>
      <c r="H11" s="51" t="str">
        <f t="shared" si="1"/>
        <v/>
      </c>
      <c r="I11" s="51" t="str">
        <f t="shared" si="5"/>
        <v>一般会計</v>
      </c>
      <c r="K11" s="55" t="s">
        <v>196</v>
      </c>
      <c r="L11" s="58"/>
      <c r="M11" s="51" t="str">
        <f t="shared" si="2"/>
        <v/>
      </c>
      <c r="N11" s="51" t="str">
        <f t="shared" si="6"/>
        <v>社会保障</v>
      </c>
      <c r="O11" s="51"/>
      <c r="P11" s="51"/>
      <c r="Q11" s="65"/>
      <c r="T11" s="51"/>
      <c r="W11" s="69" t="s">
        <v>266</v>
      </c>
      <c r="Y11" s="69" t="s">
        <v>131</v>
      </c>
      <c r="Z11" s="69" t="s">
        <v>538</v>
      </c>
      <c r="AA11" s="70" t="s">
        <v>514</v>
      </c>
      <c r="AB11" s="70" t="s">
        <v>607</v>
      </c>
      <c r="AC11" s="72"/>
      <c r="AD11" s="72"/>
      <c r="AE11" s="72"/>
      <c r="AF11" s="74"/>
      <c r="AG11" s="75" t="s">
        <v>418</v>
      </c>
      <c r="AK11" s="75" t="str">
        <f t="shared" si="8"/>
        <v>J</v>
      </c>
    </row>
    <row r="12" spans="1:42" ht="13.5" customHeight="1" x14ac:dyDescent="0.15">
      <c r="A12" s="55" t="s">
        <v>169</v>
      </c>
      <c r="B12" s="58"/>
      <c r="C12" s="51" t="str">
        <f t="shared" si="0"/>
        <v/>
      </c>
      <c r="D12" s="51" t="str">
        <f t="shared" si="4"/>
        <v>海洋政策</v>
      </c>
      <c r="F12" s="63" t="s">
        <v>73</v>
      </c>
      <c r="G12" s="64"/>
      <c r="H12" s="51" t="str">
        <f t="shared" si="1"/>
        <v/>
      </c>
      <c r="I12" s="51" t="str">
        <f t="shared" si="5"/>
        <v>一般会計</v>
      </c>
      <c r="K12" s="51"/>
      <c r="L12" s="51"/>
      <c r="O12" s="51"/>
      <c r="P12" s="51"/>
      <c r="Q12" s="65"/>
      <c r="T12" s="51"/>
      <c r="U12" s="67" t="s">
        <v>622</v>
      </c>
      <c r="W12" s="69" t="s">
        <v>155</v>
      </c>
      <c r="Y12" s="69" t="s">
        <v>452</v>
      </c>
      <c r="Z12" s="69" t="s">
        <v>539</v>
      </c>
      <c r="AA12" s="70" t="s">
        <v>390</v>
      </c>
      <c r="AB12" s="70" t="s">
        <v>503</v>
      </c>
      <c r="AC12" s="72"/>
      <c r="AD12" s="72"/>
      <c r="AE12" s="72"/>
      <c r="AF12" s="74"/>
      <c r="AG12" s="75" t="s">
        <v>356</v>
      </c>
      <c r="AK12" s="75" t="str">
        <f t="shared" si="8"/>
        <v>K</v>
      </c>
    </row>
    <row r="13" spans="1:42" ht="13.5" customHeight="1" x14ac:dyDescent="0.15">
      <c r="A13" s="55" t="s">
        <v>174</v>
      </c>
      <c r="B13" s="58"/>
      <c r="C13" s="51" t="str">
        <f t="shared" si="0"/>
        <v/>
      </c>
      <c r="D13" s="51" t="str">
        <f t="shared" si="4"/>
        <v>海洋政策</v>
      </c>
      <c r="F13" s="63" t="s">
        <v>208</v>
      </c>
      <c r="G13" s="64"/>
      <c r="H13" s="51" t="str">
        <f t="shared" si="1"/>
        <v/>
      </c>
      <c r="I13" s="51" t="str">
        <f t="shared" si="5"/>
        <v>一般会計</v>
      </c>
      <c r="K13" s="51" t="str">
        <f>N11</f>
        <v>社会保障</v>
      </c>
      <c r="L13" s="51"/>
      <c r="O13" s="51"/>
      <c r="P13" s="51"/>
      <c r="Q13" s="65"/>
      <c r="T13" s="51"/>
      <c r="U13" s="69" t="s">
        <v>195</v>
      </c>
      <c r="W13" s="69" t="s">
        <v>267</v>
      </c>
      <c r="Y13" s="69" t="s">
        <v>453</v>
      </c>
      <c r="Z13" s="69" t="s">
        <v>540</v>
      </c>
      <c r="AA13" s="70" t="s">
        <v>467</v>
      </c>
      <c r="AB13" s="70" t="s">
        <v>63</v>
      </c>
      <c r="AC13" s="72"/>
      <c r="AD13" s="72"/>
      <c r="AE13" s="72"/>
      <c r="AF13" s="74"/>
      <c r="AG13" s="75" t="s">
        <v>151</v>
      </c>
      <c r="AK13" s="75" t="str">
        <f t="shared" si="8"/>
        <v>L</v>
      </c>
    </row>
    <row r="14" spans="1:42" ht="13.5" customHeight="1" x14ac:dyDescent="0.15">
      <c r="A14" s="55" t="s">
        <v>10</v>
      </c>
      <c r="B14" s="58"/>
      <c r="C14" s="51" t="str">
        <f t="shared" si="0"/>
        <v/>
      </c>
      <c r="D14" s="51" t="str">
        <f t="shared" si="4"/>
        <v>海洋政策</v>
      </c>
      <c r="F14" s="63" t="s">
        <v>209</v>
      </c>
      <c r="G14" s="64"/>
      <c r="H14" s="51" t="str">
        <f t="shared" si="1"/>
        <v/>
      </c>
      <c r="I14" s="51" t="str">
        <f t="shared" si="5"/>
        <v>一般会計</v>
      </c>
      <c r="K14" s="51"/>
      <c r="L14" s="51"/>
      <c r="O14" s="51"/>
      <c r="P14" s="51"/>
      <c r="Q14" s="65"/>
      <c r="T14" s="51"/>
      <c r="U14" s="69" t="s">
        <v>577</v>
      </c>
      <c r="W14" s="69" t="s">
        <v>269</v>
      </c>
      <c r="Y14" s="69" t="s">
        <v>454</v>
      </c>
      <c r="Z14" s="69" t="s">
        <v>541</v>
      </c>
      <c r="AA14" s="70" t="s">
        <v>509</v>
      </c>
      <c r="AB14" s="70" t="s">
        <v>608</v>
      </c>
      <c r="AC14" s="72"/>
      <c r="AD14" s="72"/>
      <c r="AE14" s="72"/>
      <c r="AF14" s="74"/>
      <c r="AG14" s="77"/>
      <c r="AK14" s="75" t="str">
        <f t="shared" si="8"/>
        <v>M</v>
      </c>
    </row>
    <row r="15" spans="1:42" ht="13.5" customHeight="1" x14ac:dyDescent="0.15">
      <c r="A15" s="55" t="s">
        <v>175</v>
      </c>
      <c r="B15" s="58"/>
      <c r="C15" s="51" t="str">
        <f t="shared" si="0"/>
        <v/>
      </c>
      <c r="D15" s="51" t="str">
        <f t="shared" si="4"/>
        <v>海洋政策</v>
      </c>
      <c r="F15" s="63" t="s">
        <v>210</v>
      </c>
      <c r="G15" s="64"/>
      <c r="H15" s="51" t="str">
        <f t="shared" si="1"/>
        <v/>
      </c>
      <c r="I15" s="51" t="str">
        <f t="shared" si="5"/>
        <v>一般会計</v>
      </c>
      <c r="K15" s="51"/>
      <c r="L15" s="51"/>
      <c r="O15" s="51"/>
      <c r="P15" s="51"/>
      <c r="Q15" s="65"/>
      <c r="T15" s="51"/>
      <c r="U15" s="69" t="s">
        <v>301</v>
      </c>
      <c r="W15" s="69" t="s">
        <v>271</v>
      </c>
      <c r="Y15" s="69" t="s">
        <v>213</v>
      </c>
      <c r="Z15" s="69" t="s">
        <v>542</v>
      </c>
      <c r="AA15" s="70" t="s">
        <v>515</v>
      </c>
      <c r="AB15" s="70" t="s">
        <v>609</v>
      </c>
      <c r="AC15" s="72"/>
      <c r="AD15" s="72"/>
      <c r="AE15" s="72"/>
      <c r="AF15" s="74"/>
      <c r="AG15" s="78"/>
      <c r="AK15" s="75" t="str">
        <f t="shared" si="8"/>
        <v>N</v>
      </c>
    </row>
    <row r="16" spans="1:42" ht="13.5" customHeight="1" x14ac:dyDescent="0.15">
      <c r="A16" s="55" t="s">
        <v>177</v>
      </c>
      <c r="B16" s="58"/>
      <c r="C16" s="51" t="str">
        <f t="shared" si="0"/>
        <v/>
      </c>
      <c r="D16" s="51" t="str">
        <f t="shared" si="4"/>
        <v>海洋政策</v>
      </c>
      <c r="F16" s="63" t="s">
        <v>214</v>
      </c>
      <c r="G16" s="64"/>
      <c r="H16" s="51" t="str">
        <f t="shared" si="1"/>
        <v/>
      </c>
      <c r="I16" s="51" t="str">
        <f t="shared" si="5"/>
        <v>一般会計</v>
      </c>
      <c r="K16" s="51"/>
      <c r="L16" s="51"/>
      <c r="O16" s="51"/>
      <c r="P16" s="51"/>
      <c r="Q16" s="65"/>
      <c r="T16" s="51"/>
      <c r="U16" s="69" t="s">
        <v>623</v>
      </c>
      <c r="W16" s="69" t="s">
        <v>273</v>
      </c>
      <c r="Y16" s="69" t="s">
        <v>110</v>
      </c>
      <c r="Z16" s="69" t="s">
        <v>543</v>
      </c>
      <c r="AA16" s="70" t="s">
        <v>516</v>
      </c>
      <c r="AB16" s="70" t="s">
        <v>610</v>
      </c>
      <c r="AC16" s="72"/>
      <c r="AD16" s="72"/>
      <c r="AE16" s="72"/>
      <c r="AF16" s="74"/>
      <c r="AG16" s="78"/>
      <c r="AK16" s="75" t="str">
        <f t="shared" si="8"/>
        <v>O</v>
      </c>
    </row>
    <row r="17" spans="1:37" ht="13.5" customHeight="1" x14ac:dyDescent="0.15">
      <c r="A17" s="55" t="s">
        <v>0</v>
      </c>
      <c r="B17" s="58"/>
      <c r="C17" s="51" t="str">
        <f t="shared" si="0"/>
        <v/>
      </c>
      <c r="D17" s="51" t="str">
        <f t="shared" si="4"/>
        <v>海洋政策</v>
      </c>
      <c r="F17" s="63" t="s">
        <v>217</v>
      </c>
      <c r="G17" s="64"/>
      <c r="H17" s="51" t="str">
        <f t="shared" si="1"/>
        <v/>
      </c>
      <c r="I17" s="51" t="str">
        <f t="shared" si="5"/>
        <v>一般会計</v>
      </c>
      <c r="K17" s="51"/>
      <c r="L17" s="51"/>
      <c r="O17" s="51"/>
      <c r="P17" s="51"/>
      <c r="Q17" s="65"/>
      <c r="T17" s="51"/>
      <c r="U17" s="69" t="s">
        <v>624</v>
      </c>
      <c r="W17" s="69" t="s">
        <v>274</v>
      </c>
      <c r="Y17" s="69" t="s">
        <v>455</v>
      </c>
      <c r="Z17" s="69" t="s">
        <v>544</v>
      </c>
      <c r="AA17" s="70" t="s">
        <v>293</v>
      </c>
      <c r="AB17" s="70" t="s">
        <v>361</v>
      </c>
      <c r="AC17" s="72"/>
      <c r="AD17" s="72"/>
      <c r="AE17" s="72"/>
      <c r="AF17" s="74"/>
      <c r="AG17" s="78"/>
      <c r="AK17" s="75" t="str">
        <f t="shared" si="8"/>
        <v>P</v>
      </c>
    </row>
    <row r="18" spans="1:37" ht="13.5" customHeight="1" x14ac:dyDescent="0.15">
      <c r="A18" s="55" t="s">
        <v>178</v>
      </c>
      <c r="B18" s="58"/>
      <c r="C18" s="51" t="str">
        <f t="shared" si="0"/>
        <v/>
      </c>
      <c r="D18" s="51" t="str">
        <f t="shared" si="4"/>
        <v>海洋政策</v>
      </c>
      <c r="F18" s="63" t="s">
        <v>221</v>
      </c>
      <c r="G18" s="64"/>
      <c r="H18" s="51" t="str">
        <f t="shared" si="1"/>
        <v/>
      </c>
      <c r="I18" s="51" t="str">
        <f t="shared" si="5"/>
        <v>一般会計</v>
      </c>
      <c r="K18" s="51"/>
      <c r="L18" s="51"/>
      <c r="O18" s="51"/>
      <c r="P18" s="51"/>
      <c r="Q18" s="65"/>
      <c r="T18" s="51"/>
      <c r="U18" s="69" t="s">
        <v>369</v>
      </c>
      <c r="W18" s="69" t="s">
        <v>29</v>
      </c>
      <c r="Y18" s="69" t="s">
        <v>436</v>
      </c>
      <c r="Z18" s="69" t="s">
        <v>545</v>
      </c>
      <c r="AA18" s="70" t="s">
        <v>215</v>
      </c>
      <c r="AB18" s="70" t="s">
        <v>424</v>
      </c>
      <c r="AC18" s="72"/>
      <c r="AD18" s="72"/>
      <c r="AE18" s="72"/>
      <c r="AF18" s="74"/>
      <c r="AK18" s="75" t="str">
        <f t="shared" si="8"/>
        <v>Q</v>
      </c>
    </row>
    <row r="19" spans="1:37" ht="13.5" customHeight="1" x14ac:dyDescent="0.15">
      <c r="A19" s="55" t="s">
        <v>158</v>
      </c>
      <c r="B19" s="58"/>
      <c r="C19" s="51" t="str">
        <f t="shared" si="0"/>
        <v/>
      </c>
      <c r="D19" s="51" t="str">
        <f t="shared" si="4"/>
        <v>海洋政策</v>
      </c>
      <c r="F19" s="63" t="s">
        <v>223</v>
      </c>
      <c r="G19" s="64"/>
      <c r="H19" s="51" t="str">
        <f t="shared" si="1"/>
        <v/>
      </c>
      <c r="I19" s="51" t="str">
        <f t="shared" si="5"/>
        <v>一般会計</v>
      </c>
      <c r="K19" s="51"/>
      <c r="L19" s="51"/>
      <c r="O19" s="51"/>
      <c r="P19" s="51"/>
      <c r="Q19" s="65"/>
      <c r="T19" s="51"/>
      <c r="U19" s="69" t="s">
        <v>625</v>
      </c>
      <c r="W19" s="69" t="s">
        <v>276</v>
      </c>
      <c r="Y19" s="69" t="s">
        <v>330</v>
      </c>
      <c r="Z19" s="69" t="s">
        <v>547</v>
      </c>
      <c r="AA19" s="70" t="s">
        <v>517</v>
      </c>
      <c r="AB19" s="70" t="s">
        <v>611</v>
      </c>
      <c r="AC19" s="72"/>
      <c r="AD19" s="72"/>
      <c r="AE19" s="72"/>
      <c r="AF19" s="74"/>
      <c r="AK19" s="75" t="str">
        <f t="shared" si="8"/>
        <v>R</v>
      </c>
    </row>
    <row r="20" spans="1:37" ht="13.5" customHeight="1" x14ac:dyDescent="0.15">
      <c r="A20" s="55" t="s">
        <v>305</v>
      </c>
      <c r="B20" s="58"/>
      <c r="C20" s="51" t="str">
        <f t="shared" si="0"/>
        <v/>
      </c>
      <c r="D20" s="51" t="str">
        <f t="shared" si="4"/>
        <v>海洋政策</v>
      </c>
      <c r="F20" s="63" t="s">
        <v>26</v>
      </c>
      <c r="G20" s="64"/>
      <c r="H20" s="51" t="str">
        <f t="shared" si="1"/>
        <v/>
      </c>
      <c r="I20" s="51" t="str">
        <f t="shared" si="5"/>
        <v>一般会計</v>
      </c>
      <c r="K20" s="51"/>
      <c r="L20" s="51"/>
      <c r="O20" s="51"/>
      <c r="P20" s="51"/>
      <c r="Q20" s="65"/>
      <c r="T20" s="51"/>
      <c r="U20" s="69" t="s">
        <v>626</v>
      </c>
      <c r="W20" s="69" t="s">
        <v>278</v>
      </c>
      <c r="Y20" s="69" t="s">
        <v>275</v>
      </c>
      <c r="Z20" s="69" t="s">
        <v>548</v>
      </c>
      <c r="AA20" s="70" t="s">
        <v>518</v>
      </c>
      <c r="AB20" s="70" t="s">
        <v>613</v>
      </c>
      <c r="AC20" s="72"/>
      <c r="AD20" s="72"/>
      <c r="AE20" s="72"/>
      <c r="AF20" s="74"/>
      <c r="AK20" s="75" t="str">
        <f t="shared" si="8"/>
        <v>S</v>
      </c>
    </row>
    <row r="21" spans="1:37" ht="13.5" customHeight="1" x14ac:dyDescent="0.15">
      <c r="A21" s="55" t="s">
        <v>380</v>
      </c>
      <c r="B21" s="58"/>
      <c r="C21" s="51" t="str">
        <f t="shared" si="0"/>
        <v/>
      </c>
      <c r="D21" s="51" t="str">
        <f t="shared" si="4"/>
        <v>海洋政策</v>
      </c>
      <c r="F21" s="63" t="s">
        <v>225</v>
      </c>
      <c r="G21" s="64"/>
      <c r="H21" s="51" t="str">
        <f t="shared" si="1"/>
        <v/>
      </c>
      <c r="I21" s="51" t="str">
        <f t="shared" si="5"/>
        <v>一般会計</v>
      </c>
      <c r="K21" s="51"/>
      <c r="L21" s="51"/>
      <c r="O21" s="51"/>
      <c r="P21" s="51"/>
      <c r="Q21" s="65"/>
      <c r="T21" s="51"/>
      <c r="U21" s="69" t="s">
        <v>627</v>
      </c>
      <c r="W21" s="69" t="s">
        <v>100</v>
      </c>
      <c r="Y21" s="69" t="s">
        <v>324</v>
      </c>
      <c r="Z21" s="69" t="s">
        <v>363</v>
      </c>
      <c r="AA21" s="70" t="s">
        <v>519</v>
      </c>
      <c r="AB21" s="70" t="s">
        <v>615</v>
      </c>
      <c r="AC21" s="72"/>
      <c r="AD21" s="72"/>
      <c r="AE21" s="72"/>
      <c r="AF21" s="74"/>
      <c r="AK21" s="75" t="str">
        <f t="shared" si="8"/>
        <v>T</v>
      </c>
    </row>
    <row r="22" spans="1:37" ht="13.5" customHeight="1" x14ac:dyDescent="0.15">
      <c r="A22" s="55" t="s">
        <v>381</v>
      </c>
      <c r="B22" s="58"/>
      <c r="C22" s="51" t="str">
        <f t="shared" si="0"/>
        <v/>
      </c>
      <c r="D22" s="51" t="str">
        <f t="shared" si="4"/>
        <v>海洋政策</v>
      </c>
      <c r="F22" s="63" t="s">
        <v>141</v>
      </c>
      <c r="G22" s="64"/>
      <c r="H22" s="51" t="str">
        <f t="shared" si="1"/>
        <v/>
      </c>
      <c r="I22" s="51" t="str">
        <f t="shared" si="5"/>
        <v>一般会計</v>
      </c>
      <c r="K22" s="51"/>
      <c r="L22" s="51"/>
      <c r="O22" s="51"/>
      <c r="P22" s="51"/>
      <c r="Q22" s="65"/>
      <c r="T22" s="51"/>
      <c r="U22" s="69" t="s">
        <v>628</v>
      </c>
      <c r="W22" s="69" t="s">
        <v>279</v>
      </c>
      <c r="Y22" s="69" t="s">
        <v>456</v>
      </c>
      <c r="Z22" s="69" t="s">
        <v>549</v>
      </c>
      <c r="AA22" s="70" t="s">
        <v>94</v>
      </c>
      <c r="AB22" s="70" t="s">
        <v>389</v>
      </c>
      <c r="AC22" s="72"/>
      <c r="AD22" s="72"/>
      <c r="AE22" s="72"/>
      <c r="AF22" s="74"/>
      <c r="AK22" s="75" t="str">
        <f t="shared" si="8"/>
        <v>U</v>
      </c>
    </row>
    <row r="23" spans="1:37" ht="13.5" customHeight="1" x14ac:dyDescent="0.15">
      <c r="A23" s="55" t="s">
        <v>382</v>
      </c>
      <c r="B23" s="58"/>
      <c r="C23" s="51" t="str">
        <f t="shared" si="0"/>
        <v/>
      </c>
      <c r="D23" s="51" t="str">
        <f t="shared" si="4"/>
        <v>海洋政策</v>
      </c>
      <c r="F23" s="63" t="s">
        <v>146</v>
      </c>
      <c r="G23" s="64"/>
      <c r="H23" s="51" t="str">
        <f t="shared" si="1"/>
        <v/>
      </c>
      <c r="I23" s="51" t="str">
        <f t="shared" si="5"/>
        <v>一般会計</v>
      </c>
      <c r="K23" s="51"/>
      <c r="L23" s="51"/>
      <c r="O23" s="51"/>
      <c r="P23" s="51"/>
      <c r="Q23" s="65"/>
      <c r="T23" s="51"/>
      <c r="U23" s="69" t="s">
        <v>587</v>
      </c>
      <c r="W23" s="69" t="s">
        <v>639</v>
      </c>
      <c r="Y23" s="69" t="s">
        <v>457</v>
      </c>
      <c r="Z23" s="69" t="s">
        <v>551</v>
      </c>
      <c r="AA23" s="70" t="s">
        <v>520</v>
      </c>
      <c r="AB23" s="70" t="s">
        <v>91</v>
      </c>
      <c r="AC23" s="72"/>
      <c r="AD23" s="72"/>
      <c r="AE23" s="72"/>
      <c r="AF23" s="74"/>
      <c r="AK23" s="75" t="str">
        <f t="shared" si="8"/>
        <v>V</v>
      </c>
    </row>
    <row r="24" spans="1:37" ht="13.5" customHeight="1" x14ac:dyDescent="0.15">
      <c r="A24" s="55" t="s">
        <v>442</v>
      </c>
      <c r="B24" s="58"/>
      <c r="C24" s="51" t="str">
        <f t="shared" si="0"/>
        <v/>
      </c>
      <c r="D24" s="51" t="str">
        <f t="shared" si="4"/>
        <v>海洋政策</v>
      </c>
      <c r="F24" s="63" t="s">
        <v>401</v>
      </c>
      <c r="G24" s="64"/>
      <c r="H24" s="51" t="str">
        <f t="shared" si="1"/>
        <v/>
      </c>
      <c r="I24" s="51" t="str">
        <f t="shared" si="5"/>
        <v>一般会計</v>
      </c>
      <c r="K24" s="51"/>
      <c r="L24" s="51"/>
      <c r="O24" s="51"/>
      <c r="P24" s="51"/>
      <c r="Q24" s="65"/>
      <c r="T24" s="51"/>
      <c r="U24" s="69" t="s">
        <v>629</v>
      </c>
      <c r="Y24" s="69" t="s">
        <v>458</v>
      </c>
      <c r="Z24" s="69" t="s">
        <v>340</v>
      </c>
      <c r="AA24" s="70" t="s">
        <v>521</v>
      </c>
      <c r="AB24" s="70" t="s">
        <v>616</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630</v>
      </c>
      <c r="Y25" s="69" t="s">
        <v>460</v>
      </c>
      <c r="Z25" s="69" t="s">
        <v>552</v>
      </c>
      <c r="AA25" s="70" t="s">
        <v>522</v>
      </c>
      <c r="AB25" s="70" t="s">
        <v>617</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631</v>
      </c>
      <c r="Y26" s="69" t="s">
        <v>461</v>
      </c>
      <c r="Z26" s="69" t="s">
        <v>72</v>
      </c>
      <c r="AA26" s="70" t="s">
        <v>523</v>
      </c>
      <c r="AB26" s="70" t="s">
        <v>580</v>
      </c>
      <c r="AC26" s="72"/>
      <c r="AD26" s="72"/>
      <c r="AE26" s="72"/>
      <c r="AF26" s="74"/>
      <c r="AK26" s="75" t="str">
        <f t="shared" si="8"/>
        <v>Y</v>
      </c>
    </row>
    <row r="27" spans="1:37" ht="13.5" customHeight="1" x14ac:dyDescent="0.15">
      <c r="A27" s="51" t="str">
        <f>IF(D24="","-",D24)</f>
        <v>海洋政策</v>
      </c>
      <c r="B27" s="51"/>
      <c r="F27" s="63" t="s">
        <v>232</v>
      </c>
      <c r="G27" s="64"/>
      <c r="H27" s="51" t="str">
        <f t="shared" si="1"/>
        <v/>
      </c>
      <c r="I27" s="51" t="str">
        <f t="shared" si="5"/>
        <v>一般会計</v>
      </c>
      <c r="K27" s="51"/>
      <c r="L27" s="51"/>
      <c r="O27" s="51"/>
      <c r="P27" s="51"/>
      <c r="Q27" s="65"/>
      <c r="T27" s="51"/>
      <c r="U27" s="69" t="s">
        <v>207</v>
      </c>
      <c r="Y27" s="69" t="s">
        <v>462</v>
      </c>
      <c r="Z27" s="69" t="s">
        <v>14</v>
      </c>
      <c r="AA27" s="70" t="s">
        <v>284</v>
      </c>
      <c r="AB27" s="70" t="s">
        <v>618</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632</v>
      </c>
      <c r="Y28" s="69" t="s">
        <v>450</v>
      </c>
      <c r="Z28" s="69" t="s">
        <v>554</v>
      </c>
      <c r="AA28" s="70" t="s">
        <v>524</v>
      </c>
      <c r="AB28" s="70" t="s">
        <v>11</v>
      </c>
      <c r="AC28" s="72"/>
      <c r="AD28" s="72"/>
      <c r="AE28" s="72"/>
      <c r="AF28" s="74"/>
      <c r="AK28" s="75" t="s">
        <v>299</v>
      </c>
    </row>
    <row r="29" spans="1:37" ht="13.5" customHeight="1" x14ac:dyDescent="0.15">
      <c r="A29" s="51"/>
      <c r="B29" s="51"/>
      <c r="F29" s="63" t="s">
        <v>218</v>
      </c>
      <c r="G29" s="64"/>
      <c r="H29" s="51" t="str">
        <f t="shared" si="1"/>
        <v/>
      </c>
      <c r="I29" s="51" t="str">
        <f t="shared" si="5"/>
        <v>一般会計</v>
      </c>
      <c r="K29" s="51"/>
      <c r="L29" s="51"/>
      <c r="O29" s="51"/>
      <c r="P29" s="51"/>
      <c r="Q29" s="65"/>
      <c r="T29" s="51"/>
      <c r="U29" s="69" t="s">
        <v>633</v>
      </c>
      <c r="Y29" s="69" t="s">
        <v>325</v>
      </c>
      <c r="Z29" s="69" t="s">
        <v>555</v>
      </c>
      <c r="AA29" s="70" t="s">
        <v>525</v>
      </c>
      <c r="AB29" s="70" t="s">
        <v>422</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634</v>
      </c>
      <c r="Y30" s="69" t="s">
        <v>463</v>
      </c>
      <c r="Z30" s="69" t="s">
        <v>126</v>
      </c>
      <c r="AA30" s="70" t="s">
        <v>526</v>
      </c>
      <c r="AB30" s="70" t="s">
        <v>619</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122</v>
      </c>
      <c r="Y31" s="69" t="s">
        <v>58</v>
      </c>
      <c r="Z31" s="69" t="s">
        <v>556</v>
      </c>
      <c r="AA31" s="70" t="s">
        <v>482</v>
      </c>
      <c r="AB31" s="70" t="s">
        <v>560</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28</v>
      </c>
      <c r="Y32" s="69" t="s">
        <v>295</v>
      </c>
      <c r="Z32" s="69" t="s">
        <v>557</v>
      </c>
      <c r="AA32" s="70" t="s">
        <v>33</v>
      </c>
      <c r="AB32" s="70" t="s">
        <v>33</v>
      </c>
      <c r="AC32" s="72"/>
      <c r="AD32" s="72"/>
      <c r="AE32" s="72"/>
      <c r="AF32" s="74"/>
      <c r="AK32" s="75" t="str">
        <f t="shared" si="9"/>
        <v>e</v>
      </c>
    </row>
    <row r="33" spans="1:37" ht="13.5" customHeight="1" x14ac:dyDescent="0.15">
      <c r="A33" s="51"/>
      <c r="B33" s="51"/>
      <c r="F33" s="63" t="s">
        <v>360</v>
      </c>
      <c r="G33" s="64"/>
      <c r="H33" s="51" t="str">
        <f t="shared" si="1"/>
        <v/>
      </c>
      <c r="I33" s="51" t="str">
        <f t="shared" si="5"/>
        <v>一般会計</v>
      </c>
      <c r="K33" s="51"/>
      <c r="L33" s="51"/>
      <c r="O33" s="51"/>
      <c r="P33" s="51"/>
      <c r="Q33" s="65"/>
      <c r="T33" s="51"/>
      <c r="U33" s="69" t="s">
        <v>612</v>
      </c>
      <c r="Y33" s="69" t="s">
        <v>464</v>
      </c>
      <c r="Z33" s="69" t="s">
        <v>550</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一般会計</v>
      </c>
      <c r="K34" s="51"/>
      <c r="L34" s="51"/>
      <c r="O34" s="51"/>
      <c r="P34" s="51"/>
      <c r="Q34" s="65"/>
      <c r="T34" s="51"/>
      <c r="U34" s="69" t="s">
        <v>635</v>
      </c>
      <c r="Y34" s="69" t="s">
        <v>355</v>
      </c>
      <c r="Z34" s="69" t="s">
        <v>184</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465</v>
      </c>
      <c r="Z35" s="69" t="s">
        <v>558</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636</v>
      </c>
      <c r="Y36" s="69" t="s">
        <v>468</v>
      </c>
      <c r="Z36" s="69" t="s">
        <v>396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469</v>
      </c>
      <c r="Z37" s="69" t="s">
        <v>559</v>
      </c>
      <c r="AF37" s="74"/>
      <c r="AK37" s="75" t="str">
        <f t="shared" si="9"/>
        <v>j</v>
      </c>
    </row>
    <row r="38" spans="1:37" x14ac:dyDescent="0.15">
      <c r="A38" s="51"/>
      <c r="B38" s="51"/>
      <c r="F38" s="51"/>
      <c r="G38" s="65"/>
      <c r="K38" s="51"/>
      <c r="L38" s="51"/>
      <c r="O38" s="51"/>
      <c r="P38" s="51"/>
      <c r="Q38" s="65"/>
      <c r="T38" s="51"/>
      <c r="U38" s="69" t="s">
        <v>388</v>
      </c>
      <c r="Y38" s="69" t="s">
        <v>451</v>
      </c>
      <c r="Z38" s="69" t="s">
        <v>561</v>
      </c>
      <c r="AF38" s="74"/>
      <c r="AK38" s="75" t="str">
        <f t="shared" si="9"/>
        <v>k</v>
      </c>
    </row>
    <row r="39" spans="1:37" x14ac:dyDescent="0.15">
      <c r="A39" s="51"/>
      <c r="B39" s="51"/>
      <c r="F39" s="51" t="str">
        <f>I37</f>
        <v>一般会計</v>
      </c>
      <c r="G39" s="65"/>
      <c r="K39" s="51"/>
      <c r="L39" s="51"/>
      <c r="O39" s="51"/>
      <c r="P39" s="51"/>
      <c r="Q39" s="65"/>
      <c r="T39" s="51"/>
      <c r="U39" s="69" t="s">
        <v>439</v>
      </c>
      <c r="Y39" s="69" t="s">
        <v>471</v>
      </c>
      <c r="Z39" s="69" t="s">
        <v>435</v>
      </c>
      <c r="AF39" s="74"/>
      <c r="AK39" s="75" t="str">
        <f t="shared" si="9"/>
        <v>l</v>
      </c>
    </row>
    <row r="40" spans="1:37" x14ac:dyDescent="0.15">
      <c r="A40" s="51"/>
      <c r="B40" s="51"/>
      <c r="F40" s="51"/>
      <c r="G40" s="65"/>
      <c r="K40" s="51"/>
      <c r="L40" s="51"/>
      <c r="O40" s="51"/>
      <c r="P40" s="51"/>
      <c r="Q40" s="65"/>
      <c r="T40" s="51"/>
      <c r="Y40" s="69" t="s">
        <v>472</v>
      </c>
      <c r="Z40" s="69" t="s">
        <v>562</v>
      </c>
      <c r="AF40" s="74"/>
      <c r="AK40" s="75" t="str">
        <f t="shared" si="9"/>
        <v>m</v>
      </c>
    </row>
    <row r="41" spans="1:37" x14ac:dyDescent="0.15">
      <c r="A41" s="51"/>
      <c r="B41" s="51"/>
      <c r="F41" s="51"/>
      <c r="G41" s="65"/>
      <c r="K41" s="51"/>
      <c r="L41" s="51"/>
      <c r="O41" s="51"/>
      <c r="P41" s="51"/>
      <c r="Q41" s="65"/>
      <c r="T41" s="51"/>
      <c r="Y41" s="69" t="s">
        <v>300</v>
      </c>
      <c r="Z41" s="69" t="s">
        <v>491</v>
      </c>
      <c r="AF41" s="74"/>
      <c r="AK41" s="75" t="str">
        <f t="shared" si="9"/>
        <v>n</v>
      </c>
    </row>
    <row r="42" spans="1:37" x14ac:dyDescent="0.15">
      <c r="A42" s="51"/>
      <c r="B42" s="51"/>
      <c r="F42" s="51"/>
      <c r="G42" s="65"/>
      <c r="K42" s="51"/>
      <c r="L42" s="51"/>
      <c r="O42" s="51"/>
      <c r="P42" s="51"/>
      <c r="Q42" s="65"/>
      <c r="T42" s="51"/>
      <c r="Y42" s="69" t="s">
        <v>473</v>
      </c>
      <c r="Z42" s="69" t="s">
        <v>564</v>
      </c>
      <c r="AF42" s="74"/>
      <c r="AK42" s="75" t="str">
        <f t="shared" si="9"/>
        <v>o</v>
      </c>
    </row>
    <row r="43" spans="1:37" x14ac:dyDescent="0.15">
      <c r="A43" s="51"/>
      <c r="B43" s="51"/>
      <c r="F43" s="51"/>
      <c r="G43" s="65"/>
      <c r="K43" s="51"/>
      <c r="L43" s="51"/>
      <c r="O43" s="51"/>
      <c r="P43" s="51"/>
      <c r="Q43" s="65"/>
      <c r="T43" s="51"/>
      <c r="Y43" s="69" t="s">
        <v>474</v>
      </c>
      <c r="Z43" s="69" t="s">
        <v>565</v>
      </c>
      <c r="AF43" s="74"/>
      <c r="AK43" s="75" t="str">
        <f t="shared" si="9"/>
        <v>p</v>
      </c>
    </row>
    <row r="44" spans="1:37" x14ac:dyDescent="0.15">
      <c r="A44" s="51"/>
      <c r="B44" s="51"/>
      <c r="F44" s="51"/>
      <c r="G44" s="65"/>
      <c r="K44" s="51"/>
      <c r="L44" s="51"/>
      <c r="O44" s="51"/>
      <c r="P44" s="51"/>
      <c r="Q44" s="65"/>
      <c r="T44" s="51"/>
      <c r="Y44" s="69" t="s">
        <v>476</v>
      </c>
      <c r="Z44" s="69" t="s">
        <v>40</v>
      </c>
      <c r="AF44" s="74"/>
      <c r="AK44" s="75" t="str">
        <f t="shared" si="9"/>
        <v>q</v>
      </c>
    </row>
    <row r="45" spans="1:37" x14ac:dyDescent="0.15">
      <c r="A45" s="51"/>
      <c r="B45" s="51"/>
      <c r="F45" s="51"/>
      <c r="G45" s="65"/>
      <c r="K45" s="51"/>
      <c r="L45" s="51"/>
      <c r="O45" s="51"/>
      <c r="P45" s="51"/>
      <c r="Q45" s="65"/>
      <c r="T45" s="51"/>
      <c r="Y45" s="69" t="s">
        <v>282</v>
      </c>
      <c r="Z45" s="69" t="s">
        <v>566</v>
      </c>
      <c r="AF45" s="74"/>
      <c r="AK45" s="75" t="str">
        <f t="shared" si="9"/>
        <v>r</v>
      </c>
    </row>
    <row r="46" spans="1:37" x14ac:dyDescent="0.15">
      <c r="A46" s="51"/>
      <c r="B46" s="51"/>
      <c r="F46" s="51"/>
      <c r="G46" s="65"/>
      <c r="K46" s="51"/>
      <c r="L46" s="51"/>
      <c r="O46" s="51"/>
      <c r="P46" s="51"/>
      <c r="Q46" s="65"/>
      <c r="T46" s="51"/>
      <c r="Y46" s="69" t="s">
        <v>352</v>
      </c>
      <c r="Z46" s="69" t="s">
        <v>70</v>
      </c>
      <c r="AF46" s="74"/>
      <c r="AK46" s="75" t="str">
        <f t="shared" si="9"/>
        <v>s</v>
      </c>
    </row>
    <row r="47" spans="1:37" x14ac:dyDescent="0.15">
      <c r="A47" s="51"/>
      <c r="B47" s="51"/>
      <c r="F47" s="51"/>
      <c r="G47" s="65"/>
      <c r="K47" s="51"/>
      <c r="L47" s="51"/>
      <c r="O47" s="51"/>
      <c r="P47" s="51"/>
      <c r="Q47" s="65"/>
      <c r="T47" s="51"/>
      <c r="Y47" s="69" t="s">
        <v>233</v>
      </c>
      <c r="Z47" s="69" t="s">
        <v>568</v>
      </c>
      <c r="AF47" s="74"/>
      <c r="AK47" s="75" t="str">
        <f t="shared" si="9"/>
        <v>t</v>
      </c>
    </row>
    <row r="48" spans="1:37" x14ac:dyDescent="0.15">
      <c r="A48" s="51"/>
      <c r="B48" s="51"/>
      <c r="F48" s="51"/>
      <c r="G48" s="65"/>
      <c r="K48" s="51"/>
      <c r="L48" s="51"/>
      <c r="O48" s="51"/>
      <c r="P48" s="51"/>
      <c r="Q48" s="65"/>
      <c r="T48" s="51"/>
      <c r="Y48" s="69" t="s">
        <v>51</v>
      </c>
      <c r="Z48" s="69" t="s">
        <v>569</v>
      </c>
      <c r="AF48" s="74"/>
      <c r="AK48" s="75" t="str">
        <f t="shared" si="9"/>
        <v>u</v>
      </c>
    </row>
    <row r="49" spans="1:37" x14ac:dyDescent="0.15">
      <c r="A49" s="51"/>
      <c r="B49" s="51"/>
      <c r="F49" s="51"/>
      <c r="G49" s="65"/>
      <c r="K49" s="51"/>
      <c r="L49" s="51"/>
      <c r="O49" s="51"/>
      <c r="P49" s="51"/>
      <c r="Q49" s="65"/>
      <c r="T49" s="51"/>
      <c r="Y49" s="69" t="s">
        <v>478</v>
      </c>
      <c r="Z49" s="69" t="s">
        <v>260</v>
      </c>
      <c r="AF49" s="74"/>
      <c r="AK49" s="75" t="str">
        <f t="shared" si="9"/>
        <v>v</v>
      </c>
    </row>
    <row r="50" spans="1:37" x14ac:dyDescent="0.15">
      <c r="A50" s="51"/>
      <c r="B50" s="51"/>
      <c r="F50" s="51"/>
      <c r="G50" s="65"/>
      <c r="K50" s="51"/>
      <c r="L50" s="51"/>
      <c r="O50" s="51"/>
      <c r="P50" s="51"/>
      <c r="Q50" s="65"/>
      <c r="T50" s="51"/>
      <c r="Y50" s="69" t="s">
        <v>479</v>
      </c>
      <c r="Z50" s="69" t="s">
        <v>570</v>
      </c>
      <c r="AF50" s="74"/>
    </row>
    <row r="51" spans="1:37" x14ac:dyDescent="0.15">
      <c r="A51" s="51"/>
      <c r="B51" s="51"/>
      <c r="F51" s="51"/>
      <c r="G51" s="65"/>
      <c r="K51" s="51"/>
      <c r="L51" s="51"/>
      <c r="O51" s="51"/>
      <c r="P51" s="51"/>
      <c r="Q51" s="65"/>
      <c r="T51" s="51"/>
      <c r="Y51" s="69" t="s">
        <v>480</v>
      </c>
      <c r="Z51" s="69" t="s">
        <v>481</v>
      </c>
      <c r="AF51" s="74"/>
    </row>
    <row r="52" spans="1:37" x14ac:dyDescent="0.15">
      <c r="A52" s="51"/>
      <c r="B52" s="51"/>
      <c r="F52" s="51"/>
      <c r="G52" s="65"/>
      <c r="K52" s="51"/>
      <c r="L52" s="51"/>
      <c r="O52" s="51"/>
      <c r="P52" s="51"/>
      <c r="Q52" s="65"/>
      <c r="T52" s="51"/>
      <c r="Y52" s="69" t="s">
        <v>483</v>
      </c>
      <c r="Z52" s="69" t="s">
        <v>571</v>
      </c>
      <c r="AF52" s="74"/>
    </row>
    <row r="53" spans="1:37" x14ac:dyDescent="0.15">
      <c r="A53" s="51"/>
      <c r="B53" s="51"/>
      <c r="F53" s="51"/>
      <c r="G53" s="65"/>
      <c r="K53" s="51"/>
      <c r="L53" s="51"/>
      <c r="O53" s="51"/>
      <c r="P53" s="51"/>
      <c r="Q53" s="65"/>
      <c r="T53" s="51"/>
      <c r="Y53" s="69" t="s">
        <v>287</v>
      </c>
      <c r="Z53" s="69" t="s">
        <v>237</v>
      </c>
      <c r="AF53" s="74"/>
    </row>
    <row r="54" spans="1:37" x14ac:dyDescent="0.15">
      <c r="A54" s="51"/>
      <c r="B54" s="51"/>
      <c r="F54" s="51"/>
      <c r="G54" s="65"/>
      <c r="K54" s="51"/>
      <c r="L54" s="51"/>
      <c r="O54" s="51"/>
      <c r="P54" s="57"/>
      <c r="Q54" s="65"/>
      <c r="T54" s="51"/>
      <c r="Y54" s="69" t="s">
        <v>303</v>
      </c>
      <c r="Z54" s="69" t="s">
        <v>572</v>
      </c>
      <c r="AF54" s="74"/>
    </row>
    <row r="55" spans="1:37" x14ac:dyDescent="0.15">
      <c r="A55" s="51"/>
      <c r="B55" s="51"/>
      <c r="F55" s="51"/>
      <c r="G55" s="65"/>
      <c r="K55" s="51"/>
      <c r="L55" s="51"/>
      <c r="O55" s="51"/>
      <c r="P55" s="51"/>
      <c r="Q55" s="65"/>
      <c r="T55" s="51"/>
      <c r="Y55" s="69" t="s">
        <v>484</v>
      </c>
      <c r="Z55" s="69" t="s">
        <v>24</v>
      </c>
      <c r="AF55" s="74"/>
    </row>
    <row r="56" spans="1:37" x14ac:dyDescent="0.15">
      <c r="A56" s="51"/>
      <c r="B56" s="51"/>
      <c r="F56" s="51"/>
      <c r="G56" s="65"/>
      <c r="K56" s="51"/>
      <c r="L56" s="51"/>
      <c r="O56" s="51"/>
      <c r="P56" s="51"/>
      <c r="Q56" s="65"/>
      <c r="T56" s="51"/>
      <c r="Y56" s="69" t="s">
        <v>487</v>
      </c>
      <c r="Z56" s="69" t="s">
        <v>573</v>
      </c>
      <c r="AF56" s="74"/>
    </row>
    <row r="57" spans="1:37" x14ac:dyDescent="0.15">
      <c r="A57" s="51"/>
      <c r="B57" s="51"/>
      <c r="F57" s="51"/>
      <c r="G57" s="65"/>
      <c r="K57" s="51"/>
      <c r="L57" s="51"/>
      <c r="O57" s="51"/>
      <c r="P57" s="51"/>
      <c r="Q57" s="65"/>
      <c r="T57" s="51"/>
      <c r="Y57" s="69" t="s">
        <v>485</v>
      </c>
      <c r="Z57" s="69" t="s">
        <v>44</v>
      </c>
      <c r="AF57" s="74"/>
    </row>
    <row r="58" spans="1:37" x14ac:dyDescent="0.15">
      <c r="A58" s="51"/>
      <c r="B58" s="51"/>
      <c r="F58" s="51"/>
      <c r="G58" s="65"/>
      <c r="K58" s="51"/>
      <c r="L58" s="51"/>
      <c r="O58" s="51"/>
      <c r="P58" s="51"/>
      <c r="Q58" s="65"/>
      <c r="T58" s="51"/>
      <c r="Y58" s="69" t="s">
        <v>489</v>
      </c>
      <c r="Z58" s="69" t="s">
        <v>430</v>
      </c>
      <c r="AF58" s="74"/>
    </row>
    <row r="59" spans="1:37" x14ac:dyDescent="0.15">
      <c r="A59" s="51"/>
      <c r="B59" s="51"/>
      <c r="F59" s="51"/>
      <c r="G59" s="65"/>
      <c r="K59" s="51"/>
      <c r="L59" s="51"/>
      <c r="O59" s="51"/>
      <c r="P59" s="51"/>
      <c r="Q59" s="65"/>
      <c r="T59" s="51"/>
      <c r="Y59" s="69" t="s">
        <v>490</v>
      </c>
      <c r="Z59" s="69" t="s">
        <v>574</v>
      </c>
      <c r="AF59" s="74"/>
    </row>
    <row r="60" spans="1:37" x14ac:dyDescent="0.15">
      <c r="A60" s="51"/>
      <c r="B60" s="51"/>
      <c r="F60" s="51"/>
      <c r="G60" s="65"/>
      <c r="K60" s="51"/>
      <c r="L60" s="51"/>
      <c r="O60" s="51"/>
      <c r="P60" s="51"/>
      <c r="Q60" s="65"/>
      <c r="T60" s="51"/>
      <c r="Y60" s="69" t="s">
        <v>416</v>
      </c>
      <c r="Z60" s="69" t="s">
        <v>575</v>
      </c>
      <c r="AF60" s="74"/>
    </row>
    <row r="61" spans="1:37" x14ac:dyDescent="0.15">
      <c r="A61" s="51"/>
      <c r="B61" s="51"/>
      <c r="F61" s="51"/>
      <c r="G61" s="65"/>
      <c r="K61" s="51"/>
      <c r="L61" s="51"/>
      <c r="O61" s="51"/>
      <c r="P61" s="51"/>
      <c r="Q61" s="65"/>
      <c r="T61" s="51"/>
      <c r="Y61" s="69" t="s">
        <v>34</v>
      </c>
      <c r="Z61" s="69" t="s">
        <v>107</v>
      </c>
      <c r="AF61" s="74"/>
    </row>
    <row r="62" spans="1:37" x14ac:dyDescent="0.15">
      <c r="A62" s="51"/>
      <c r="B62" s="51"/>
      <c r="F62" s="51"/>
      <c r="G62" s="65"/>
      <c r="K62" s="51"/>
      <c r="L62" s="51"/>
      <c r="O62" s="51"/>
      <c r="P62" s="51"/>
      <c r="Q62" s="65"/>
      <c r="T62" s="51"/>
      <c r="Y62" s="69" t="s">
        <v>80</v>
      </c>
      <c r="Z62" s="69" t="s">
        <v>319</v>
      </c>
      <c r="AF62" s="74"/>
    </row>
    <row r="63" spans="1:37" x14ac:dyDescent="0.15">
      <c r="A63" s="51"/>
      <c r="B63" s="51"/>
      <c r="F63" s="51"/>
      <c r="G63" s="65"/>
      <c r="K63" s="51"/>
      <c r="L63" s="51"/>
      <c r="O63" s="51"/>
      <c r="P63" s="51"/>
      <c r="Q63" s="65"/>
      <c r="T63" s="51"/>
      <c r="Y63" s="69" t="s">
        <v>247</v>
      </c>
      <c r="Z63" s="69" t="s">
        <v>576</v>
      </c>
      <c r="AF63" s="74"/>
    </row>
    <row r="64" spans="1:37" x14ac:dyDescent="0.15">
      <c r="A64" s="51"/>
      <c r="B64" s="51"/>
      <c r="F64" s="51"/>
      <c r="G64" s="65"/>
      <c r="K64" s="51"/>
      <c r="L64" s="51"/>
      <c r="O64" s="51"/>
      <c r="P64" s="51"/>
      <c r="Q64" s="65"/>
      <c r="T64" s="51"/>
      <c r="Y64" s="69" t="s">
        <v>348</v>
      </c>
      <c r="Z64" s="69" t="s">
        <v>48</v>
      </c>
      <c r="AF64" s="74"/>
    </row>
    <row r="65" spans="1:32" x14ac:dyDescent="0.15">
      <c r="A65" s="51"/>
      <c r="B65" s="51"/>
      <c r="F65" s="51"/>
      <c r="G65" s="65"/>
      <c r="K65" s="51"/>
      <c r="L65" s="51"/>
      <c r="O65" s="51"/>
      <c r="P65" s="51"/>
      <c r="Q65" s="65"/>
      <c r="T65" s="51"/>
      <c r="Y65" s="69" t="s">
        <v>492</v>
      </c>
      <c r="Z65" s="69" t="s">
        <v>578</v>
      </c>
      <c r="AF65" s="74"/>
    </row>
    <row r="66" spans="1:32" x14ac:dyDescent="0.15">
      <c r="A66" s="51"/>
      <c r="B66" s="51"/>
      <c r="F66" s="51"/>
      <c r="G66" s="65"/>
      <c r="K66" s="51"/>
      <c r="L66" s="51"/>
      <c r="O66" s="51"/>
      <c r="P66" s="51"/>
      <c r="Q66" s="65"/>
      <c r="T66" s="51"/>
      <c r="Y66" s="69" t="s">
        <v>139</v>
      </c>
      <c r="Z66" s="69" t="s">
        <v>579</v>
      </c>
      <c r="AF66" s="74"/>
    </row>
    <row r="67" spans="1:32" x14ac:dyDescent="0.15">
      <c r="A67" s="51"/>
      <c r="B67" s="51"/>
      <c r="F67" s="51"/>
      <c r="G67" s="65"/>
      <c r="K67" s="51"/>
      <c r="L67" s="51"/>
      <c r="O67" s="51"/>
      <c r="P67" s="51"/>
      <c r="Q67" s="65"/>
      <c r="T67" s="51"/>
      <c r="Y67" s="69" t="s">
        <v>493</v>
      </c>
      <c r="Z67" s="69" t="s">
        <v>21</v>
      </c>
      <c r="AF67" s="74"/>
    </row>
    <row r="68" spans="1:32" x14ac:dyDescent="0.15">
      <c r="A68" s="51"/>
      <c r="B68" s="51"/>
      <c r="F68" s="51"/>
      <c r="G68" s="65"/>
      <c r="K68" s="51"/>
      <c r="L68" s="51"/>
      <c r="O68" s="51"/>
      <c r="P68" s="51"/>
      <c r="Q68" s="65"/>
      <c r="T68" s="51"/>
      <c r="Y68" s="69" t="s">
        <v>333</v>
      </c>
      <c r="Z68" s="69" t="s">
        <v>581</v>
      </c>
      <c r="AF68" s="74"/>
    </row>
    <row r="69" spans="1:32" x14ac:dyDescent="0.15">
      <c r="A69" s="51"/>
      <c r="B69" s="51"/>
      <c r="F69" s="51"/>
      <c r="G69" s="65"/>
      <c r="K69" s="51"/>
      <c r="L69" s="51"/>
      <c r="O69" s="51"/>
      <c r="P69" s="51"/>
      <c r="Q69" s="65"/>
      <c r="T69" s="51"/>
      <c r="Y69" s="69" t="s">
        <v>432</v>
      </c>
      <c r="Z69" s="69" t="s">
        <v>582</v>
      </c>
      <c r="AF69" s="74"/>
    </row>
    <row r="70" spans="1:32" x14ac:dyDescent="0.15">
      <c r="A70" s="51"/>
      <c r="B70" s="51"/>
      <c r="Y70" s="69" t="s">
        <v>120</v>
      </c>
      <c r="Z70" s="69" t="s">
        <v>583</v>
      </c>
    </row>
    <row r="71" spans="1:32" x14ac:dyDescent="0.15">
      <c r="Y71" s="69" t="s">
        <v>494</v>
      </c>
      <c r="Z71" s="69" t="s">
        <v>176</v>
      </c>
    </row>
    <row r="72" spans="1:32" x14ac:dyDescent="0.15">
      <c r="Y72" s="69" t="s">
        <v>495</v>
      </c>
      <c r="Z72" s="69" t="s">
        <v>507</v>
      </c>
    </row>
    <row r="73" spans="1:32" x14ac:dyDescent="0.15">
      <c r="Y73" s="69" t="s">
        <v>466</v>
      </c>
      <c r="Z73" s="69" t="s">
        <v>585</v>
      </c>
    </row>
    <row r="74" spans="1:32" x14ac:dyDescent="0.15">
      <c r="Y74" s="69" t="s">
        <v>350</v>
      </c>
      <c r="Z74" s="69" t="s">
        <v>241</v>
      </c>
    </row>
    <row r="75" spans="1:32" x14ac:dyDescent="0.15">
      <c r="Y75" s="69" t="s">
        <v>412</v>
      </c>
      <c r="Z75" s="69" t="s">
        <v>586</v>
      </c>
    </row>
    <row r="76" spans="1:32" x14ac:dyDescent="0.15">
      <c r="Y76" s="69" t="s">
        <v>496</v>
      </c>
      <c r="Z76" s="69" t="s">
        <v>589</v>
      </c>
    </row>
    <row r="77" spans="1:32" x14ac:dyDescent="0.15">
      <c r="Y77" s="69" t="s">
        <v>497</v>
      </c>
      <c r="Z77" s="69" t="s">
        <v>395</v>
      </c>
    </row>
    <row r="78" spans="1:32" x14ac:dyDescent="0.15">
      <c r="Y78" s="69" t="s">
        <v>477</v>
      </c>
      <c r="Z78" s="69" t="s">
        <v>590</v>
      </c>
    </row>
    <row r="79" spans="1:32" x14ac:dyDescent="0.15">
      <c r="Y79" s="69" t="s">
        <v>499</v>
      </c>
      <c r="Z79" s="69" t="s">
        <v>563</v>
      </c>
    </row>
    <row r="80" spans="1:32" x14ac:dyDescent="0.15">
      <c r="Y80" s="69" t="s">
        <v>500</v>
      </c>
      <c r="Z80" s="69" t="s">
        <v>584</v>
      </c>
    </row>
    <row r="81" spans="25:26" x14ac:dyDescent="0.15">
      <c r="Y81" s="69" t="s">
        <v>104</v>
      </c>
      <c r="Z81" s="69" t="s">
        <v>270</v>
      </c>
    </row>
    <row r="82" spans="25:26" x14ac:dyDescent="0.15">
      <c r="Y82" s="69" t="s">
        <v>372</v>
      </c>
      <c r="Z82" s="69" t="s">
        <v>591</v>
      </c>
    </row>
    <row r="83" spans="25:26" x14ac:dyDescent="0.15">
      <c r="Y83" s="69" t="s">
        <v>182</v>
      </c>
      <c r="Z83" s="69" t="s">
        <v>222</v>
      </c>
    </row>
    <row r="84" spans="25:26" x14ac:dyDescent="0.15">
      <c r="Y84" s="69" t="s">
        <v>501</v>
      </c>
      <c r="Z84" s="69" t="s">
        <v>230</v>
      </c>
    </row>
    <row r="85" spans="25:26" x14ac:dyDescent="0.15">
      <c r="Y85" s="69" t="s">
        <v>502</v>
      </c>
      <c r="Z85" s="69" t="s">
        <v>593</v>
      </c>
    </row>
    <row r="86" spans="25:26" x14ac:dyDescent="0.15">
      <c r="Y86" s="69" t="s">
        <v>504</v>
      </c>
      <c r="Z86" s="69" t="s">
        <v>594</v>
      </c>
    </row>
    <row r="87" spans="25:26" x14ac:dyDescent="0.15">
      <c r="Y87" s="69" t="s">
        <v>505</v>
      </c>
      <c r="Z87" s="69" t="s">
        <v>595</v>
      </c>
    </row>
    <row r="88" spans="25:26" x14ac:dyDescent="0.15">
      <c r="Y88" s="69" t="s">
        <v>506</v>
      </c>
      <c r="Z88" s="69" t="s">
        <v>596</v>
      </c>
    </row>
    <row r="89" spans="25:26" x14ac:dyDescent="0.15">
      <c r="Y89" s="69" t="s">
        <v>338</v>
      </c>
      <c r="Z89" s="69" t="s">
        <v>597</v>
      </c>
    </row>
    <row r="90" spans="25:26" x14ac:dyDescent="0.15">
      <c r="Y90" s="69" t="s">
        <v>508</v>
      </c>
      <c r="Z90" s="69" t="s">
        <v>598</v>
      </c>
    </row>
    <row r="91" spans="25:26" x14ac:dyDescent="0.15">
      <c r="Y91" s="69" t="s">
        <v>244</v>
      </c>
      <c r="Z91" s="69" t="s">
        <v>599</v>
      </c>
    </row>
    <row r="92" spans="25:26" x14ac:dyDescent="0.15">
      <c r="Y92" s="69" t="s">
        <v>470</v>
      </c>
      <c r="Z92" s="69" t="s">
        <v>530</v>
      </c>
    </row>
    <row r="93" spans="25:26" x14ac:dyDescent="0.15">
      <c r="Y93" s="69" t="s">
        <v>357</v>
      </c>
      <c r="Z93" s="69" t="s">
        <v>600</v>
      </c>
    </row>
    <row r="94" spans="25:26" x14ac:dyDescent="0.15">
      <c r="Y94" s="69" t="s">
        <v>153</v>
      </c>
      <c r="Z94" s="69" t="s">
        <v>592</v>
      </c>
    </row>
    <row r="95" spans="25:26" x14ac:dyDescent="0.15">
      <c r="Y95" s="69" t="s">
        <v>383</v>
      </c>
      <c r="Z95" s="69" t="s">
        <v>601</v>
      </c>
    </row>
    <row r="96" spans="25:26" x14ac:dyDescent="0.15">
      <c r="Y96" s="69" t="s">
        <v>76</v>
      </c>
      <c r="Z96" s="69" t="s">
        <v>602</v>
      </c>
    </row>
    <row r="97" spans="25:26" x14ac:dyDescent="0.15">
      <c r="Y97" s="69" t="s">
        <v>510</v>
      </c>
      <c r="Z97" s="69" t="s">
        <v>588</v>
      </c>
    </row>
    <row r="98" spans="25:26" x14ac:dyDescent="0.15">
      <c r="Y98" s="69" t="s">
        <v>309</v>
      </c>
      <c r="Z98" s="69" t="s">
        <v>603</v>
      </c>
    </row>
    <row r="99" spans="25:26" x14ac:dyDescent="0.15">
      <c r="Y99" s="69" t="s">
        <v>527</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絵麗菜</dc:creator>
  <cp:lastModifiedBy>ㅤ</cp:lastModifiedBy>
  <cp:lastPrinted>2021-05-10T05:51:52Z</cp:lastPrinted>
  <dcterms:created xsi:type="dcterms:W3CDTF">2012-03-13T00:50:25Z</dcterms:created>
  <dcterms:modified xsi:type="dcterms:W3CDTF">2021-06-29T09:28:37Z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2021-04-28T06:58:18Z</vt:filetime>
  </property>
</Properties>
</file>