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2.予算要求ライン（保存期間１年以上の文書）\行政事業レビュー・予算執行調査\令和３年度\210524 行政事業レビューシートの作成等について\16_会計課最新版共有・修正依頼_210625\"/>
    </mc:Choice>
  </mc:AlternateContent>
  <bookViews>
    <workbookView xWindow="-105" yWindow="-105" windowWidth="23250" windowHeight="1401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5" i="4"/>
  <c r="M5" i="4"/>
  <c r="H5" i="4"/>
  <c r="C5" i="4"/>
  <c r="R4" i="4"/>
  <c r="M4" i="4"/>
  <c r="H4" i="4"/>
  <c r="C4" i="4"/>
  <c r="AK3" i="4"/>
  <c r="AK4" i="4" s="1"/>
  <c r="R3" i="4"/>
  <c r="M3" i="4"/>
  <c r="H3" i="4"/>
  <c r="C3" i="4"/>
  <c r="R2" i="4"/>
  <c r="S2" i="4" s="1"/>
  <c r="M2" i="4"/>
  <c r="N2"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2"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6"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2" i="3" s="1"/>
  <c r="AU825" i="3"/>
  <c r="Y825" i="3"/>
  <c r="AY813" i="3"/>
  <c r="AY821" i="3" s="1"/>
  <c r="AU812" i="3"/>
  <c r="Y812" i="3"/>
  <c r="AY809"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5" i="3" s="1"/>
  <c r="AY687" i="3"/>
  <c r="AY691" i="3" s="1"/>
  <c r="AY682" i="3"/>
  <c r="AY683" i="3" s="1"/>
  <c r="AY677" i="3"/>
  <c r="AY679" i="3" s="1"/>
  <c r="AY672" i="3"/>
  <c r="AY675" i="3" s="1"/>
  <c r="AY670" i="3"/>
  <c r="AY667" i="3"/>
  <c r="AY668" i="3" s="1"/>
  <c r="AY664" i="3"/>
  <c r="AY662" i="3"/>
  <c r="AY663" i="3" s="1"/>
  <c r="AY657" i="3"/>
  <c r="AY659" i="3" s="1"/>
  <c r="AY652" i="3"/>
  <c r="AY655" i="3" s="1"/>
  <c r="AY650" i="3"/>
  <c r="AY647" i="3"/>
  <c r="AY651" i="3" s="1"/>
  <c r="AY646" i="3"/>
  <c r="AY643" i="3"/>
  <c r="AY644" i="3" s="1"/>
  <c r="AY638" i="3"/>
  <c r="AY639" i="3" s="1"/>
  <c r="AY633" i="3"/>
  <c r="AY635" i="3" s="1"/>
  <c r="AY628" i="3"/>
  <c r="AY631" i="3" s="1"/>
  <c r="AY623" i="3"/>
  <c r="AY627" i="3" s="1"/>
  <c r="AY618" i="3"/>
  <c r="AY619" i="3" s="1"/>
  <c r="AY613" i="3"/>
  <c r="AY615" i="3" s="1"/>
  <c r="AY608" i="3"/>
  <c r="AY611" i="3" s="1"/>
  <c r="AY605" i="3"/>
  <c r="AY603" i="3"/>
  <c r="AY604" i="3" s="1"/>
  <c r="AY598" i="3"/>
  <c r="AY599" i="3" s="1"/>
  <c r="AY593" i="3"/>
  <c r="AY595" i="3" s="1"/>
  <c r="AY592" i="3"/>
  <c r="AY589" i="3"/>
  <c r="AY591" i="3" s="1"/>
  <c r="AY585" i="3"/>
  <c r="AY584" i="3"/>
  <c r="AY587" i="3" s="1"/>
  <c r="AY579" i="3"/>
  <c r="AY581" i="3" s="1"/>
  <c r="AY574" i="3"/>
  <c r="AY575" i="3" s="1"/>
  <c r="AY569" i="3"/>
  <c r="AY571" i="3" s="1"/>
  <c r="AY564" i="3"/>
  <c r="AY567" i="3" s="1"/>
  <c r="AY559" i="3"/>
  <c r="AY563" i="3" s="1"/>
  <c r="AY554" i="3"/>
  <c r="AY555" i="3" s="1"/>
  <c r="AY549" i="3"/>
  <c r="AY551" i="3" s="1"/>
  <c r="AY545" i="3"/>
  <c r="AY544" i="3"/>
  <c r="AY547" i="3" s="1"/>
  <c r="AY543" i="3"/>
  <c r="AY539" i="3"/>
  <c r="AY542" i="3" s="1"/>
  <c r="AY538" i="3"/>
  <c r="AY535" i="3"/>
  <c r="AY537" i="3" s="1"/>
  <c r="AY530" i="3"/>
  <c r="AY531" i="3" s="1"/>
  <c r="AY525" i="3"/>
  <c r="AY527" i="3" s="1"/>
  <c r="AY524" i="3"/>
  <c r="AY520" i="3"/>
  <c r="AY523" i="3" s="1"/>
  <c r="AY515" i="3"/>
  <c r="AY519" i="3" s="1"/>
  <c r="AY510" i="3"/>
  <c r="AY514" i="3" s="1"/>
  <c r="AY505" i="3"/>
  <c r="AY507" i="3" s="1"/>
  <c r="AY500" i="3"/>
  <c r="AY504" i="3" s="1"/>
  <c r="AY495" i="3"/>
  <c r="AY499" i="3" s="1"/>
  <c r="AY490" i="3"/>
  <c r="AY491" i="3" s="1"/>
  <c r="AY487" i="3"/>
  <c r="AY485" i="3"/>
  <c r="AY489" i="3" s="1"/>
  <c r="AY484" i="3"/>
  <c r="AY481" i="3"/>
  <c r="AY482" i="3" s="1"/>
  <c r="AY483" i="3" s="1"/>
  <c r="AY476" i="3"/>
  <c r="AY480" i="3" s="1"/>
  <c r="AY471" i="3"/>
  <c r="AY475" i="3" s="1"/>
  <c r="AY466" i="3"/>
  <c r="AY467" i="3" s="1"/>
  <c r="AY461" i="3"/>
  <c r="AY462" i="3" s="1"/>
  <c r="AY456" i="3"/>
  <c r="AY459" i="3" s="1"/>
  <c r="AY451" i="3"/>
  <c r="AY455" i="3" s="1"/>
  <c r="AY446" i="3"/>
  <c r="AY450" i="3" s="1"/>
  <c r="AY441" i="3"/>
  <c r="AY443" i="3" s="1"/>
  <c r="AY436" i="3"/>
  <c r="AY438" i="3" s="1"/>
  <c r="AY431" i="3"/>
  <c r="AY435" i="3" s="1"/>
  <c r="AY430" i="3"/>
  <c r="AY427" i="3"/>
  <c r="AY429" i="3" s="1"/>
  <c r="AY420" i="3"/>
  <c r="AY426" i="3" s="1"/>
  <c r="AY413" i="3"/>
  <c r="AY419" i="3" s="1"/>
  <c r="AY408" i="3"/>
  <c r="AY406" i="3"/>
  <c r="AY411" i="3" s="1"/>
  <c r="AY399" i="3"/>
  <c r="AY403" i="3" s="1"/>
  <c r="AY392" i="3"/>
  <c r="AY395" i="3" s="1"/>
  <c r="AY388" i="3"/>
  <c r="AY391" i="3" s="1"/>
  <c r="AY384" i="3"/>
  <c r="AY387" i="3" s="1"/>
  <c r="AY380" i="3"/>
  <c r="AY382" i="3" s="1"/>
  <c r="AY378" i="3"/>
  <c r="AY376" i="3"/>
  <c r="AY379" i="3" s="1"/>
  <c r="AY372" i="3"/>
  <c r="AY373" i="3" s="1"/>
  <c r="AY370" i="3"/>
  <c r="AY371" i="3" s="1"/>
  <c r="AY367" i="3"/>
  <c r="AY368" i="3" s="1"/>
  <c r="AY360" i="3"/>
  <c r="AY363" i="3" s="1"/>
  <c r="AY353" i="3"/>
  <c r="AY355" i="3" s="1"/>
  <c r="AY346" i="3"/>
  <c r="AY347" i="3" s="1"/>
  <c r="AY339" i="3"/>
  <c r="AY345" i="3" s="1"/>
  <c r="AY332" i="3"/>
  <c r="AY337" i="3" s="1"/>
  <c r="AY328" i="3"/>
  <c r="AY331" i="3" s="1"/>
  <c r="AY326" i="3"/>
  <c r="AY324" i="3"/>
  <c r="AY325" i="3" s="1"/>
  <c r="AY320" i="3"/>
  <c r="AY323" i="3" s="1"/>
  <c r="AY316" i="3"/>
  <c r="AY319" i="3" s="1"/>
  <c r="AY312" i="3"/>
  <c r="AY315" i="3" s="1"/>
  <c r="AY310" i="3"/>
  <c r="AY311" i="3" s="1"/>
  <c r="AY307" i="3"/>
  <c r="AY308" i="3" s="1"/>
  <c r="AY300" i="3"/>
  <c r="AY302" i="3" s="1"/>
  <c r="AY293" i="3"/>
  <c r="AY299" i="3" s="1"/>
  <c r="AY286" i="3"/>
  <c r="AY291" i="3" s="1"/>
  <c r="AY280" i="3"/>
  <c r="AY279" i="3"/>
  <c r="AY283" i="3" s="1"/>
  <c r="AY272" i="3"/>
  <c r="AY275" i="3" s="1"/>
  <c r="AY268" i="3"/>
  <c r="AY270" i="3" s="1"/>
  <c r="AY264" i="3"/>
  <c r="AY267" i="3" s="1"/>
  <c r="AY260" i="3"/>
  <c r="AY261" i="3" s="1"/>
  <c r="AY258" i="3"/>
  <c r="AY256" i="3"/>
  <c r="AY259" i="3" s="1"/>
  <c r="AY254" i="3"/>
  <c r="AY252" i="3"/>
  <c r="AY253" i="3" s="1"/>
  <c r="AY250" i="3"/>
  <c r="AY251" i="3" s="1"/>
  <c r="AY247" i="3"/>
  <c r="AY249" i="3" s="1"/>
  <c r="AY245" i="3"/>
  <c r="AY240" i="3"/>
  <c r="AY243" i="3" s="1"/>
  <c r="AY233" i="3"/>
  <c r="AY235" i="3" s="1"/>
  <c r="AY226" i="3"/>
  <c r="AY227" i="3" s="1"/>
  <c r="AY219" i="3"/>
  <c r="AY224" i="3" s="1"/>
  <c r="AY212" i="3"/>
  <c r="AY216" i="3" s="1"/>
  <c r="AY209" i="3"/>
  <c r="AY208" i="3"/>
  <c r="AY211" i="3" s="1"/>
  <c r="AY204" i="3"/>
  <c r="AY207" i="3" s="1"/>
  <c r="AY200" i="3"/>
  <c r="AY203" i="3" s="1"/>
  <c r="AY196" i="3"/>
  <c r="AY198" i="3" s="1"/>
  <c r="AY192" i="3"/>
  <c r="AY195" i="3" s="1"/>
  <c r="AY190" i="3"/>
  <c r="AY191" i="3" s="1"/>
  <c r="AY189" i="3"/>
  <c r="AY187" i="3"/>
  <c r="AY188" i="3" s="1"/>
  <c r="AY180" i="3"/>
  <c r="AY185" i="3" s="1"/>
  <c r="AY173" i="3"/>
  <c r="AY179" i="3" s="1"/>
  <c r="AY166" i="3"/>
  <c r="AY171" i="3" s="1"/>
  <c r="AY159" i="3"/>
  <c r="AY163" i="3" s="1"/>
  <c r="AY154" i="3"/>
  <c r="AY152" i="3"/>
  <c r="AY155" i="3" s="1"/>
  <c r="AY148" i="3"/>
  <c r="AY149" i="3" s="1"/>
  <c r="AY144" i="3"/>
  <c r="AY147" i="3" s="1"/>
  <c r="AY140" i="3"/>
  <c r="AY142" i="3" s="1"/>
  <c r="AY138" i="3"/>
  <c r="AY137" i="3"/>
  <c r="AY136" i="3"/>
  <c r="AY139" i="3" s="1"/>
  <c r="AY132" i="3"/>
  <c r="AY135" i="3" s="1"/>
  <c r="AY130" i="3"/>
  <c r="AY131" i="3" s="1"/>
  <c r="AY127" i="3"/>
  <c r="AY129" i="3" s="1"/>
  <c r="AY124" i="3"/>
  <c r="AY126" i="3" s="1"/>
  <c r="AY121" i="3"/>
  <c r="AY123" i="3" s="1"/>
  <c r="AY118" i="3"/>
  <c r="AY119" i="3" s="1"/>
  <c r="AY112" i="3"/>
  <c r="AY113" i="3" s="1"/>
  <c r="AY109" i="3"/>
  <c r="AY110" i="3" s="1"/>
  <c r="AY108" i="3"/>
  <c r="AY106" i="3"/>
  <c r="AY107" i="3" s="1"/>
  <c r="AY103" i="3"/>
  <c r="AY104" i="3" s="1"/>
  <c r="AY95" i="3"/>
  <c r="AY98" i="3" s="1"/>
  <c r="AY90" i="3"/>
  <c r="AY94" i="3" s="1"/>
  <c r="AY80" i="3"/>
  <c r="AY82" i="3" s="1"/>
  <c r="AY79" i="3"/>
  <c r="AY73" i="3"/>
  <c r="AY74" i="3" s="1"/>
  <c r="AY65" i="3"/>
  <c r="AY66" i="3" s="1"/>
  <c r="AY58" i="3"/>
  <c r="AY62" i="3" s="1"/>
  <c r="AY51" i="3"/>
  <c r="AY56" i="3" s="1"/>
  <c r="AY44" i="3"/>
  <c r="AY46" i="3" s="1"/>
  <c r="AY37" i="3"/>
  <c r="AY43" i="3" s="1"/>
  <c r="W29" i="3"/>
  <c r="W28" i="3" s="1"/>
  <c r="P29" i="3"/>
  <c r="P28" i="3"/>
  <c r="AD21" i="3"/>
  <c r="W21" i="3"/>
  <c r="P21" i="3"/>
  <c r="AD20" i="3"/>
  <c r="W20" i="3"/>
  <c r="AR18" i="3"/>
  <c r="AK18" i="3"/>
  <c r="AD18" i="3"/>
  <c r="W18" i="3"/>
  <c r="P18" i="3"/>
  <c r="P20" i="3" s="1"/>
  <c r="AV2" i="3"/>
  <c r="AY71" i="3" l="1"/>
  <c r="AY83" i="3"/>
  <c r="AY184" i="3"/>
  <c r="AY220" i="3"/>
  <c r="AY287" i="3"/>
  <c r="AY317" i="3"/>
  <c r="AY389" i="3"/>
  <c r="AY440" i="3"/>
  <c r="AY454" i="3"/>
  <c r="AY478" i="3"/>
  <c r="AY518" i="3"/>
  <c r="AY566" i="3"/>
  <c r="AY580" i="3"/>
  <c r="AY616" i="3"/>
  <c r="AY624" i="3"/>
  <c r="AY632" i="3"/>
  <c r="AY223" i="3"/>
  <c r="AY290" i="3"/>
  <c r="AY390" i="3"/>
  <c r="AY479" i="3"/>
  <c r="AY583" i="3"/>
  <c r="AY625" i="3"/>
  <c r="AY157" i="3"/>
  <c r="AY174" i="3"/>
  <c r="AY285" i="3"/>
  <c r="AY361" i="3"/>
  <c r="AY386" i="3"/>
  <c r="AY458" i="3"/>
  <c r="AY474" i="3"/>
  <c r="AY521" i="3"/>
  <c r="AY532" i="3"/>
  <c r="AY540" i="3"/>
  <c r="AY548" i="3"/>
  <c r="AY562" i="3"/>
  <c r="AY622" i="3"/>
  <c r="AY626" i="3"/>
  <c r="AY648" i="3"/>
  <c r="AY688" i="3"/>
  <c r="AY218" i="3"/>
  <c r="AY48" i="3"/>
  <c r="AY63" i="3"/>
  <c r="AY89" i="3"/>
  <c r="AY120" i="3"/>
  <c r="AY177" i="3"/>
  <c r="AY213" i="3"/>
  <c r="AY225" i="3"/>
  <c r="AY239" i="3"/>
  <c r="AY255" i="3"/>
  <c r="AY273" i="3"/>
  <c r="AY281" i="3"/>
  <c r="AY289" i="3"/>
  <c r="AY329" i="3"/>
  <c r="AY341" i="3"/>
  <c r="AY410" i="3"/>
  <c r="AY468" i="3"/>
  <c r="AY488" i="3"/>
  <c r="AY528" i="3"/>
  <c r="AY541" i="3"/>
  <c r="AY546" i="3"/>
  <c r="AY558" i="3"/>
  <c r="AY577" i="3"/>
  <c r="AY582" i="3"/>
  <c r="AY586" i="3"/>
  <c r="AY597" i="3"/>
  <c r="AY606" i="3"/>
  <c r="AY617" i="3"/>
  <c r="AY649" i="3"/>
  <c r="AY658" i="3"/>
  <c r="AY665" i="3"/>
  <c r="AY671" i="3"/>
  <c r="AY684" i="3"/>
  <c r="AY689" i="3"/>
  <c r="AY833" i="3"/>
  <c r="AY215" i="3"/>
  <c r="AY342" i="3"/>
  <c r="AY469" i="3"/>
  <c r="AY529" i="3"/>
  <c r="AY578" i="3"/>
  <c r="AY661" i="3"/>
  <c r="AY685" i="3"/>
  <c r="AY49" i="3"/>
  <c r="AY64" i="3"/>
  <c r="AY276" i="3"/>
  <c r="AY91" i="3"/>
  <c r="AY114" i="3"/>
  <c r="AY156" i="3"/>
  <c r="AY183" i="3"/>
  <c r="AY201" i="3"/>
  <c r="AY210" i="3"/>
  <c r="AY217" i="3"/>
  <c r="AY221" i="3"/>
  <c r="AY230" i="3"/>
  <c r="AY244" i="3"/>
  <c r="AY257" i="3"/>
  <c r="AY292" i="3"/>
  <c r="AY318" i="3"/>
  <c r="AY327" i="3"/>
  <c r="AY338" i="3"/>
  <c r="AY362" i="3"/>
  <c r="AY385" i="3"/>
  <c r="AY407" i="3"/>
  <c r="AY486" i="3"/>
  <c r="AY561" i="3"/>
  <c r="AY620" i="3"/>
  <c r="AY669" i="3"/>
  <c r="AY694" i="3"/>
  <c r="AY819" i="3"/>
  <c r="AY838" i="3"/>
  <c r="AY105" i="3"/>
  <c r="AY128" i="3"/>
  <c r="AY141" i="3"/>
  <c r="AY262" i="3"/>
  <c r="AY301" i="3"/>
  <c r="AY313" i="3"/>
  <c r="AY428" i="3"/>
  <c r="AY437" i="3"/>
  <c r="AY452" i="3"/>
  <c r="AY463" i="3"/>
  <c r="AY506" i="3"/>
  <c r="AY516" i="3"/>
  <c r="AY572" i="3"/>
  <c r="AY640" i="3"/>
  <c r="AY820" i="3"/>
  <c r="AY828" i="3"/>
  <c r="AY50" i="3"/>
  <c r="AY143" i="3"/>
  <c r="AY182" i="3"/>
  <c r="AY228" i="3"/>
  <c r="AY241" i="3"/>
  <c r="AY263" i="3"/>
  <c r="AY303" i="3"/>
  <c r="AY340" i="3"/>
  <c r="AY439" i="3"/>
  <c r="AY453" i="3"/>
  <c r="AY477" i="3"/>
  <c r="AY509" i="3"/>
  <c r="AY517" i="3"/>
  <c r="AY526" i="3"/>
  <c r="AY560" i="3"/>
  <c r="AY596" i="3"/>
  <c r="AY607" i="3"/>
  <c r="AY629" i="3"/>
  <c r="AY642" i="3"/>
  <c r="AY822" i="3"/>
  <c r="AY830" i="3"/>
  <c r="AY96" i="3"/>
  <c r="AY122" i="3"/>
  <c r="AY146" i="3"/>
  <c r="AY186" i="3"/>
  <c r="AY197" i="3"/>
  <c r="AY222" i="3"/>
  <c r="AY234" i="3"/>
  <c r="AY246" i="3"/>
  <c r="AY269" i="3"/>
  <c r="AY282" i="3"/>
  <c r="AY294" i="3"/>
  <c r="AY309" i="3"/>
  <c r="AY334" i="3"/>
  <c r="AY343" i="3"/>
  <c r="AY365" i="3"/>
  <c r="AY381" i="3"/>
  <c r="AY416" i="3"/>
  <c r="AY432" i="3"/>
  <c r="AY442" i="3"/>
  <c r="AY470" i="3"/>
  <c r="AY496" i="3"/>
  <c r="AY512" i="3"/>
  <c r="AY552" i="3"/>
  <c r="AY588" i="3"/>
  <c r="AY601" i="3"/>
  <c r="AY612" i="3"/>
  <c r="AY634" i="3"/>
  <c r="AY645" i="3"/>
  <c r="AY654" i="3"/>
  <c r="AY666" i="3"/>
  <c r="AY674" i="3"/>
  <c r="AY690" i="3"/>
  <c r="AY815" i="3"/>
  <c r="AY836" i="3"/>
  <c r="AY1008" i="3"/>
  <c r="AY1042" i="3"/>
  <c r="AY1076" i="3"/>
  <c r="AY823" i="3"/>
  <c r="AY55" i="3"/>
  <c r="AY145" i="3"/>
  <c r="AY415" i="3"/>
  <c r="AY511" i="3"/>
  <c r="AY550" i="3"/>
  <c r="AY673" i="3"/>
  <c r="AY814" i="3"/>
  <c r="AY834" i="3"/>
  <c r="AY1074" i="3"/>
  <c r="AY199" i="3"/>
  <c r="AY236" i="3"/>
  <c r="AY271" i="3"/>
  <c r="AY296" i="3"/>
  <c r="AY335" i="3"/>
  <c r="AY344" i="3"/>
  <c r="AY383" i="3"/>
  <c r="AY417" i="3"/>
  <c r="AY433" i="3"/>
  <c r="AY444" i="3"/>
  <c r="AY497" i="3"/>
  <c r="AY513" i="3"/>
  <c r="AY636" i="3"/>
  <c r="AY656" i="3"/>
  <c r="AY816" i="3"/>
  <c r="AY1010" i="3"/>
  <c r="I3" i="4"/>
  <c r="I4" i="4" s="1"/>
  <c r="AY609" i="3"/>
  <c r="AY653" i="3"/>
  <c r="AY824" i="3"/>
  <c r="AY57" i="3"/>
  <c r="AY45" i="3"/>
  <c r="AY97" i="3"/>
  <c r="AY47" i="3"/>
  <c r="AY59" i="3"/>
  <c r="AY81" i="3"/>
  <c r="AY99" i="3"/>
  <c r="AY125" i="3"/>
  <c r="AY175" i="3"/>
  <c r="AY237" i="3"/>
  <c r="AY248" i="3"/>
  <c r="AY298" i="3"/>
  <c r="AY336" i="3"/>
  <c r="AY369" i="3"/>
  <c r="AY434" i="3"/>
  <c r="AY460" i="3"/>
  <c r="AY472" i="3"/>
  <c r="AY522" i="3"/>
  <c r="AY533" i="3"/>
  <c r="AY557" i="3"/>
  <c r="AY568" i="3"/>
  <c r="AY590" i="3"/>
  <c r="AY614" i="3"/>
  <c r="AY637" i="3"/>
  <c r="AY693" i="3"/>
  <c r="AY802" i="3"/>
  <c r="AY818" i="3"/>
  <c r="AY825" i="3"/>
  <c r="AY75" i="3"/>
  <c r="AY111" i="3"/>
  <c r="AY52" i="3"/>
  <c r="AY60" i="3"/>
  <c r="AY68" i="3"/>
  <c r="AY76" i="3"/>
  <c r="AY84" i="3"/>
  <c r="AY92" i="3"/>
  <c r="AY133" i="3"/>
  <c r="AY151" i="3"/>
  <c r="AY160" i="3"/>
  <c r="AY169" i="3"/>
  <c r="AY178" i="3"/>
  <c r="AY205" i="3"/>
  <c r="AY214" i="3"/>
  <c r="AY231" i="3"/>
  <c r="AY277" i="3"/>
  <c r="AY295" i="3"/>
  <c r="AY304" i="3"/>
  <c r="AY321" i="3"/>
  <c r="AY330" i="3"/>
  <c r="AY348" i="3"/>
  <c r="AY357" i="3"/>
  <c r="AY366" i="3"/>
  <c r="AY375" i="3"/>
  <c r="AY393" i="3"/>
  <c r="AY402" i="3"/>
  <c r="AY412" i="3"/>
  <c r="AY421" i="3"/>
  <c r="AY447" i="3"/>
  <c r="AY464" i="3"/>
  <c r="AY473" i="3"/>
  <c r="AY492" i="3"/>
  <c r="AY501" i="3"/>
  <c r="AY536" i="3"/>
  <c r="AY553" i="3"/>
  <c r="AY573" i="3"/>
  <c r="AY602" i="3"/>
  <c r="AY610" i="3"/>
  <c r="AY621" i="3"/>
  <c r="AY630" i="3"/>
  <c r="AY641" i="3"/>
  <c r="AY660" i="3"/>
  <c r="AY678" i="3"/>
  <c r="AY698" i="3"/>
  <c r="AY804" i="3"/>
  <c r="AY812" i="3"/>
  <c r="AY829" i="3"/>
  <c r="N3" i="4"/>
  <c r="N4" i="4" s="1"/>
  <c r="N5" i="4" s="1"/>
  <c r="N6" i="4" s="1"/>
  <c r="N7" i="4" s="1"/>
  <c r="N8" i="4" s="1"/>
  <c r="N9" i="4" s="1"/>
  <c r="N10" i="4" s="1"/>
  <c r="N11" i="4" s="1"/>
  <c r="K13" i="4" s="1"/>
  <c r="AE8" i="3" s="1"/>
  <c r="AY67" i="3"/>
  <c r="AY150" i="3"/>
  <c r="AY194" i="3"/>
  <c r="AY266" i="3"/>
  <c r="AY61" i="3"/>
  <c r="AY85" i="3"/>
  <c r="AY232" i="3"/>
  <c r="AY278" i="3"/>
  <c r="AY305" i="3"/>
  <c r="AY322" i="3"/>
  <c r="AY349" i="3"/>
  <c r="AY394" i="3"/>
  <c r="AY404" i="3"/>
  <c r="AY422" i="3"/>
  <c r="AY465" i="3"/>
  <c r="AY493" i="3"/>
  <c r="AY502" i="3"/>
  <c r="AY680" i="3"/>
  <c r="AY805" i="3"/>
  <c r="AY911" i="3"/>
  <c r="AY910" i="3"/>
  <c r="AY909" i="3"/>
  <c r="S3" i="4"/>
  <c r="S4" i="4" s="1"/>
  <c r="S5" i="4" s="1"/>
  <c r="S6" i="4" s="1"/>
  <c r="S7" i="4" s="1"/>
  <c r="S8" i="4" s="1"/>
  <c r="P10" i="4" s="1"/>
  <c r="G11"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168" i="3"/>
  <c r="AY356" i="3"/>
  <c r="AY374" i="3"/>
  <c r="AY401" i="3"/>
  <c r="AY53" i="3"/>
  <c r="AY69" i="3"/>
  <c r="AY77" i="3"/>
  <c r="AY93" i="3"/>
  <c r="AY134" i="3"/>
  <c r="AY161" i="3"/>
  <c r="AY170" i="3"/>
  <c r="AY206" i="3"/>
  <c r="AY358" i="3"/>
  <c r="AY448" i="3"/>
  <c r="AY54" i="3"/>
  <c r="AY70" i="3"/>
  <c r="AY78" i="3"/>
  <c r="AY86" i="3"/>
  <c r="AY153" i="3"/>
  <c r="AY162" i="3"/>
  <c r="AY172" i="3"/>
  <c r="AY181" i="3"/>
  <c r="AY242" i="3"/>
  <c r="AY288" i="3"/>
  <c r="AY297" i="3"/>
  <c r="AY306" i="3"/>
  <c r="AY314" i="3"/>
  <c r="AY333" i="3"/>
  <c r="AY350" i="3"/>
  <c r="AY359" i="3"/>
  <c r="AY377" i="3"/>
  <c r="AY396" i="3"/>
  <c r="AY405" i="3"/>
  <c r="AY414" i="3"/>
  <c r="AY423" i="3"/>
  <c r="AY449" i="3"/>
  <c r="AY457" i="3"/>
  <c r="AY494" i="3"/>
  <c r="AY503" i="3"/>
  <c r="AY556" i="3"/>
  <c r="AY565" i="3"/>
  <c r="AY576" i="3"/>
  <c r="AY594" i="3"/>
  <c r="AY681" i="3"/>
  <c r="AY806" i="3"/>
  <c r="AY87" i="3"/>
  <c r="AY164" i="3"/>
  <c r="AY351" i="3"/>
  <c r="AY397" i="3"/>
  <c r="AY424" i="3"/>
  <c r="AY72" i="3"/>
  <c r="AY88" i="3"/>
  <c r="AY165" i="3"/>
  <c r="AY352" i="3"/>
  <c r="AY398" i="3"/>
  <c r="AY425" i="3"/>
  <c r="AY807" i="3"/>
  <c r="AY811" i="3"/>
  <c r="AY803" i="3"/>
  <c r="AY810" i="3"/>
  <c r="AY158" i="3"/>
  <c r="AY167" i="3"/>
  <c r="AY176" i="3"/>
  <c r="AY193" i="3"/>
  <c r="AY202" i="3"/>
  <c r="AY229" i="3"/>
  <c r="AY238" i="3"/>
  <c r="AY265" i="3"/>
  <c r="AY274" i="3"/>
  <c r="AY284" i="3"/>
  <c r="AY354" i="3"/>
  <c r="AY364" i="3"/>
  <c r="AY400" i="3"/>
  <c r="AY409" i="3"/>
  <c r="AY418" i="3"/>
  <c r="AY445" i="3"/>
  <c r="AY498" i="3"/>
  <c r="AY508" i="3"/>
  <c r="AY534" i="3"/>
  <c r="AY570" i="3"/>
  <c r="AY600" i="3"/>
  <c r="AY676" i="3"/>
  <c r="AY686" i="3"/>
  <c r="AY696" i="3"/>
  <c r="AY801" i="3"/>
  <c r="AY835" i="3"/>
  <c r="AY827" i="3"/>
  <c r="AY831" i="3"/>
  <c r="AY837" i="3"/>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AY817" i="3"/>
  <c r="AY1043" i="3"/>
  <c r="AY975" i="3"/>
  <c r="AY976" i="3"/>
  <c r="AY40" i="3"/>
  <c r="AY41" i="3"/>
  <c r="AY38" i="3"/>
  <c r="AY42" i="3"/>
  <c r="AY39" i="3"/>
</calcChain>
</file>

<file path=xl/sharedStrings.xml><?xml version="1.0" encoding="utf-8"?>
<sst xmlns="http://schemas.openxmlformats.org/spreadsheetml/2006/main" count="2522" uniqueCount="764">
  <si>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</si>
  <si>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</si>
  <si>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</si>
  <si>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</si>
  <si>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</si>
  <si>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新たな地域の魅力を創出するインバウンド推進開発事業　等</t>
    <rPh sb="26" eb="27">
      <t>トウ</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</si>
  <si>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</si>
  <si>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</si>
  <si>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</si>
  <si>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</si>
  <si>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</si>
  <si>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</si>
  <si>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</si>
  <si>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</si>
  <si>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</si>
  <si>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</si>
  <si>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</si>
  <si>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</si>
  <si>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</si>
  <si>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</si>
  <si>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</si>
  <si>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</si>
  <si>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</si>
  <si>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</si>
  <si>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</si>
  <si>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</si>
  <si>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</si>
  <si>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</si>
  <si>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</si>
  <si>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</si>
  <si>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</si>
  <si>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</si>
  <si>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</si>
  <si>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</si>
  <si>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</si>
  <si>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</si>
  <si>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</si>
  <si>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</si>
  <si>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</si>
  <si>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</si>
  <si>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</si>
  <si>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</si>
  <si>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東北運輸局</t>
    <rPh sb="0" eb="2">
      <t>トウホク</t>
    </rPh>
    <rPh sb="2" eb="5">
      <t>ウンユキョク</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</si>
  <si>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</si>
  <si>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</si>
  <si>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</si>
  <si>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</si>
  <si>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</si>
  <si>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</si>
  <si>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</si>
  <si>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</si>
  <si>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</si>
  <si>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</si>
  <si>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</si>
  <si>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</si>
  <si>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</si>
  <si>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新27-032</t>
    <rPh sb="0" eb="1">
      <t>シン</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</si>
  <si>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</si>
  <si>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</si>
  <si>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</si>
  <si>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</si>
  <si>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</si>
  <si>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</si>
  <si>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</si>
  <si>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</si>
  <si>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</si>
  <si>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</si>
  <si>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</si>
  <si>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</si>
  <si>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</si>
  <si>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</si>
  <si>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</si>
  <si>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</si>
  <si>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</si>
  <si>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</si>
  <si>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</si>
  <si>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</si>
  <si>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</si>
  <si>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</si>
  <si>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</si>
  <si>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</si>
  <si>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</si>
  <si>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</si>
  <si>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本事業を通じ、訪日外国人旅行者の全国各地域への来訪・滞在をより一層増加させることにより、上記施策における目標の達成に寄与する。</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</si>
  <si>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</si>
  <si>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</si>
  <si>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第３者を含めた連絡調整会議等により、必要に応じて事業の改善、組替を求め、費用水準の適正化を図っている。</t>
    <rPh sb="4" eb="5">
      <t>フク</t>
    </rPh>
    <rPh sb="13" eb="14">
      <t>ナド</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</si>
  <si>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</si>
  <si>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</si>
  <si>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</si>
  <si>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</si>
  <si>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</si>
  <si>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C.株式会社JTB</t>
    <rPh sb="2" eb="6">
      <t>カブシキガイシャ</t>
    </rPh>
    <phoneticPr fontId="4"/>
  </si>
  <si>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</si>
  <si>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</si>
  <si>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</si>
  <si>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</si>
  <si>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</si>
  <si>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</si>
  <si>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</si>
  <si>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</si>
  <si>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</si>
  <si>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</si>
  <si>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</si>
  <si>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</si>
  <si>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</si>
  <si>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</si>
  <si>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</si>
  <si>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</si>
  <si>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</si>
  <si>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</si>
  <si>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</si>
  <si>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</si>
  <si>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</si>
  <si>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</si>
  <si>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</si>
  <si>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</si>
  <si>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</si>
  <si>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　政府全体で掲げる目標の達成を通じ、観光による地方創生を実現するためには、訪日外国人旅行者の全国各地域への来訪・滞在をより一層増加させることが必要であるため、訪日外国人旅行者の地方部における広域的な周遊観光を促進する取組に対して支援を行う当該事業は必要かつ適切な事業である。</t>
    <rPh sb="1" eb="3">
      <t>セイフ</t>
    </rPh>
    <rPh sb="3" eb="5">
      <t>ゼンタイ</t>
    </rPh>
    <rPh sb="6" eb="7">
      <t>カカ</t>
    </rPh>
    <rPh sb="9" eb="11">
      <t>モクヒョウ</t>
    </rPh>
    <rPh sb="12" eb="14">
      <t>タッセイ</t>
    </rPh>
    <rPh sb="15" eb="16">
      <t>ツウ</t>
    </rPh>
    <rPh sb="18" eb="20">
      <t>カンコウ</t>
    </rPh>
    <rPh sb="23" eb="25">
      <t>チホウ</t>
    </rPh>
    <rPh sb="25" eb="27">
      <t>ソウセイ</t>
    </rPh>
    <rPh sb="28" eb="30">
      <t>ジツゲン</t>
    </rPh>
    <rPh sb="37" eb="39">
      <t>ホウニチ</t>
    </rPh>
    <rPh sb="39" eb="42">
      <t>ガイコクジン</t>
    </rPh>
    <rPh sb="42" eb="45">
      <t>リョコウシャ</t>
    </rPh>
    <rPh sb="46" eb="48">
      <t>ゼンコク</t>
    </rPh>
    <rPh sb="48" eb="51">
      <t>カクチイキ</t>
    </rPh>
    <rPh sb="53" eb="55">
      <t>ライホウ</t>
    </rPh>
    <rPh sb="56" eb="58">
      <t>タイザイ</t>
    </rPh>
    <rPh sb="61" eb="63">
      <t>イッソウ</t>
    </rPh>
    <rPh sb="63" eb="65">
      <t>ゾウカ</t>
    </rPh>
    <rPh sb="71" eb="73">
      <t>ヒツヨウ</t>
    </rPh>
    <rPh sb="79" eb="81">
      <t>ホウニチ</t>
    </rPh>
    <rPh sb="81" eb="84">
      <t>ガイコクジン</t>
    </rPh>
    <rPh sb="84" eb="87">
      <t>リョコウシャ</t>
    </rPh>
    <rPh sb="88" eb="91">
      <t>チホウブ</t>
    </rPh>
    <rPh sb="95" eb="98">
      <t>コウイキテキ</t>
    </rPh>
    <rPh sb="99" eb="101">
      <t>シュウユウ</t>
    </rPh>
    <rPh sb="101" eb="103">
      <t>カンコウ</t>
    </rPh>
    <rPh sb="104" eb="106">
      <t>ソクシン</t>
    </rPh>
    <rPh sb="108" eb="110">
      <t>トリクミ</t>
    </rPh>
    <rPh sb="111" eb="112">
      <t>タイ</t>
    </rPh>
    <rPh sb="114" eb="116">
      <t>シエン</t>
    </rPh>
    <rPh sb="117" eb="118">
      <t>オコナ</t>
    </rPh>
    <rPh sb="119" eb="121">
      <t>トウガイ</t>
    </rPh>
    <rPh sb="121" eb="123">
      <t>ジギョウ</t>
    </rPh>
    <rPh sb="124" eb="126">
      <t>ヒツヨウ</t>
    </rPh>
    <rPh sb="128" eb="130">
      <t>テキセツ</t>
    </rPh>
    <rPh sb="131" eb="133">
      <t>ジギョウ</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</si>
  <si>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</si>
  <si>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</si>
  <si>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</si>
  <si>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</si>
  <si>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広域周遊観光促進のための新たな観光地域支援に関する専門家派遣事業</t>
  </si>
  <si>
    <t>F</t>
  </si>
  <si>
    <t>環境</t>
  </si>
  <si>
    <t>予備費等</t>
    <rPh sb="0" eb="3">
      <t>ヨビヒ</t>
    </rPh>
    <rPh sb="3" eb="4">
      <t>トウ</t>
    </rPh>
    <phoneticPr fontId="4"/>
  </si>
  <si>
    <t>点検結果</t>
    <rPh sb="0" eb="2">
      <t>テンケン</t>
    </rPh>
    <rPh sb="2" eb="4">
      <t>ケッカ</t>
    </rPh>
    <phoneticPr fontId="4"/>
  </si>
  <si>
    <t>　令和12年までに訪日外国人旅行者数を6,000万人、地方部での外国人延べ宿泊者数を13,000万人とする等の目標の達成を通じ、観光による地方創生を実現していくためには、訪日外国人旅行者の全国各地域への来訪・滞在をより一層増加させることが必要な状況である。</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</si>
  <si>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</si>
  <si>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</si>
  <si>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</si>
  <si>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</si>
  <si>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</si>
  <si>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</si>
  <si>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</si>
  <si>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</si>
  <si>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</si>
  <si>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</si>
  <si>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</si>
  <si>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</si>
  <si>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</si>
  <si>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</si>
  <si>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</si>
  <si>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</si>
  <si>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</si>
  <si>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</si>
  <si>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253</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</si>
  <si>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</si>
  <si>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</si>
  <si>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</si>
  <si>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</si>
  <si>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</si>
  <si>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</si>
  <si>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</si>
  <si>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</si>
  <si>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</si>
  <si>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</si>
  <si>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</si>
  <si>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</si>
  <si>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</si>
  <si>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</si>
  <si>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</si>
  <si>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</si>
  <si>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</si>
  <si>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</si>
  <si>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</si>
  <si>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</si>
  <si>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</si>
  <si>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</si>
  <si>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</si>
  <si>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</si>
  <si>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</si>
  <si>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</si>
  <si>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</si>
  <si>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</si>
  <si>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</si>
  <si>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</si>
  <si>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</si>
  <si>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</si>
  <si>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</si>
  <si>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</si>
  <si>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</si>
  <si>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</si>
  <si>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</si>
  <si>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「TOKYO　WESTSIDE」滞在型コンテンツ造成事業　等</t>
    <rPh sb="29" eb="30">
      <t>トウ</t>
    </rPh>
    <phoneticPr fontId="4"/>
  </si>
  <si>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</si>
  <si>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</si>
  <si>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</si>
  <si>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</si>
  <si>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</si>
  <si>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</si>
  <si>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</si>
  <si>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</si>
  <si>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</si>
  <si>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</si>
  <si>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</si>
  <si>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</si>
  <si>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</si>
  <si>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</si>
  <si>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</si>
  <si>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</si>
  <si>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</si>
  <si>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</si>
  <si>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</si>
  <si>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</si>
  <si>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</si>
  <si>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</si>
  <si>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</si>
  <si>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</si>
  <si>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</si>
  <si>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</si>
  <si>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</si>
  <si>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</si>
  <si>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</si>
  <si>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</si>
  <si>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</si>
  <si>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</si>
  <si>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</si>
  <si>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</si>
  <si>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</si>
  <si>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</si>
  <si>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</si>
  <si>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</si>
  <si>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</si>
  <si>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</si>
  <si>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</si>
  <si>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</si>
  <si>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</si>
  <si>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</si>
  <si>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</si>
  <si>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 xml:space="preserve">株式会社ジェイ・リンクス </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</si>
  <si>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</si>
  <si>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</si>
  <si>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</si>
  <si>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</si>
  <si>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</si>
  <si>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</si>
  <si>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</si>
  <si>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</si>
  <si>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</si>
  <si>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</si>
  <si>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</si>
  <si>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</si>
  <si>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</si>
  <si>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</si>
  <si>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</si>
  <si>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</si>
  <si>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</si>
  <si>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広域周遊観光促進のための観光地域支援事業</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</si>
  <si>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</si>
  <si>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</si>
  <si>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</si>
  <si>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</si>
  <si>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</si>
  <si>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</si>
  <si>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</si>
  <si>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</si>
  <si>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</si>
  <si>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</si>
  <si>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</si>
  <si>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住民満足度調査事業</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</si>
  <si>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</si>
  <si>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</si>
  <si>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</si>
  <si>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</si>
  <si>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</si>
  <si>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</si>
  <si>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</si>
  <si>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</si>
  <si>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</si>
  <si>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</si>
  <si>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</si>
  <si>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</si>
  <si>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</si>
  <si>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</si>
  <si>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</si>
  <si>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</si>
  <si>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</si>
  <si>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</si>
  <si>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</si>
  <si>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</si>
  <si>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</si>
  <si>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</si>
  <si>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</si>
  <si>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</si>
  <si>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</si>
  <si>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</si>
  <si>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</si>
  <si>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</si>
  <si>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</si>
  <si>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</si>
  <si>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</si>
  <si>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</si>
  <si>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</si>
  <si>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</si>
  <si>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</si>
  <si>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</si>
  <si>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</si>
  <si>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</si>
  <si>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</si>
  <si>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</si>
  <si>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</si>
  <si>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</si>
  <si>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</si>
  <si>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</si>
  <si>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観光庁</t>
    <rPh sb="0" eb="2">
      <t>カンコウ</t>
    </rPh>
    <rPh sb="2" eb="3">
      <t>チョウ</t>
    </rPh>
    <phoneticPr fontId="3"/>
  </si>
  <si>
    <t>観光立国推進基本法 第１２条・第１３条 等</t>
    <rPh sb="0" eb="2">
      <t>カンコウ</t>
    </rPh>
    <rPh sb="2" eb="4">
      <t>リッコク</t>
    </rPh>
    <rPh sb="4" eb="6">
      <t>スイシン</t>
    </rPh>
    <rPh sb="6" eb="9">
      <t>キホンホウ</t>
    </rPh>
    <rPh sb="10" eb="11">
      <t>ダイ</t>
    </rPh>
    <rPh sb="13" eb="14">
      <t>ジョウ</t>
    </rPh>
    <rPh sb="15" eb="16">
      <t>ダイ</t>
    </rPh>
    <rPh sb="18" eb="19">
      <t>ジョウ</t>
    </rPh>
    <rPh sb="20" eb="21">
      <t>トウ</t>
    </rPh>
    <phoneticPr fontId="3"/>
  </si>
  <si>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</si>
  <si>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</si>
  <si>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</si>
  <si>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</si>
  <si>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241</t>
  </si>
  <si>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</si>
  <si>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</si>
  <si>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</si>
  <si>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</si>
  <si>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</si>
  <si>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</si>
  <si>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万円/件</t>
    <rPh sb="0" eb="2">
      <t>マンエン</t>
    </rPh>
    <rPh sb="3" eb="4">
      <t>ケン</t>
    </rPh>
    <phoneticPr fontId="3"/>
  </si>
  <si>
    <t>目標・指標</t>
    <rPh sb="0" eb="2">
      <t>モクヒョウ</t>
    </rPh>
    <rPh sb="3" eb="5">
      <t>シヒョウ</t>
    </rPh>
    <phoneticPr fontId="4"/>
  </si>
  <si>
    <t>政策評価</t>
    <rPh sb="0" eb="2">
      <t>セイサク</t>
    </rPh>
    <rPh sb="2" eb="4">
      <t>ヒョウカ</t>
    </rPh>
    <phoneticPr fontId="4"/>
  </si>
  <si>
    <t>令和２年度DMO意見交換会の開催支援業務</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</si>
  <si>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</si>
  <si>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</si>
  <si>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</si>
  <si>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株式会社ライヴ環境計画</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</si>
  <si>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</si>
  <si>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</si>
  <si>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</si>
  <si>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</si>
  <si>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連絡調整会議運営業務</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</si>
  <si>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</si>
  <si>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</si>
  <si>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</si>
  <si>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</si>
  <si>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</si>
  <si>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</si>
  <si>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</si>
  <si>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</si>
  <si>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</si>
  <si>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</si>
  <si>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</si>
  <si>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株式会社共立プラニング</t>
  </si>
  <si>
    <t>昭和17年度</t>
    <rPh sb="0" eb="2">
      <t>ショウワ</t>
    </rPh>
    <rPh sb="4" eb="5">
      <t>ネン</t>
    </rPh>
    <rPh sb="5" eb="6">
      <t>ド</t>
    </rPh>
    <phoneticPr fontId="4"/>
  </si>
  <si>
    <t>第３者を含めた連絡調整会議等により、事業目的に即したもののみを補助対象事業として採択している。</t>
    <rPh sb="13" eb="14">
      <t>トウ</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</si>
  <si>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</si>
  <si>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</si>
  <si>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</si>
  <si>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</si>
  <si>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</si>
  <si>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</si>
  <si>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</si>
  <si>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</si>
  <si>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</si>
  <si>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</si>
  <si>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</si>
  <si>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</si>
  <si>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</si>
  <si>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</si>
  <si>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</si>
  <si>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</si>
  <si>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</si>
  <si>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</si>
  <si>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</si>
  <si>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</si>
  <si>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</si>
  <si>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</si>
  <si>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</si>
  <si>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「冬の東北」アクションプラットフォーム構築等事業　等</t>
    <rPh sb="25" eb="26">
      <t>トウ</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</si>
  <si>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</si>
  <si>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</si>
  <si>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</si>
  <si>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新しい観光創出セミナー～上質な旅づくりに向けた通訳ガイド、ランドオペレーター、旅行会社のからの提案～開催支援業務</t>
  </si>
  <si>
    <t>株式会社JTBコミュニケーションデザイン</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</si>
  <si>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</si>
  <si>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</si>
  <si>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</si>
  <si>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</si>
  <si>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</si>
  <si>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</si>
  <si>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</si>
  <si>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</si>
  <si>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</si>
  <si>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</si>
  <si>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</si>
  <si>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</si>
  <si>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</si>
  <si>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</si>
  <si>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</si>
  <si>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</si>
  <si>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一般社団法人関東観光広域連携事業推進協議会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</si>
  <si>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</si>
  <si>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</si>
  <si>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</si>
  <si>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</si>
  <si>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</si>
  <si>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</si>
  <si>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</si>
  <si>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</si>
  <si>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</si>
  <si>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</si>
  <si>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</si>
  <si>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</si>
  <si>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一般社団法人中央日本総合観光機構</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</si>
  <si>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</si>
  <si>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</si>
  <si>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</si>
  <si>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</si>
  <si>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万円</t>
    <rPh sb="0" eb="2">
      <t>マンエン</t>
    </rPh>
    <phoneticPr fontId="3"/>
  </si>
  <si>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</si>
  <si>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</si>
  <si>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</si>
  <si>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</si>
  <si>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</si>
  <si>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</si>
  <si>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</si>
  <si>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</si>
  <si>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</si>
  <si>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</si>
  <si>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目標</t>
    <rPh sb="0" eb="2">
      <t>モクヒョウ</t>
    </rPh>
    <phoneticPr fontId="4"/>
  </si>
  <si>
    <t>目標年度</t>
  </si>
  <si>
    <t>地方部での外国人延べ宿泊者数（暦年）</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</si>
  <si>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</si>
  <si>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</si>
  <si>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</si>
  <si>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</si>
  <si>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</si>
  <si>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</si>
  <si>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</si>
  <si>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WMG着地型プログラム・周遊活用マーケティング調査事業　等</t>
    <rPh sb="28" eb="29">
      <t>トウ</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</si>
  <si>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</si>
  <si>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</si>
  <si>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</si>
  <si>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</si>
  <si>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</si>
  <si>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</si>
  <si>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</si>
  <si>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</si>
  <si>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</si>
  <si>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</si>
  <si>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</si>
  <si>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</si>
  <si>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</si>
  <si>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</si>
  <si>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</si>
  <si>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</si>
  <si>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</si>
  <si>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</si>
  <si>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</si>
  <si>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B.中国運輸局</t>
    <rPh sb="2" eb="4">
      <t>チュウゴク</t>
    </rPh>
    <rPh sb="4" eb="7">
      <t>ウンユキョク</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</si>
  <si>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</si>
  <si>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</si>
  <si>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</si>
  <si>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</si>
  <si>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</si>
  <si>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</si>
  <si>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</si>
  <si>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</si>
  <si>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</si>
  <si>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</si>
  <si>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</si>
  <si>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</si>
  <si>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</si>
  <si>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</si>
  <si>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</si>
  <si>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</si>
  <si>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</si>
  <si>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</si>
  <si>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</si>
  <si>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インバウンド・ビジネス機運醸成対策事業　等</t>
    <rPh sb="20" eb="21">
      <t>トウ</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</si>
  <si>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</si>
  <si>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</si>
  <si>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</si>
  <si>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</si>
  <si>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</si>
  <si>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</si>
  <si>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</si>
  <si>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一般財団法人百十四経済研究所</t>
  </si>
  <si>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</si>
  <si>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</si>
  <si>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</si>
  <si>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</si>
  <si>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</si>
  <si>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</si>
  <si>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</si>
  <si>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</si>
  <si>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</si>
  <si>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</si>
  <si>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</si>
  <si>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北海道来訪者満足度・観光産業経済効果調査事業</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</si>
  <si>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</si>
  <si>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</si>
  <si>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</si>
  <si>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</si>
  <si>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</si>
  <si>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</si>
  <si>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</si>
  <si>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広域周遊観光促進のための新たな観光地域支援に関する専門家派遣事業</t>
    <rPh sb="12" eb="13">
      <t>アラ</t>
    </rPh>
    <rPh sb="15" eb="17">
      <t>カンコウ</t>
    </rPh>
    <rPh sb="17" eb="19">
      <t>チイキ</t>
    </rPh>
    <rPh sb="19" eb="21">
      <t>シエン</t>
    </rPh>
    <rPh sb="22" eb="23">
      <t>カン</t>
    </rPh>
    <rPh sb="25" eb="28">
      <t>センモンカ</t>
    </rPh>
    <rPh sb="28" eb="30">
      <t>ハケン</t>
    </rPh>
    <rPh sb="30" eb="32">
      <t>ジギョウ</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</si>
  <si>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</si>
  <si>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</si>
  <si>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</si>
  <si>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</si>
  <si>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</si>
  <si>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</si>
  <si>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</si>
  <si>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</si>
  <si>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</si>
  <si>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</si>
  <si>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</si>
  <si>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</si>
  <si>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海の京都インバウンド観光客向け公共交通利便性向上事業　等</t>
    <rPh sb="0" eb="1">
      <t>ウミ</t>
    </rPh>
    <rPh sb="2" eb="4">
      <t>キョウト</t>
    </rPh>
    <rPh sb="10" eb="13">
      <t>カンコウキャク</t>
    </rPh>
    <rPh sb="13" eb="14">
      <t>ム</t>
    </rPh>
    <rPh sb="15" eb="17">
      <t>コウキョウ</t>
    </rPh>
    <rPh sb="17" eb="19">
      <t>コウツウ</t>
    </rPh>
    <rPh sb="19" eb="21">
      <t>リベン</t>
    </rPh>
    <rPh sb="21" eb="22">
      <t>セイ</t>
    </rPh>
    <rPh sb="22" eb="24">
      <t>コウジョウ</t>
    </rPh>
    <rPh sb="24" eb="26">
      <t>ジギョウ</t>
    </rPh>
    <rPh sb="27" eb="28">
      <t>トウ</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</si>
  <si>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</si>
  <si>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</si>
  <si>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</si>
  <si>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</si>
  <si>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</si>
  <si>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</si>
  <si>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</si>
  <si>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</si>
  <si>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</si>
  <si>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</si>
  <si>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</si>
  <si>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Withコロナ、Afterコロナの観光地経営戦略研究会(第２回)</t>
  </si>
  <si>
    <t>平成20年度</t>
    <rPh sb="0" eb="2">
      <t>ヘイセイ</t>
    </rPh>
    <rPh sb="4" eb="5">
      <t>ネン</t>
    </rPh>
    <rPh sb="5" eb="6">
      <t>ド</t>
    </rPh>
    <phoneticPr fontId="4"/>
  </si>
  <si>
    <t xml:space="preserve">三菱ＵＦＪリサーチ＆コンサルティング株式会社 </t>
  </si>
  <si>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</si>
  <si>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</si>
  <si>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</si>
  <si>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訪日外国人旅行者等の各地域への周遊を促進するため、観光地域づくり法人（DMO）が中心となって行う、地域の関係者が連携して観光客の来訪・滞在促進を図る取組に対して支援を行う。</t>
  </si>
  <si>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</si>
  <si>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</si>
  <si>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</si>
  <si>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</si>
  <si>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</si>
  <si>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</si>
  <si>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</si>
  <si>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</si>
  <si>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</si>
  <si>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</si>
  <si>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令和２年度第１回広域集観光促進連絡調整会議</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</si>
  <si>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</si>
  <si>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</si>
  <si>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</si>
  <si>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</si>
  <si>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</si>
  <si>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</si>
  <si>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</si>
  <si>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</si>
  <si>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</si>
  <si>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</si>
  <si>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新しい観光創出セミナー～上質な旅づくりに向けた通訳ガイド、ランドオペレーター、旅行会社のからの提案～開催支援業務　等</t>
    <rPh sb="57" eb="58">
      <t>トウ</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</si>
  <si>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</si>
  <si>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</si>
  <si>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</si>
  <si>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</si>
  <si>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</si>
  <si>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</si>
  <si>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</si>
  <si>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</si>
  <si>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</si>
  <si>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</si>
  <si>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</si>
  <si>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</si>
  <si>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</si>
  <si>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</si>
  <si>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</si>
  <si>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</si>
  <si>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</si>
  <si>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</si>
  <si>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</si>
  <si>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</si>
  <si>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新27-030</t>
    <rPh sb="0" eb="1">
      <t>シン</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</si>
  <si>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</si>
  <si>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</si>
  <si>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</si>
  <si>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</si>
  <si>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</si>
  <si>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万人</t>
    <rPh sb="0" eb="2">
      <t>マンニン</t>
    </rPh>
    <phoneticPr fontId="3"/>
  </si>
  <si>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</si>
  <si>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</si>
  <si>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</si>
  <si>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</si>
  <si>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</si>
  <si>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</si>
  <si>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</si>
  <si>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</si>
  <si>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</si>
  <si>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 xml:space="preserve">株式会社ケー・シー・エス </t>
  </si>
  <si>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</si>
  <si>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</si>
  <si>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</si>
  <si>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</si>
  <si>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</si>
  <si>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</si>
  <si>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</si>
  <si>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新27-0028</t>
    <rPh sb="0" eb="1">
      <t>シン</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</si>
  <si>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</si>
  <si>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</si>
  <si>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</si>
  <si>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</si>
  <si>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</si>
  <si>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</si>
  <si>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</si>
  <si>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</si>
  <si>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</si>
  <si>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兆円</t>
    <rPh sb="0" eb="2">
      <t>チョウエン</t>
    </rPh>
    <phoneticPr fontId="3"/>
  </si>
  <si>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</si>
  <si>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</si>
  <si>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</si>
  <si>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</si>
  <si>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</si>
  <si>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</si>
  <si>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</si>
  <si>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</si>
  <si>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</si>
  <si>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</si>
  <si>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</si>
  <si>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</si>
  <si>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</si>
  <si>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</si>
  <si>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</si>
  <si>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</si>
  <si>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</si>
  <si>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</si>
  <si>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</si>
  <si>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</si>
  <si>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</si>
  <si>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</si>
  <si>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</si>
  <si>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</si>
  <si>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</si>
  <si>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四国運輸局</t>
    <rPh sb="0" eb="2">
      <t>シコク</t>
    </rPh>
    <rPh sb="2" eb="5">
      <t>ウンユキョク</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</si>
  <si>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</si>
  <si>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</si>
  <si>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</si>
  <si>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</si>
  <si>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</si>
  <si>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</si>
  <si>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</si>
  <si>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</si>
  <si>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</si>
  <si>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</si>
  <si>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一般社団法人せとうち観光推進機構</t>
  </si>
  <si>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</si>
  <si>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</si>
  <si>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</si>
  <si>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</si>
  <si>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</si>
  <si>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</si>
  <si>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</si>
  <si>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</si>
  <si>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</si>
  <si>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</si>
  <si>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</si>
  <si>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</si>
  <si>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</si>
  <si>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</si>
  <si>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</si>
  <si>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</si>
  <si>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</si>
  <si>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</si>
  <si>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</si>
  <si>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</si>
  <si>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</si>
  <si>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</si>
  <si>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</si>
  <si>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</si>
  <si>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</si>
  <si>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</si>
  <si>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</si>
  <si>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</si>
  <si>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関西地域観光地域づくり法人意見交換会（WEB 会議）の開催支援業務</t>
  </si>
  <si>
    <t>観光地域振興課</t>
    <rPh sb="0" eb="2">
      <t>カンコウ</t>
    </rPh>
    <rPh sb="2" eb="4">
      <t>チイキ</t>
    </rPh>
    <rPh sb="4" eb="7">
      <t>シンコウカ</t>
    </rPh>
    <phoneticPr fontId="3"/>
  </si>
  <si>
    <t>○</t>
  </si>
  <si>
    <t>件</t>
    <rPh sb="0" eb="1">
      <t>ケン</t>
    </rPh>
    <phoneticPr fontId="4"/>
  </si>
  <si>
    <t>６　 国際競争力、観光交流、広域・地域間連携等の確保・強化</t>
  </si>
  <si>
    <t>訪日外国人旅行者数（暦年）</t>
  </si>
  <si>
    <t>訪日外国人旅行消費額（暦年)</t>
  </si>
  <si>
    <t>外国人リピーター数</t>
  </si>
  <si>
    <t>万人泊</t>
  </si>
  <si>
    <t>有</t>
  </si>
  <si>
    <t>高速バス東北共通インバウンドフリーパス調査事業</t>
  </si>
  <si>
    <t>訪日外国人旅行者周遊促進事業費補助金</t>
    <rPh sb="0" eb="2">
      <t>ホウニチ</t>
    </rPh>
    <rPh sb="2" eb="5">
      <t>ガイコクジン</t>
    </rPh>
    <rPh sb="5" eb="8">
      <t>リョコウシャ</t>
    </rPh>
    <rPh sb="8" eb="10">
      <t>シュウユウ</t>
    </rPh>
    <rPh sb="10" eb="12">
      <t>ソクシン</t>
    </rPh>
    <rPh sb="12" eb="15">
      <t>ジギョウヒ</t>
    </rPh>
    <rPh sb="15" eb="18">
      <t>ホジョキン</t>
    </rPh>
    <phoneticPr fontId="4"/>
  </si>
  <si>
    <t>外国人旅行者訪日促進対策庁費</t>
  </si>
  <si>
    <t>公益社団法人ひょうご観光本部</t>
  </si>
  <si>
    <t>職員旅費</t>
  </si>
  <si>
    <t>諸謝金</t>
  </si>
  <si>
    <t>広域周遊観光促進のための新たな観光地域支援事業を実施するにあたっての事業計画策定主体としての観光地域づくり法人（DMO）の数</t>
  </si>
  <si>
    <t>133,473/40</t>
  </si>
  <si>
    <t>101,188/31</t>
  </si>
  <si>
    <t>65,900/25</t>
  </si>
  <si>
    <t>　訪日外国人旅行者の広域的な周遊観光を促すためには、地方公共団体等の枠を超えた広範囲での連携が不可欠であり、地方自治体に委ねることは困難である。また、広域的な周遊観光を促進するためには、複数の地域が一体となって計画的・戦略的かつ持続的な取組を行う必要があり、このための調整業務は、収益性を伴わず、公益性が高い事業であるため民間に委ねることは困難である。</t>
    <rPh sb="1" eb="3">
      <t>ホウニチ</t>
    </rPh>
    <rPh sb="3" eb="6">
      <t>ガイコクジン</t>
    </rPh>
    <rPh sb="6" eb="9">
      <t>リョコウシャ</t>
    </rPh>
    <rPh sb="10" eb="12">
      <t>コウイキ</t>
    </rPh>
    <rPh sb="12" eb="13">
      <t>テキ</t>
    </rPh>
    <rPh sb="14" eb="16">
      <t>シュウユウ</t>
    </rPh>
    <rPh sb="16" eb="18">
      <t>カンコウ</t>
    </rPh>
    <rPh sb="19" eb="20">
      <t>ウナガ</t>
    </rPh>
    <rPh sb="26" eb="28">
      <t>チホウ</t>
    </rPh>
    <rPh sb="28" eb="30">
      <t>コウキョウ</t>
    </rPh>
    <rPh sb="30" eb="32">
      <t>ダンタイ</t>
    </rPh>
    <rPh sb="32" eb="33">
      <t>トウ</t>
    </rPh>
    <rPh sb="34" eb="35">
      <t>ワク</t>
    </rPh>
    <rPh sb="36" eb="37">
      <t>コ</t>
    </rPh>
    <rPh sb="39" eb="42">
      <t>コウハンイ</t>
    </rPh>
    <rPh sb="44" eb="46">
      <t>レンケイ</t>
    </rPh>
    <rPh sb="47" eb="50">
      <t>フカケツ</t>
    </rPh>
    <rPh sb="54" eb="56">
      <t>チホウ</t>
    </rPh>
    <rPh sb="56" eb="59">
      <t>ジチタイ</t>
    </rPh>
    <rPh sb="60" eb="61">
      <t>ユダ</t>
    </rPh>
    <rPh sb="66" eb="68">
      <t>コンナン</t>
    </rPh>
    <rPh sb="75" eb="78">
      <t>コウイキテキ</t>
    </rPh>
    <rPh sb="79" eb="81">
      <t>シュウユウ</t>
    </rPh>
    <rPh sb="81" eb="83">
      <t>カンコウ</t>
    </rPh>
    <rPh sb="84" eb="86">
      <t>ソクシン</t>
    </rPh>
    <rPh sb="93" eb="95">
      <t>フクスウ</t>
    </rPh>
    <rPh sb="96" eb="98">
      <t>チイキ</t>
    </rPh>
    <rPh sb="99" eb="101">
      <t>イッタイ</t>
    </rPh>
    <rPh sb="105" eb="107">
      <t>ケイカク</t>
    </rPh>
    <rPh sb="107" eb="108">
      <t>テキ</t>
    </rPh>
    <rPh sb="109" eb="112">
      <t>センリャクテキ</t>
    </rPh>
    <rPh sb="114" eb="117">
      <t>ジゾクテキ</t>
    </rPh>
    <rPh sb="118" eb="120">
      <t>トリクミ</t>
    </rPh>
    <rPh sb="121" eb="122">
      <t>オコナ</t>
    </rPh>
    <rPh sb="123" eb="125">
      <t>ヒツヨウ</t>
    </rPh>
    <rPh sb="134" eb="136">
      <t>チョウセイ</t>
    </rPh>
    <rPh sb="136" eb="138">
      <t>ギョウム</t>
    </rPh>
    <rPh sb="140" eb="143">
      <t>シュウエキセイ</t>
    </rPh>
    <rPh sb="144" eb="145">
      <t>トモナ</t>
    </rPh>
    <rPh sb="148" eb="151">
      <t>コウエキセイ</t>
    </rPh>
    <rPh sb="152" eb="153">
      <t>タカ</t>
    </rPh>
    <rPh sb="154" eb="156">
      <t>ジギョウ</t>
    </rPh>
    <rPh sb="161" eb="163">
      <t>ミンカン</t>
    </rPh>
    <rPh sb="164" eb="165">
      <t>ユダ</t>
    </rPh>
    <rPh sb="170" eb="172">
      <t>コンナン</t>
    </rPh>
    <phoneticPr fontId="4"/>
  </si>
  <si>
    <t>新25-30</t>
  </si>
  <si>
    <t>242</t>
  </si>
  <si>
    <t>248-2</t>
  </si>
  <si>
    <t>250</t>
  </si>
  <si>
    <t>255</t>
  </si>
  <si>
    <t>新30-0022</t>
    <rPh sb="0" eb="1">
      <t>シン</t>
    </rPh>
    <phoneticPr fontId="4"/>
  </si>
  <si>
    <t>新30-0019</t>
    <rPh sb="0" eb="1">
      <t>シン</t>
    </rPh>
    <phoneticPr fontId="4"/>
  </si>
  <si>
    <t>万人泊</t>
    <rPh sb="0" eb="2">
      <t>マンニン</t>
    </rPh>
    <rPh sb="2" eb="3">
      <t>ハク</t>
    </rPh>
    <phoneticPr fontId="3"/>
  </si>
  <si>
    <t>宿泊旅行統計調査　https://www.mlit.go.jp/kankocho/siryou/toukei/shukuhakutoukei.html</t>
    <rPh sb="0" eb="2">
      <t>シュクハク</t>
    </rPh>
    <rPh sb="2" eb="4">
      <t>リョコウ</t>
    </rPh>
    <rPh sb="4" eb="6">
      <t>トウケイ</t>
    </rPh>
    <rPh sb="6" eb="8">
      <t>チョウサ</t>
    </rPh>
    <phoneticPr fontId="4"/>
  </si>
  <si>
    <t>A.公益社団法人北海道観光振興機構</t>
  </si>
  <si>
    <t>瀬戸内ブランド実態調査事業</t>
  </si>
  <si>
    <t>公益社団法人北海道観光振興機構</t>
  </si>
  <si>
    <t>一般社団法人山陰インバウンド機構</t>
  </si>
  <si>
    <t>一般社団法人東北観光推進機構</t>
  </si>
  <si>
    <t>一般財団法人関西観光本部</t>
  </si>
  <si>
    <t>一般社団法人四国ツーリズム創造機構</t>
  </si>
  <si>
    <t>一般社団法人京都山城地域振興社</t>
  </si>
  <si>
    <t>体験コンテンツ開発によるグローバルWebサイト魅力度向上事業　等</t>
    <rPh sb="31" eb="32">
      <t>トウ</t>
    </rPh>
    <phoneticPr fontId="4"/>
  </si>
  <si>
    <t>二次交通・観光情報における受け入れ環境整備事業　等</t>
    <rPh sb="24" eb="25">
      <t>トウ</t>
    </rPh>
    <phoneticPr fontId="4"/>
  </si>
  <si>
    <t>四国遍路等FIT旅行者の利便性向上事業　等</t>
    <rPh sb="20" eb="21">
      <t>トウ</t>
    </rPh>
    <phoneticPr fontId="4"/>
  </si>
  <si>
    <t>訪日外国人旅行者周遊に向けた体験型・滞在型コンテンツ開発促進事業　等</t>
    <rPh sb="33" eb="34">
      <t>トウ</t>
    </rPh>
    <phoneticPr fontId="4"/>
  </si>
  <si>
    <t>中国運輸局</t>
    <rPh sb="0" eb="5">
      <t>チュウゴクウンユキョク</t>
    </rPh>
    <phoneticPr fontId="4"/>
  </si>
  <si>
    <t>九州運輸局</t>
    <rPh sb="0" eb="2">
      <t>キュウシュウ</t>
    </rPh>
    <rPh sb="2" eb="5">
      <t>ウンユキョク</t>
    </rPh>
    <phoneticPr fontId="4"/>
  </si>
  <si>
    <t>中部運輸局</t>
    <rPh sb="0" eb="2">
      <t>チュウブ</t>
    </rPh>
    <rPh sb="2" eb="5">
      <t>ウンユキョク</t>
    </rPh>
    <phoneticPr fontId="4"/>
  </si>
  <si>
    <t>瀬戸内ブランド実態調査事業　等</t>
    <rPh sb="14" eb="15">
      <t>トウ</t>
    </rPh>
    <phoneticPr fontId="4"/>
  </si>
  <si>
    <t>九州における訪日外国人旅行者消費動向調査事業　等</t>
    <rPh sb="23" eb="24">
      <t>トウ</t>
    </rPh>
    <phoneticPr fontId="4"/>
  </si>
  <si>
    <t>新たな地域の魅力を創出するインバウンド推進開発事業</t>
  </si>
  <si>
    <t>「旅マエ」からの地方空港認知向上等による道内空港受入環境整備事業</t>
  </si>
  <si>
    <t>活用可能なFIT向け二次交通情報の整理と仕組化事業</t>
  </si>
  <si>
    <t>アドベンチャートラベル受入体制推進事業</t>
  </si>
  <si>
    <t>D.株式会社サーベイリサーチセンター</t>
  </si>
  <si>
    <t>九州における訪日外国人旅行者消費動向調査事業</t>
  </si>
  <si>
    <t>株式会社JTB</t>
  </si>
  <si>
    <t>株式会社サーベイリサーチセンター</t>
  </si>
  <si>
    <t>株式会社新潟博報堂</t>
  </si>
  <si>
    <t>「にいがた庭園街道」にかかる外国人旅行者ニーズ把握及びモデルルート策定調査事業</t>
  </si>
  <si>
    <t>クロスボーダー株式会社</t>
  </si>
  <si>
    <t>Withコロナ、 A fter コロナの観光地経営戦略研究会</t>
  </si>
  <si>
    <t>「観光地における宿泊施設の動向等調査」事業に係る請負契約</t>
  </si>
  <si>
    <t>「第１２回昇龍道プロジェクト推進協議会」に関する開催支援業務</t>
  </si>
  <si>
    <t>令和２年度観光ビジョン推進北海道ブロック戦略会議合同ＷＧ運営業務契約</t>
  </si>
  <si>
    <t>ヒアリング、第３者を含めた連絡調整会議等を通じて、地域が効果的に訪日外国人旅行者の地方誘客等に取り組むための助言等を行った。</t>
    <rPh sb="19" eb="20">
      <t>トウ</t>
    </rPh>
    <rPh sb="32" eb="34">
      <t>ホウニチ</t>
    </rPh>
    <rPh sb="34" eb="37">
      <t>ガイコクジン</t>
    </rPh>
    <rPh sb="37" eb="40">
      <t>リョコウシャ</t>
    </rPh>
    <rPh sb="41" eb="43">
      <t>チホウ</t>
    </rPh>
    <rPh sb="43" eb="45">
      <t>ユウキャク</t>
    </rPh>
    <rPh sb="45" eb="46">
      <t>ナド</t>
    </rPh>
    <phoneticPr fontId="4"/>
  </si>
  <si>
    <t>第３者を含めた連絡調整会議等を活用し、効果的かつ効率的な事業としている。</t>
    <rPh sb="13" eb="14">
      <t>トウ</t>
    </rPh>
    <phoneticPr fontId="4"/>
  </si>
  <si>
    <t>滞在コンテンツの造成や受入環境の整備等が、訪日外国人旅行者の地方への誘客につながっており、また、調査戦略策定事業により取得されたデータについても、地域内の観光地域づくり法人（DMO）や自治体等に広く共有され着地整備の取組に活用されている。</t>
    <rPh sb="18" eb="19">
      <t>トウ</t>
    </rPh>
    <rPh sb="21" eb="23">
      <t>ホウニチ</t>
    </rPh>
    <rPh sb="23" eb="26">
      <t>ガイコクジン</t>
    </rPh>
    <rPh sb="26" eb="29">
      <t>リョコウシャ</t>
    </rPh>
    <rPh sb="48" eb="50">
      <t>チョウサ</t>
    </rPh>
    <rPh sb="50" eb="52">
      <t>センリャク</t>
    </rPh>
    <rPh sb="52" eb="54">
      <t>サクテイ</t>
    </rPh>
    <rPh sb="54" eb="56">
      <t>ジギョウ</t>
    </rPh>
    <rPh sb="59" eb="61">
      <t>シュトク</t>
    </rPh>
    <rPh sb="73" eb="76">
      <t>チイキナイ</t>
    </rPh>
    <rPh sb="77" eb="81">
      <t>カンコウチイキ</t>
    </rPh>
    <rPh sb="84" eb="86">
      <t>ホウジン</t>
    </rPh>
    <rPh sb="92" eb="95">
      <t>ジチタイ</t>
    </rPh>
    <rPh sb="95" eb="96">
      <t>トウ</t>
    </rPh>
    <rPh sb="97" eb="98">
      <t>ヒロ</t>
    </rPh>
    <rPh sb="99" eb="101">
      <t>キョウユウ</t>
    </rPh>
    <rPh sb="103" eb="105">
      <t>チャクチ</t>
    </rPh>
    <rPh sb="105" eb="107">
      <t>セイビ</t>
    </rPh>
    <rPh sb="108" eb="109">
      <t>ト</t>
    </rPh>
    <rPh sb="109" eb="110">
      <t>ク</t>
    </rPh>
    <rPh sb="111" eb="113">
      <t>カツヨウ</t>
    </rPh>
    <phoneticPr fontId="4"/>
  </si>
  <si>
    <t>・観光立国推進基本計画
・明日の日本を支える観光ビジョン
・観光ビジョン実現プログラム2020
・未来投資戦略 2018</t>
  </si>
  <si>
    <t>高速バス東北共通インバウンドフリーパス調査事業　等</t>
    <rPh sb="24" eb="25">
      <t>トウ</t>
    </rPh>
    <phoneticPr fontId="4"/>
  </si>
  <si>
    <t>令和２年度観光ビジョン推進北海道ブロック戦略会議合同ＷＧ運営業務</t>
    <phoneticPr fontId="4"/>
  </si>
  <si>
    <t>×</t>
  </si>
  <si>
    <t>「箱根町関係者との意見交換会」における会場借料　等</t>
    <rPh sb="24" eb="25">
      <t>トウ</t>
    </rPh>
    <phoneticPr fontId="4"/>
  </si>
  <si>
    <t>登録DMO（広域連携DMO・地域連携DMO・地域DMO）が策定した事業計画に位置づけられた外国人旅行者の誘客を目的とする以下の取組（地方ブロック毎に開催される連絡調整会議における調整を行ったものに限る）に対する支援等を行う。
補助対象事業　：　 ①調査・戦略策定、②滞在コンテンツの充実、③広域周遊観光促進のための環境整備、④情報発信・プロモーション
補助率　：　定額（調査・戦略策定）※上限1,000万円
　　　　　　　事業費の1/2（滞在コンテンツの充実、広域周遊観光促進のための環境整備、情報発信・プロモーション）
　　　　　　　※ 継続事業については、2年目の補助率は2/5、3年目の補助率は1/3</t>
    <rPh sb="0" eb="2">
      <t>トウロク</t>
    </rPh>
    <rPh sb="8" eb="10">
      <t>レンケイ</t>
    </rPh>
    <rPh sb="195" eb="197">
      <t>ジョウゲン</t>
    </rPh>
    <rPh sb="202" eb="204">
      <t>マンエン</t>
    </rPh>
    <phoneticPr fontId="4"/>
  </si>
  <si>
    <t>外国人延べ宿泊者数（暦年）
（北海道、青森、岩手、宮城、秋田、山形、福島、茨城、栃木、群馬、新潟、富山、石川、福井、山梨、長野、岐阜、福岡、三重、滋賀、奈良、和歌山、鳥取、島根、岡山、広島、山口、徳島、香川、愛媛、高知、福岡、佐賀、長崎、熊本、大分、宮崎、鹿児島、沖縄）</t>
    <rPh sb="0" eb="3">
      <t>ガイコクジン</t>
    </rPh>
    <rPh sb="3" eb="4">
      <t>ノ</t>
    </rPh>
    <rPh sb="5" eb="8">
      <t>シュクハクシャ</t>
    </rPh>
    <rPh sb="8" eb="9">
      <t>スウ</t>
    </rPh>
    <rPh sb="10" eb="11">
      <t>コヨミ</t>
    </rPh>
    <rPh sb="11" eb="12">
      <t>ネン</t>
    </rPh>
    <rPh sb="15" eb="18">
      <t>ホッカイドウ</t>
    </rPh>
    <rPh sb="19" eb="21">
      <t>アオモリ</t>
    </rPh>
    <rPh sb="22" eb="24">
      <t>イワテ</t>
    </rPh>
    <rPh sb="25" eb="27">
      <t>ミヤギ</t>
    </rPh>
    <rPh sb="28" eb="30">
      <t>アキタ</t>
    </rPh>
    <rPh sb="31" eb="33">
      <t>ヤマガタ</t>
    </rPh>
    <rPh sb="34" eb="36">
      <t>フクシマ</t>
    </rPh>
    <rPh sb="37" eb="39">
      <t>イバラキ</t>
    </rPh>
    <rPh sb="40" eb="42">
      <t>トチギ</t>
    </rPh>
    <rPh sb="43" eb="45">
      <t>グンマ</t>
    </rPh>
    <rPh sb="46" eb="48">
      <t>ニイガタ</t>
    </rPh>
    <rPh sb="49" eb="51">
      <t>トヤマ</t>
    </rPh>
    <rPh sb="52" eb="54">
      <t>イシカワ</t>
    </rPh>
    <rPh sb="55" eb="57">
      <t>フクイ</t>
    </rPh>
    <rPh sb="58" eb="60">
      <t>ヤマナシ</t>
    </rPh>
    <rPh sb="61" eb="63">
      <t>ナガノ</t>
    </rPh>
    <rPh sb="64" eb="66">
      <t>ギフ</t>
    </rPh>
    <rPh sb="67" eb="69">
      <t>フクオカ</t>
    </rPh>
    <rPh sb="70" eb="72">
      <t>ミエ</t>
    </rPh>
    <phoneticPr fontId="4"/>
  </si>
  <si>
    <t>令和１２年において、当該地域における外国人延べ宿泊者数を6,630万人泊とする。</t>
    <rPh sb="0" eb="2">
      <t>レイワ</t>
    </rPh>
    <rPh sb="4" eb="5">
      <t>ネン</t>
    </rPh>
    <rPh sb="10" eb="12">
      <t>トウガイ</t>
    </rPh>
    <rPh sb="12" eb="14">
      <t>チイキ</t>
    </rPh>
    <rPh sb="18" eb="21">
      <t>ガイコクジン</t>
    </rPh>
    <rPh sb="21" eb="22">
      <t>ノ</t>
    </rPh>
    <rPh sb="23" eb="26">
      <t>シュクハクシャ</t>
    </rPh>
    <rPh sb="26" eb="27">
      <t>スウ</t>
    </rPh>
    <rPh sb="33" eb="35">
      <t>マンニン</t>
    </rPh>
    <rPh sb="35" eb="36">
      <t>ハク</t>
    </rPh>
    <phoneticPr fontId="4"/>
  </si>
  <si>
    <t>補助金執行額（万円）／事業計画策定主体となる観光地域づくり法人（DMO）の数　　　　　　　　　　　　　</t>
    <rPh sb="0" eb="3">
      <t>ホジョキン</t>
    </rPh>
    <rPh sb="3" eb="5">
      <t>シッコウ</t>
    </rPh>
    <rPh sb="5" eb="6">
      <t>ガク</t>
    </rPh>
    <phoneticPr fontId="4"/>
  </si>
  <si>
    <t>活動実績は、当初見込みを上回るものとなった。</t>
    <rPh sb="0" eb="2">
      <t>カツドウ</t>
    </rPh>
    <rPh sb="2" eb="4">
      <t>ジッセキ</t>
    </rPh>
    <rPh sb="6" eb="8">
      <t>トウショ</t>
    </rPh>
    <rPh sb="8" eb="10">
      <t>ミコ</t>
    </rPh>
    <rPh sb="12" eb="14">
      <t>ウワマワ</t>
    </rPh>
    <phoneticPr fontId="4"/>
  </si>
  <si>
    <t>四国エリアにおける訪日外国人レンタカー利用者向け交通安全情報等の調査事業</t>
    <phoneticPr fontId="4"/>
  </si>
  <si>
    <t>令和２年度瀬戸内海観光連携推進会議開催支援業務</t>
    <phoneticPr fontId="4"/>
  </si>
  <si>
    <t>滞在コンテンツの充実、広域周遊観光促進のための環境整備、情報発信・プロモーションにかかる経費については、地域も応分の負担のうえ実施している。一方で、調査・戦略策定事業については、定額の支援となっているが、調査や戦略の策定を行った上で実施するその後の広域周遊の促進を目的とした事業については、地域が応分の負担をする必要があるため、負担関係は妥当である。</t>
    <rPh sb="44" eb="46">
      <t>ケイヒ</t>
    </rPh>
    <rPh sb="70" eb="72">
      <t>イッポウ</t>
    </rPh>
    <rPh sb="74" eb="76">
      <t>チョウサ</t>
    </rPh>
    <rPh sb="77" eb="79">
      <t>センリャク</t>
    </rPh>
    <rPh sb="79" eb="81">
      <t>サクテイ</t>
    </rPh>
    <rPh sb="81" eb="83">
      <t>ジギョウ</t>
    </rPh>
    <rPh sb="89" eb="91">
      <t>テイガク</t>
    </rPh>
    <rPh sb="92" eb="94">
      <t>シエン</t>
    </rPh>
    <rPh sb="102" eb="104">
      <t>チョウサ</t>
    </rPh>
    <rPh sb="145" eb="147">
      <t>チイキ</t>
    </rPh>
    <rPh sb="148" eb="150">
      <t>オウブン</t>
    </rPh>
    <rPh sb="151" eb="153">
      <t>フタン</t>
    </rPh>
    <phoneticPr fontId="4"/>
  </si>
  <si>
    <t>「にいがた庭園街道」にかかる外国人旅行者ニーズ把握及びモデルルート策定調査事業　等</t>
    <rPh sb="40" eb="41">
      <t>トウ</t>
    </rPh>
    <phoneticPr fontId="4"/>
  </si>
  <si>
    <t>観光地における宿泊施設の動向等調査事業　等</t>
    <rPh sb="20" eb="21">
      <t>トウ</t>
    </rPh>
    <phoneticPr fontId="4"/>
  </si>
  <si>
    <t>四国エリアにおける訪日外国人レンタカー利用者向け交通安全情報等の調査事業　等</t>
    <rPh sb="37" eb="38">
      <t>トウ</t>
    </rPh>
    <phoneticPr fontId="4"/>
  </si>
  <si>
    <t>令和元年度秋のレビューにおける指摘を受け、より高い事業効果が見込まれる事業者を支援するという観点から、訪日外国人旅行者周遊促進事業の補助対象事業者から候補DMOを除き、より厳格な要件を満たす登録DMOに絞り、訪日外国人旅行者周遊促進事業の補助対象事業のうち、調査や海外への情報発信に係る事業については日本政府観光局との役割分担に基づく取組に対象を絞る、重複した情報発信を避ける観点から各層のDMO（広域連携DMO、地域連携DMO、地域DMO）間の連携を求めるなど、補助要件を厳格化した。
また、訪日外国人旅行者周遊促進事業の補助金額について、地域における着地整備の取組（滞在コンテンツの充実、受入環境整備に係る事業）を重点的に支援するため、調査・戦略策定、情報発信・プロモーションに係る事業を、各地方ブロック毎に合わせて３割以下に抑制することとした。さらに、各層のDMO（広域連携DMO、地域連携DMO、地域DMO）間の役割分担に基づき、地域連携DMO及び地域DMOは主に着地整備を取り組むという観点から、地域連携DMO及び地域DMO単体でも、調査・戦略策定、情報発信・プロモーションに係る事業費の割合が３割以下とするよう改善を図った。
加えて、令和２年度の事業執行にあたっては、事業年度途中における中間評価を実施するとともに、事業終了後には各地方運輸局等における事後評価を実施するなど、効果検証について改善を図った。</t>
    <rPh sb="75" eb="77">
      <t>コウホ</t>
    </rPh>
    <rPh sb="95" eb="97">
      <t>トウロク</t>
    </rPh>
    <rPh sb="519" eb="520">
      <t>クワ</t>
    </rPh>
    <rPh sb="523" eb="525">
      <t>レイワ</t>
    </rPh>
    <rPh sb="526" eb="528">
      <t>ネンド</t>
    </rPh>
    <rPh sb="529" eb="531">
      <t>ジギョウ</t>
    </rPh>
    <rPh sb="531" eb="533">
      <t>シッコウ</t>
    </rPh>
    <rPh sb="540" eb="542">
      <t>ジギョウ</t>
    </rPh>
    <rPh sb="542" eb="544">
      <t>ネンド</t>
    </rPh>
    <rPh sb="544" eb="546">
      <t>トチュウ</t>
    </rPh>
    <rPh sb="550" eb="552">
      <t>チュウカン</t>
    </rPh>
    <rPh sb="552" eb="554">
      <t>ヒョウカ</t>
    </rPh>
    <rPh sb="555" eb="557">
      <t>ジッシ</t>
    </rPh>
    <rPh sb="564" eb="566">
      <t>ジギョウ</t>
    </rPh>
    <rPh sb="566" eb="569">
      <t>シュウリョウゴ</t>
    </rPh>
    <rPh sb="571" eb="574">
      <t>カクチホウ</t>
    </rPh>
    <rPh sb="574" eb="577">
      <t>ウンユキョク</t>
    </rPh>
    <rPh sb="577" eb="578">
      <t>トウ</t>
    </rPh>
    <rPh sb="582" eb="584">
      <t>ジゴ</t>
    </rPh>
    <rPh sb="584" eb="586">
      <t>ヒョウカ</t>
    </rPh>
    <rPh sb="587" eb="589">
      <t>ジッシ</t>
    </rPh>
    <rPh sb="594" eb="596">
      <t>コウカ</t>
    </rPh>
    <rPh sb="596" eb="598">
      <t>ケンショウ</t>
    </rPh>
    <rPh sb="602" eb="604">
      <t>カイゼン</t>
    </rPh>
    <rPh sb="605" eb="606">
      <t>ハカ</t>
    </rPh>
    <phoneticPr fontId="4"/>
  </si>
  <si>
    <t>契約については、企画競争を行い内容を精査したり、相見積もりを取得し、競争性を確保している。補助金については、その使用に当たり関係資料を取り寄せ、公平な競争が行われているかを確認している。</t>
    <rPh sb="56" eb="58">
      <t>シヨウ</t>
    </rPh>
    <rPh sb="59" eb="60">
      <t>ア</t>
    </rPh>
    <rPh sb="72" eb="74">
      <t>コウヘイ</t>
    </rPh>
    <rPh sb="75" eb="77">
      <t>キョウソウ</t>
    </rPh>
    <rPh sb="78" eb="79">
      <t>オコナ</t>
    </rPh>
    <phoneticPr fontId="4"/>
  </si>
  <si>
    <t>新型コロナウイルス感染症拡大の影響により、全国的に外国人延べ宿泊者数が大幅に減少しているため、成果目標に見合った実績とはならなかった。そのため、新型コロナウイルス感染症収束後、訪日外国人観光客をいち早く取り戻すことができるよう、今後も積極的に着地整備等に取り組む。</t>
    <rPh sb="0" eb="2">
      <t>シンガタ</t>
    </rPh>
    <rPh sb="9" eb="14">
      <t>カンセンショウカクダイ</t>
    </rPh>
    <rPh sb="15" eb="17">
      <t>エイキョウ</t>
    </rPh>
    <rPh sb="21" eb="24">
      <t>ゼンコクテキ</t>
    </rPh>
    <rPh sb="25" eb="28">
      <t>ガイコクジン</t>
    </rPh>
    <rPh sb="28" eb="29">
      <t>ノ</t>
    </rPh>
    <rPh sb="30" eb="33">
      <t>シュクハクシャ</t>
    </rPh>
    <rPh sb="33" eb="34">
      <t>スウ</t>
    </rPh>
    <rPh sb="35" eb="37">
      <t>オオハバ</t>
    </rPh>
    <rPh sb="38" eb="40">
      <t>ゲンショウ</t>
    </rPh>
    <rPh sb="47" eb="51">
      <t>セイカモクヒョウ</t>
    </rPh>
    <rPh sb="52" eb="54">
      <t>ミア</t>
    </rPh>
    <rPh sb="56" eb="58">
      <t>ジッセキ</t>
    </rPh>
    <rPh sb="72" eb="74">
      <t>シンガタ</t>
    </rPh>
    <rPh sb="81" eb="84">
      <t>カンセンショウ</t>
    </rPh>
    <rPh sb="84" eb="86">
      <t>シュウソク</t>
    </rPh>
    <rPh sb="86" eb="87">
      <t>ゴ</t>
    </rPh>
    <rPh sb="93" eb="96">
      <t>カンコウキャク</t>
    </rPh>
    <rPh sb="99" eb="100">
      <t>ハヤ</t>
    </rPh>
    <rPh sb="101" eb="102">
      <t>ト</t>
    </rPh>
    <rPh sb="103" eb="104">
      <t>モド</t>
    </rPh>
    <rPh sb="114" eb="116">
      <t>コンゴ</t>
    </rPh>
    <rPh sb="117" eb="120">
      <t>セッキョクテキ</t>
    </rPh>
    <rPh sb="121" eb="123">
      <t>チャクチ</t>
    </rPh>
    <rPh sb="123" eb="125">
      <t>セイビ</t>
    </rPh>
    <rPh sb="125" eb="126">
      <t>トウ</t>
    </rPh>
    <rPh sb="127" eb="128">
      <t>ト</t>
    </rPh>
    <rPh sb="129" eb="130">
      <t>ク</t>
    </rPh>
    <phoneticPr fontId="4"/>
  </si>
  <si>
    <t>【令和元年度秋のレビューにおける指摘事項】
・DMO創設が目的となっており、効果が不明確で検証もできていない。今後は、DMOを増やすことではなく、メリハリをつけた支援が必要である。
・調査業務や海外への情報発信は原則JNTOに一元化するなどし、DMOへの支援事業については、コンテンツ開発や受入環境の整備等の着地整備を最優先にするなど、既存組織では行っていなかったことに取り組むべきである。
【対応状況】
・より高い事業効果が見込まれる事業者を支援するという観点から、訪日外国人旅行者周遊促進事業の補助対象事業者から候補DMOを除き、より厳格な要件を満たす登録DMOに絞った。
・海外先進事例等も参考に、登録制度を見直すとともに、観光地域づくり法人の役割や取組内容を具体的に解説するガイドラインを作成し、観光地域づくり法人全般の底上げを図った。（主な改正ポイント：観光地域づくり法人の役割の明確化、各層の観光地域づくり法人の役割及び役割分担の整理、登録要件の厳格化、更新登録制の導入、国からの重点的な支援）
・訪日外国人旅行者周遊促進事業の補助対象事業のうち、調査や海外への情報発信に係る事業については日本政府観光局との役割分担に基づく取組に対象を絞る、重複した情報発信を避ける観点から各層のDMO（広域連携DMO、地域連携DMO、地域DMO）間の連携を求めるなど、補助要件を厳格化した。
・訪日外国人旅行者周遊促進事業の補助金額について、調査・戦略策定、情報発信・プロモーションに係る事業を、各地方ブロック毎に合わせて３割以下に抑制とし、着地整備の取組（滞在コンテンツの充実、受入環境整備に係る事業）を重点的に支援することとした。
・観光地域づくり法人の登録制度に関するガイドラインを作成し、観光地域づくり法人の登録要件の厳格化、更新登録制の導入等、制度の見直しを行った。</t>
    <rPh sb="1" eb="3">
      <t>レイワ</t>
    </rPh>
    <rPh sb="259" eb="261">
      <t>コウホ</t>
    </rPh>
    <rPh sb="279" eb="281">
      <t>トウロク</t>
    </rPh>
    <rPh sb="374" eb="375">
      <t>オモ</t>
    </rPh>
    <rPh sb="376" eb="378">
      <t>カイセイ</t>
    </rPh>
    <phoneticPr fontId="4"/>
  </si>
  <si>
    <t>観光庁において、庁費の用途を定めるとともに、各運輸局等が民間団体へ支出する際、事前に観光庁において支出内容に問題がないか確認を行っている。</t>
    <rPh sb="0" eb="3">
      <t>カンコウチョウ</t>
    </rPh>
    <rPh sb="8" eb="10">
      <t>チョウヒ</t>
    </rPh>
    <rPh sb="11" eb="13">
      <t>ヨウト</t>
    </rPh>
    <rPh sb="14" eb="15">
      <t>サダ</t>
    </rPh>
    <rPh sb="22" eb="23">
      <t>カク</t>
    </rPh>
    <rPh sb="23" eb="26">
      <t>ウンユキョク</t>
    </rPh>
    <rPh sb="26" eb="27">
      <t>トウ</t>
    </rPh>
    <rPh sb="28" eb="30">
      <t>ミンカン</t>
    </rPh>
    <rPh sb="30" eb="32">
      <t>ダンタイ</t>
    </rPh>
    <rPh sb="33" eb="35">
      <t>シシュツ</t>
    </rPh>
    <rPh sb="37" eb="38">
      <t>サイ</t>
    </rPh>
    <rPh sb="39" eb="41">
      <t>ジゼン</t>
    </rPh>
    <rPh sb="42" eb="45">
      <t>カンコウチョウ</t>
    </rPh>
    <rPh sb="49" eb="51">
      <t>シシュツ</t>
    </rPh>
    <rPh sb="51" eb="53">
      <t>ナイヨウ</t>
    </rPh>
    <rPh sb="54" eb="56">
      <t>モンダイ</t>
    </rPh>
    <rPh sb="60" eb="62">
      <t>カクニン</t>
    </rPh>
    <rPh sb="63" eb="64">
      <t>オコナ</t>
    </rPh>
    <phoneticPr fontId="4"/>
  </si>
  <si>
    <t>・新型コロナウイルス感染症拡大の影響で、旅行者が大きく減少し、地域経営の見通しが立たない中で、自己負担額の捻出が困難となり、取組の実施自体が困難な地域が多かった。
・出入国制限がかかり、訪日外国人旅行者の誘客を見込むことができず、日本人国内旅行者の誘客に向けた取組を優先的に実施する地域が多く、日本人国内旅行者の誘客に向けた取組は対象外としている本事業の活用を望む地域が少なかった。</t>
    <rPh sb="70" eb="72">
      <t>コンナン</t>
    </rPh>
    <rPh sb="156" eb="158">
      <t>ユウキャク</t>
    </rPh>
    <rPh sb="159" eb="160">
      <t>ム</t>
    </rPh>
    <rPh sb="162" eb="164">
      <t>トリクミ</t>
    </rPh>
    <rPh sb="177" eb="179">
      <t>カツヨウ</t>
    </rPh>
    <rPh sb="185" eb="186">
      <t>スク</t>
    </rPh>
    <phoneticPr fontId="4"/>
  </si>
  <si>
    <t>新型コロナウイルス感染症拡大の影響を鑑みて「新たな旅のスタイル」に対応した事業を支援するとともに、訪日外国人の誘客のための地域の着地整備に関する取組を効果的に支援していく。また、より高い事業効果を出すことができるよう、四半期ごとに提出を求める事業の進捗確認資料の様式を見直し、提出された資料をもとにより効果的な事業となるよう改善を促していく。</t>
    <rPh sb="49" eb="51">
      <t>ホウニチ</t>
    </rPh>
    <rPh sb="51" eb="54">
      <t>ガイコクジン</t>
    </rPh>
    <rPh sb="55" eb="57">
      <t>ユウキャク</t>
    </rPh>
    <rPh sb="61" eb="63">
      <t>チイキ</t>
    </rPh>
    <rPh sb="64" eb="66">
      <t>チャクチ</t>
    </rPh>
    <rPh sb="66" eb="68">
      <t>セイビ</t>
    </rPh>
    <rPh sb="69" eb="70">
      <t>カン</t>
    </rPh>
    <rPh sb="72" eb="74">
      <t>トリクミ</t>
    </rPh>
    <rPh sb="75" eb="78">
      <t>コウカテキ</t>
    </rPh>
    <rPh sb="79" eb="81">
      <t>シエン</t>
    </rPh>
    <rPh sb="109" eb="112">
      <t>シハンキ</t>
    </rPh>
    <rPh sb="115" eb="117">
      <t>テイシュツ</t>
    </rPh>
    <rPh sb="118" eb="119">
      <t>モト</t>
    </rPh>
    <rPh sb="121" eb="123">
      <t>ジギョウ</t>
    </rPh>
    <rPh sb="124" eb="128">
      <t>シンチョクカクニン</t>
    </rPh>
    <rPh sb="131" eb="133">
      <t>ヨウシキ</t>
    </rPh>
    <rPh sb="138" eb="140">
      <t>テイシュツ</t>
    </rPh>
    <rPh sb="143" eb="145">
      <t>シリョウ</t>
    </rPh>
    <rPh sb="151" eb="154">
      <t>コウカテキ</t>
    </rPh>
    <rPh sb="155" eb="157">
      <t>ジギョウ</t>
    </rPh>
    <rPh sb="162" eb="164">
      <t>カイゼン</t>
    </rPh>
    <rPh sb="165" eb="166">
      <t>ウナガ</t>
    </rPh>
    <phoneticPr fontId="4"/>
  </si>
  <si>
    <t>-</t>
    <phoneticPr fontId="4"/>
  </si>
  <si>
    <t>２０　観光立国を推進する</t>
    <phoneticPr fontId="4"/>
  </si>
  <si>
    <t>65,895/35</t>
    <phoneticPr fontId="4"/>
  </si>
  <si>
    <t>課長　大野　達</t>
    <rPh sb="0" eb="2">
      <t>カチョウ</t>
    </rPh>
    <rPh sb="3" eb="5">
      <t>オオノ</t>
    </rPh>
    <rPh sb="6" eb="7">
      <t>タツ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</si>
</sst>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ill="1" applyBorder="1" applyAlignment="1" applyProtection="1">
      <alignment horizontal="left" vertical="center" wrapText="1"/>
      <protection locked="0"/>
    </xf>
    <xf numFmtId="0" fontId="0" fillId="5" borderId="159" xfId="0"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45085</xdr:colOff>
      <xdr:row>749</xdr:row>
      <xdr:rowOff>11430</xdr:rowOff>
    </xdr:from>
    <xdr:to>
      <xdr:col>36</xdr:col>
      <xdr:colOff>142240</xdr:colOff>
      <xdr:row>754</xdr:row>
      <xdr:rowOff>218440</xdr:rowOff>
    </xdr:to>
    <xdr:grpSp>
      <xdr:nvGrpSpPr>
        <xdr:cNvPr id="26" name="グループ化 25">
          <a:extLst>
            <a:ext uri="{FF2B5EF4-FFF2-40B4-BE49-F238E27FC236}">
              <a16:creationId xmlns:a16="http://schemas.microsoft.com/office/drawing/2014/main" id="{00000000-0008-0000-0000-00001A000000}"/>
            </a:ext>
          </a:extLst>
        </xdr:cNvPr>
        <xdr:cNvGrpSpPr/>
      </xdr:nvGrpSpPr>
      <xdr:grpSpPr>
        <a:xfrm>
          <a:off x="4109085" y="57605930"/>
          <a:ext cx="3348355" cy="1985010"/>
          <a:chOff x="2680608" y="32738787"/>
          <a:chExt cx="2680607" cy="1918610"/>
        </a:xfrm>
      </xdr:grpSpPr>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７２４．５百万円</a:t>
            </a:r>
          </a:p>
        </xdr:txBody>
      </xdr:sp>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300"/>
              </a:lnSpc>
            </a:pPr>
            <a:r>
              <a:rPr kumimoji="1" lang="ja-JP" altLang="en-US" sz="1100">
                <a:solidFill>
                  <a:schemeClr val="tx1"/>
                </a:solidFill>
                <a:effectLst/>
                <a:latin typeface="+mn-lt"/>
                <a:ea typeface="+mn-ea"/>
                <a:cs typeface="+mn-cs"/>
              </a:rPr>
              <a:t>訪日外国人等の</a:t>
            </a:r>
            <a:r>
              <a:rPr kumimoji="1" lang="ja-JP" altLang="ja-JP" sz="1100">
                <a:solidFill>
                  <a:schemeClr val="tx1"/>
                </a:solidFill>
                <a:effectLst/>
                <a:latin typeface="+mn-lt"/>
                <a:ea typeface="+mn-ea"/>
                <a:cs typeface="+mn-cs"/>
              </a:rPr>
              <a:t>地域への周遊を促進するため、</a:t>
            </a:r>
            <a:r>
              <a:rPr kumimoji="1" lang="ja-JP" altLang="en-US" sz="1100">
                <a:solidFill>
                  <a:schemeClr val="tx1"/>
                </a:solidFill>
                <a:effectLst/>
                <a:latin typeface="+mn-lt"/>
                <a:ea typeface="+mn-ea"/>
                <a:cs typeface="+mn-cs"/>
              </a:rPr>
              <a:t>観光地域づくり法人（</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が中心となり地域の関係者が連携して観光客の来訪・滞在促進を図る取組</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支援。</a:t>
            </a:r>
            <a:endParaRPr kumimoji="1" lang="ja-JP" altLang="en-US" sz="1100"/>
          </a:p>
        </xdr:txBody>
      </xdr:sp>
    </xdr:grpSp>
    <xdr:clientData/>
  </xdr:twoCellAnchor>
  <xdr:twoCellAnchor>
    <xdr:from>
      <xdr:col>36</xdr:col>
      <xdr:colOff>190500</xdr:colOff>
      <xdr:row>749</xdr:row>
      <xdr:rowOff>24130</xdr:rowOff>
    </xdr:from>
    <xdr:to>
      <xdr:col>49</xdr:col>
      <xdr:colOff>65405</xdr:colOff>
      <xdr:row>750</xdr:row>
      <xdr:rowOff>237490</xdr:rowOff>
    </xdr:to>
    <xdr:sp macro="" textlink="">
      <xdr:nvSpPr>
        <xdr:cNvPr id="29" name="大かっこ 28">
          <a:extLst>
            <a:ext uri="{FF2B5EF4-FFF2-40B4-BE49-F238E27FC236}">
              <a16:creationId xmlns:a16="http://schemas.microsoft.com/office/drawing/2014/main" id="{00000000-0008-0000-0000-00001D000000}"/>
            </a:ext>
          </a:extLst>
        </xdr:cNvPr>
        <xdr:cNvSpPr/>
      </xdr:nvSpPr>
      <xdr:spPr>
        <a:xfrm>
          <a:off x="7391400" y="57192545"/>
          <a:ext cx="2475230" cy="5734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諸謝金、職員旅費、委員等旅費</a:t>
          </a:r>
          <a:endParaRPr kumimoji="1" lang="en-US" altLang="ja-JP" sz="1100"/>
        </a:p>
        <a:p>
          <a:pPr algn="ctr"/>
          <a:r>
            <a:rPr kumimoji="1" lang="ja-JP" altLang="en-US" sz="1100"/>
            <a:t>４．９百万円</a:t>
          </a:r>
          <a:endParaRPr kumimoji="1" lang="en-US" altLang="ja-JP" sz="1100"/>
        </a:p>
      </xdr:txBody>
    </xdr:sp>
    <xdr:clientData/>
  </xdr:twoCellAnchor>
  <xdr:twoCellAnchor>
    <xdr:from>
      <xdr:col>13</xdr:col>
      <xdr:colOff>139065</xdr:colOff>
      <xdr:row>757</xdr:row>
      <xdr:rowOff>90170</xdr:rowOff>
    </xdr:from>
    <xdr:to>
      <xdr:col>44</xdr:col>
      <xdr:colOff>175895</xdr:colOff>
      <xdr:row>759</xdr:row>
      <xdr:rowOff>132715</xdr:rowOff>
    </xdr:to>
    <xdr:grpSp>
      <xdr:nvGrpSpPr>
        <xdr:cNvPr id="30" name="グループ化 29">
          <a:extLst>
            <a:ext uri="{FF2B5EF4-FFF2-40B4-BE49-F238E27FC236}">
              <a16:creationId xmlns:a16="http://schemas.microsoft.com/office/drawing/2014/main" id="{00000000-0008-0000-0000-00001E000000}"/>
            </a:ext>
          </a:extLst>
        </xdr:cNvPr>
        <xdr:cNvGrpSpPr/>
      </xdr:nvGrpSpPr>
      <xdr:grpSpPr>
        <a:xfrm>
          <a:off x="2780665" y="60529470"/>
          <a:ext cx="6336030" cy="753745"/>
          <a:chOff x="2966357" y="70663920"/>
          <a:chExt cx="5864679" cy="737667"/>
        </a:xfrm>
      </xdr:grpSpPr>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8831036"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2966440" y="70670862"/>
            <a:ext cx="5864222" cy="0"/>
          </a:xfrm>
          <a:prstGeom prst="straightConnector1">
            <a:avLst/>
          </a:prstGeom>
          <a:ln w="28575"/>
        </xdr:spPr>
        <xdr:style>
          <a:lnRef idx="1">
            <a:schemeClr val="dk1"/>
          </a:lnRef>
          <a:fillRef idx="0">
            <a:schemeClr val="dk1"/>
          </a:fillRef>
          <a:effectRef idx="0">
            <a:schemeClr val="dk1"/>
          </a:effectRef>
          <a:fontRef idx="minor">
            <a:schemeClr val="tx1"/>
          </a:fontRef>
        </xdr:style>
      </xdr:cxnSp>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2966357"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123190</xdr:colOff>
      <xdr:row>754</xdr:row>
      <xdr:rowOff>133985</xdr:rowOff>
    </xdr:from>
    <xdr:to>
      <xdr:col>28</xdr:col>
      <xdr:colOff>123190</xdr:colOff>
      <xdr:row>759</xdr:row>
      <xdr:rowOff>158115</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5723890" y="59095005"/>
          <a:ext cx="0" cy="18167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36830</xdr:colOff>
      <xdr:row>760</xdr:row>
      <xdr:rowOff>64770</xdr:rowOff>
    </xdr:from>
    <xdr:to>
      <xdr:col>36</xdr:col>
      <xdr:colOff>27305</xdr:colOff>
      <xdr:row>761</xdr:row>
      <xdr:rowOff>299085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4637405" y="61178440"/>
          <a:ext cx="2590800" cy="5867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B</a:t>
          </a:r>
          <a:r>
            <a:rPr kumimoji="1" lang="ja-JP" altLang="en-US" sz="1100">
              <a:solidFill>
                <a:sysClr val="windowText" lastClr="000000"/>
              </a:solidFill>
            </a:rPr>
            <a:t>．地方運輸局等（９機関）</a:t>
          </a:r>
          <a:endParaRPr kumimoji="1" lang="en-US" altLang="ja-JP" sz="1100">
            <a:solidFill>
              <a:sysClr val="windowText" lastClr="000000"/>
            </a:solidFill>
          </a:endParaRPr>
        </a:p>
        <a:p>
          <a:pPr algn="ctr"/>
          <a:r>
            <a:rPr kumimoji="1" lang="ja-JP" altLang="en-US" sz="1100">
              <a:solidFill>
                <a:sysClr val="windowText" lastClr="000000"/>
              </a:solidFill>
            </a:rPr>
            <a:t>２７．４百万円</a:t>
          </a:r>
        </a:p>
      </xdr:txBody>
    </xdr:sp>
    <xdr:clientData/>
  </xdr:twoCellAnchor>
  <xdr:twoCellAnchor>
    <xdr:from>
      <xdr:col>37</xdr:col>
      <xdr:colOff>187325</xdr:colOff>
      <xdr:row>760</xdr:row>
      <xdr:rowOff>64770</xdr:rowOff>
    </xdr:from>
    <xdr:to>
      <xdr:col>49</xdr:col>
      <xdr:colOff>353695</xdr:colOff>
      <xdr:row>764</xdr:row>
      <xdr:rowOff>229870</xdr:rowOff>
    </xdr:to>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7705725" y="61570870"/>
          <a:ext cx="2604770" cy="1587500"/>
          <a:chOff x="2763574" y="32685327"/>
          <a:chExt cx="2459163" cy="1552716"/>
        </a:xfrm>
      </xdr:grpSpPr>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2869142" y="32685327"/>
            <a:ext cx="2216315"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r>
              <a:rPr kumimoji="1" lang="ja-JP" altLang="en-US" sz="1100">
                <a:solidFill>
                  <a:sysClr val="windowText" lastClr="000000"/>
                </a:solidFill>
              </a:rPr>
              <a:t>３３．３百万円</a:t>
            </a:r>
          </a:p>
        </xdr:txBody>
      </xdr:sp>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2763574" y="33355947"/>
            <a:ext cx="2459163" cy="8820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300"/>
              </a:lnSpc>
            </a:pPr>
            <a:r>
              <a:rPr lang="ja-JP" altLang="en-US" sz="1100">
                <a:solidFill>
                  <a:schemeClr val="tx1"/>
                </a:solidFill>
                <a:latin typeface="+mn-lt"/>
                <a:ea typeface="+mn-ea"/>
                <a:cs typeface="+mn-cs"/>
              </a:rPr>
              <a:t>訪日外国人等の地域への周遊促進に向けた観光地域づくりに関する専門家派遣等の実施。</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6</xdr:col>
      <xdr:colOff>103505</xdr:colOff>
      <xdr:row>760</xdr:row>
      <xdr:rowOff>64777</xdr:rowOff>
    </xdr:from>
    <xdr:to>
      <xdr:col>22</xdr:col>
      <xdr:colOff>0</xdr:colOff>
      <xdr:row>765</xdr:row>
      <xdr:rowOff>2</xdr:rowOff>
    </xdr:to>
    <xdr:grpSp>
      <xdr:nvGrpSpPr>
        <xdr:cNvPr id="39" name="グループ化 13">
          <a:extLst>
            <a:ext uri="{FF2B5EF4-FFF2-40B4-BE49-F238E27FC236}">
              <a16:creationId xmlns:a16="http://schemas.microsoft.com/office/drawing/2014/main" id="{00000000-0008-0000-0000-000027000000}"/>
            </a:ext>
          </a:extLst>
        </xdr:cNvPr>
        <xdr:cNvGrpSpPr/>
      </xdr:nvGrpSpPr>
      <xdr:grpSpPr>
        <a:xfrm>
          <a:off x="1322705" y="61570877"/>
          <a:ext cx="3147695" cy="2030725"/>
          <a:chOff x="2699620" y="32725293"/>
          <a:chExt cx="2369451" cy="1659277"/>
        </a:xfrm>
      </xdr:grpSpPr>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2842997" y="32725293"/>
            <a:ext cx="2093866" cy="4866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．民間企業等（４７者）</a:t>
            </a:r>
            <a:endParaRPr kumimoji="1" lang="en-US" altLang="ja-JP" sz="1100">
              <a:solidFill>
                <a:sysClr val="windowText" lastClr="000000"/>
              </a:solidFill>
            </a:endParaRPr>
          </a:p>
          <a:p>
            <a:pPr algn="ctr"/>
            <a:r>
              <a:rPr kumimoji="1" lang="ja-JP" altLang="en-US" sz="1100">
                <a:solidFill>
                  <a:sysClr val="windowText" lastClr="000000"/>
                </a:solidFill>
              </a:rPr>
              <a:t>６５８．９百万円</a:t>
            </a:r>
          </a:p>
        </xdr:txBody>
      </xdr:sp>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2699620" y="33295131"/>
            <a:ext cx="2369451" cy="10894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ts val="1300"/>
              </a:lnSpc>
              <a:spcBef>
                <a:spcPts val="0"/>
              </a:spcBef>
              <a:spcAft>
                <a:spcPts val="0"/>
              </a:spcAft>
              <a:defRPr/>
            </a:pPr>
            <a:r>
              <a:rPr kumimoji="1" lang="ja-JP" altLang="ja-JP" sz="1100">
                <a:solidFill>
                  <a:schemeClr val="tx1"/>
                </a:solidFill>
                <a:effectLst/>
                <a:latin typeface="+mn-lt"/>
                <a:ea typeface="+mn-ea"/>
                <a:cs typeface="+mn-cs"/>
              </a:rPr>
              <a:t>各地方にお</a:t>
            </a:r>
            <a:r>
              <a:rPr kumimoji="1" lang="ja-JP" altLang="en-US" sz="1100">
                <a:solidFill>
                  <a:schemeClr val="tx1"/>
                </a:solidFill>
                <a:effectLst/>
                <a:latin typeface="+mn-lt"/>
                <a:ea typeface="+mn-ea"/>
                <a:cs typeface="+mn-cs"/>
              </a:rPr>
              <a:t>いて、訪日外国人等の地域への周遊を促進するため、観光地域づくり法人（</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）が中心となり地域の関係者が連携して観光客の来訪・滞在促進を図る</a:t>
            </a:r>
            <a:r>
              <a:rPr kumimoji="1" lang="ja-JP" altLang="ja-JP" sz="1100">
                <a:solidFill>
                  <a:schemeClr val="tx1"/>
                </a:solidFill>
                <a:effectLst/>
                <a:latin typeface="+mn-lt"/>
                <a:ea typeface="+mn-ea"/>
                <a:cs typeface="+mn-cs"/>
              </a:rPr>
              <a:t>取組に対する支援。</a:t>
            </a:r>
            <a:endParaRPr lang="ja-JP" altLang="ja-JP">
              <a:effectLst/>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22</xdr:col>
      <xdr:colOff>102870</xdr:colOff>
      <xdr:row>762</xdr:row>
      <xdr:rowOff>40640</xdr:rowOff>
    </xdr:from>
    <xdr:to>
      <xdr:col>36</xdr:col>
      <xdr:colOff>132715</xdr:colOff>
      <xdr:row>764</xdr:row>
      <xdr:rowOff>355600</xdr:rowOff>
    </xdr:to>
    <xdr:sp macro="" textlink="">
      <xdr:nvSpPr>
        <xdr:cNvPr id="42" name="大かっこ 41">
          <a:extLst>
            <a:ext uri="{FF2B5EF4-FFF2-40B4-BE49-F238E27FC236}">
              <a16:creationId xmlns:a16="http://schemas.microsoft.com/office/drawing/2014/main" id="{00000000-0008-0000-0000-00002A000000}"/>
            </a:ext>
          </a:extLst>
        </xdr:cNvPr>
        <xdr:cNvSpPr/>
      </xdr:nvSpPr>
      <xdr:spPr>
        <a:xfrm>
          <a:off x="4573270" y="62423040"/>
          <a:ext cx="2874645" cy="10261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solidFill>
                <a:schemeClr val="tx1"/>
              </a:solidFill>
              <a:effectLst/>
              <a:latin typeface="+mn-lt"/>
              <a:ea typeface="+mn-ea"/>
              <a:cs typeface="+mn-cs"/>
            </a:rPr>
            <a:t>各</a:t>
          </a:r>
          <a:r>
            <a:rPr lang="ja-JP" altLang="ja-JP" sz="1100">
              <a:solidFill>
                <a:schemeClr val="tx1"/>
              </a:solidFill>
              <a:effectLst/>
              <a:latin typeface="+mn-lt"/>
              <a:ea typeface="+mn-ea"/>
              <a:cs typeface="+mn-cs"/>
            </a:rPr>
            <a:t>運輸局</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が連絡調整会議の機能を果たすために必要な基礎的な調査</a:t>
          </a:r>
          <a:r>
            <a:rPr lang="ja-JP" altLang="en-US" sz="1100">
              <a:solidFill>
                <a:schemeClr val="tx1"/>
              </a:solidFill>
              <a:effectLst/>
              <a:latin typeface="+mn-lt"/>
              <a:ea typeface="+mn-ea"/>
              <a:cs typeface="+mn-cs"/>
            </a:rPr>
            <a:t>等の実施。</a:t>
          </a:r>
          <a:endParaRPr lang="ja-JP" altLang="ja-JP">
            <a:effectLst/>
          </a:endParaRPr>
        </a:p>
      </xdr:txBody>
    </xdr:sp>
    <xdr:clientData/>
  </xdr:twoCellAnchor>
  <xdr:twoCellAnchor>
    <xdr:from>
      <xdr:col>9</xdr:col>
      <xdr:colOff>127635</xdr:colOff>
      <xdr:row>759</xdr:row>
      <xdr:rowOff>73660</xdr:rowOff>
    </xdr:from>
    <xdr:to>
      <xdr:col>17</xdr:col>
      <xdr:colOff>200025</xdr:colOff>
      <xdr:row>760</xdr:row>
      <xdr:rowOff>77470</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927860" y="60827285"/>
          <a:ext cx="1672590" cy="3638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40</xdr:col>
      <xdr:colOff>3175</xdr:colOff>
      <xdr:row>759</xdr:row>
      <xdr:rowOff>73660</xdr:rowOff>
    </xdr:from>
    <xdr:to>
      <xdr:col>49</xdr:col>
      <xdr:colOff>30480</xdr:colOff>
      <xdr:row>760</xdr:row>
      <xdr:rowOff>77470</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8004175" y="60827285"/>
          <a:ext cx="1827530" cy="3638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135890</xdr:colOff>
      <xdr:row>765</xdr:row>
      <xdr:rowOff>598805</xdr:rowOff>
    </xdr:from>
    <xdr:to>
      <xdr:col>37</xdr:col>
      <xdr:colOff>27305</xdr:colOff>
      <xdr:row>769</xdr:row>
      <xdr:rowOff>135255</xdr:rowOff>
    </xdr:to>
    <xdr:grpSp>
      <xdr:nvGrpSpPr>
        <xdr:cNvPr id="45" name="グループ化 13">
          <a:extLst>
            <a:ext uri="{FF2B5EF4-FFF2-40B4-BE49-F238E27FC236}">
              <a16:creationId xmlns:a16="http://schemas.microsoft.com/office/drawing/2014/main" id="{00000000-0008-0000-0000-00002D000000}"/>
            </a:ext>
          </a:extLst>
        </xdr:cNvPr>
        <xdr:cNvGrpSpPr/>
      </xdr:nvGrpSpPr>
      <xdr:grpSpPr>
        <a:xfrm>
          <a:off x="4403090" y="64200405"/>
          <a:ext cx="3142615" cy="1479550"/>
          <a:chOff x="2481046" y="32738787"/>
          <a:chExt cx="2982853" cy="1457423"/>
        </a:xfrm>
      </xdr:grpSpPr>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2776761" y="32738787"/>
            <a:ext cx="242999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D</a:t>
            </a:r>
            <a:r>
              <a:rPr kumimoji="1" lang="ja-JP" altLang="en-US" sz="1100">
                <a:solidFill>
                  <a:sysClr val="windowText" lastClr="000000"/>
                </a:solidFill>
              </a:rPr>
              <a:t>．民間企業（２８社）</a:t>
            </a:r>
            <a:endParaRPr kumimoji="1" lang="en-US" altLang="ja-JP" sz="1100">
              <a:solidFill>
                <a:sysClr val="windowText" lastClr="000000"/>
              </a:solidFill>
            </a:endParaRPr>
          </a:p>
          <a:p>
            <a:pPr algn="ctr"/>
            <a:r>
              <a:rPr kumimoji="1" lang="ja-JP" altLang="en-US" sz="1100">
                <a:solidFill>
                  <a:sysClr val="windowText" lastClr="000000"/>
                </a:solidFill>
              </a:rPr>
              <a:t>２７．４百万円</a:t>
            </a:r>
          </a:p>
        </xdr:txBody>
      </xdr:sp>
      <xdr:sp macro="" textlink="">
        <xdr:nvSpPr>
          <xdr:cNvPr id="47" name="大かっこ 46">
            <a:extLst>
              <a:ext uri="{FF2B5EF4-FFF2-40B4-BE49-F238E27FC236}">
                <a16:creationId xmlns:a16="http://schemas.microsoft.com/office/drawing/2014/main" id="{00000000-0008-0000-0000-00002F000000}"/>
              </a:ext>
            </a:extLst>
          </xdr:cNvPr>
          <xdr:cNvSpPr/>
        </xdr:nvSpPr>
        <xdr:spPr>
          <a:xfrm>
            <a:off x="2481046" y="33398901"/>
            <a:ext cx="2982853" cy="7973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ts val="1300"/>
              </a:lnSpc>
              <a:spcBef>
                <a:spcPts val="0"/>
              </a:spcBef>
              <a:spcAft>
                <a:spcPts val="0"/>
              </a:spcAft>
              <a:defRPr/>
            </a:pPr>
            <a:r>
              <a:rPr lang="ja-JP" altLang="en-US" sz="1100">
                <a:solidFill>
                  <a:schemeClr val="tx1"/>
                </a:solidFill>
                <a:effectLst/>
                <a:latin typeface="+mn-lt"/>
                <a:ea typeface="+mn-ea"/>
                <a:cs typeface="+mn-cs"/>
              </a:rPr>
              <a:t>各</a:t>
            </a:r>
            <a:r>
              <a:rPr lang="ja-JP" altLang="ja-JP" sz="1100">
                <a:solidFill>
                  <a:schemeClr val="tx1"/>
                </a:solidFill>
                <a:effectLst/>
                <a:latin typeface="+mn-lt"/>
                <a:ea typeface="+mn-ea"/>
                <a:cs typeface="+mn-cs"/>
              </a:rPr>
              <a:t>運輸局</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が連絡調整会議の機能を果たすために必要な基礎的な調査</a:t>
            </a:r>
            <a:r>
              <a:rPr lang="ja-JP" altLang="en-US" sz="1100">
                <a:solidFill>
                  <a:schemeClr val="tx1"/>
                </a:solidFill>
                <a:effectLst/>
                <a:latin typeface="+mn-lt"/>
                <a:ea typeface="+mn-ea"/>
                <a:cs typeface="+mn-cs"/>
              </a:rPr>
              <a:t>等の実施。</a:t>
            </a:r>
            <a:endParaRPr lang="ja-JP" altLang="ja-JP">
              <a:effectLst/>
            </a:endParaRPr>
          </a:p>
        </xdr:txBody>
      </xdr:sp>
    </xdr:grpSp>
    <xdr:clientData/>
  </xdr:twoCellAnchor>
  <xdr:twoCellAnchor>
    <xdr:from>
      <xdr:col>24</xdr:col>
      <xdr:colOff>108585</xdr:colOff>
      <xdr:row>765</xdr:row>
      <xdr:rowOff>271780</xdr:rowOff>
    </xdr:from>
    <xdr:to>
      <xdr:col>33</xdr:col>
      <xdr:colOff>142240</xdr:colOff>
      <xdr:row>765</xdr:row>
      <xdr:rowOff>629920</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4909185" y="63484760"/>
          <a:ext cx="1833880" cy="3581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r>
            <a:rPr kumimoji="1" lang="ja-JP" altLang="en-US" sz="1100"/>
            <a:t>等</a:t>
          </a:r>
        </a:p>
      </xdr:txBody>
    </xdr:sp>
    <xdr:clientData/>
  </xdr:twoCellAnchor>
  <xdr:twoCellAnchor>
    <xdr:from>
      <xdr:col>28</xdr:col>
      <xdr:colOff>108585</xdr:colOff>
      <xdr:row>764</xdr:row>
      <xdr:rowOff>241300</xdr:rowOff>
    </xdr:from>
    <xdr:to>
      <xdr:col>28</xdr:col>
      <xdr:colOff>108585</xdr:colOff>
      <xdr:row>765</xdr:row>
      <xdr:rowOff>311785</xdr:rowOff>
    </xdr:to>
    <xdr:cxnSp macro="">
      <xdr:nvCxnSpPr>
        <xdr:cNvPr id="49" name="直線矢印コネクタ 48">
          <a:extLst>
            <a:ext uri="{FF2B5EF4-FFF2-40B4-BE49-F238E27FC236}">
              <a16:creationId xmlns:a16="http://schemas.microsoft.com/office/drawing/2014/main" id="{00000000-0008-0000-0000-000031000000}"/>
            </a:ext>
          </a:extLst>
        </xdr:cNvPr>
        <xdr:cNvCxnSpPr/>
      </xdr:nvCxnSpPr>
      <xdr:spPr>
        <a:xfrm>
          <a:off x="5798185" y="63334900"/>
          <a:ext cx="0" cy="74358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461</v>
      </c>
      <c r="AJ2" s="80" t="s">
        <v>662</v>
      </c>
      <c r="AK2" s="80"/>
      <c r="AL2" s="80"/>
      <c r="AM2" s="80"/>
      <c r="AN2" s="32" t="s">
        <v>461</v>
      </c>
      <c r="AO2" s="80">
        <v>20</v>
      </c>
      <c r="AP2" s="80"/>
      <c r="AQ2" s="80"/>
      <c r="AR2" s="40" t="s">
        <v>461</v>
      </c>
      <c r="AS2" s="81">
        <v>250</v>
      </c>
      <c r="AT2" s="81"/>
      <c r="AU2" s="81"/>
      <c r="AV2" s="32" t="str">
        <f>IF(AW2="","","-")</f>
        <v/>
      </c>
      <c r="AW2" s="82"/>
      <c r="AX2" s="82"/>
    </row>
    <row r="3" spans="1:50" ht="21" customHeight="1" x14ac:dyDescent="0.15">
      <c r="A3" s="83" t="s">
        <v>667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95</v>
      </c>
      <c r="AJ3" s="85" t="s">
        <v>282</v>
      </c>
      <c r="AK3" s="85"/>
      <c r="AL3" s="85"/>
      <c r="AM3" s="85"/>
      <c r="AN3" s="85"/>
      <c r="AO3" s="85"/>
      <c r="AP3" s="85"/>
      <c r="AQ3" s="85"/>
      <c r="AR3" s="85"/>
      <c r="AS3" s="85"/>
      <c r="AT3" s="85"/>
      <c r="AU3" s="85"/>
      <c r="AV3" s="85"/>
      <c r="AW3" s="85"/>
      <c r="AX3" s="42" t="s">
        <v>134</v>
      </c>
    </row>
    <row r="4" spans="1:50" ht="24.75" customHeight="1" x14ac:dyDescent="0.15">
      <c r="A4" s="86" t="s">
        <v>47</v>
      </c>
      <c r="B4" s="87"/>
      <c r="C4" s="87"/>
      <c r="D4" s="87"/>
      <c r="E4" s="87"/>
      <c r="F4" s="87"/>
      <c r="G4" s="88" t="s">
        <v>249</v>
      </c>
      <c r="H4" s="89"/>
      <c r="I4" s="89"/>
      <c r="J4" s="89"/>
      <c r="K4" s="89"/>
      <c r="L4" s="89"/>
      <c r="M4" s="89"/>
      <c r="N4" s="89"/>
      <c r="O4" s="89"/>
      <c r="P4" s="89"/>
      <c r="Q4" s="89"/>
      <c r="R4" s="89"/>
      <c r="S4" s="89"/>
      <c r="T4" s="89"/>
      <c r="U4" s="89"/>
      <c r="V4" s="89"/>
      <c r="W4" s="89"/>
      <c r="X4" s="89"/>
      <c r="Y4" s="90" t="s">
        <v>10</v>
      </c>
      <c r="Z4" s="91"/>
      <c r="AA4" s="91"/>
      <c r="AB4" s="91"/>
      <c r="AC4" s="91"/>
      <c r="AD4" s="92"/>
      <c r="AE4" s="93" t="s">
        <v>306</v>
      </c>
      <c r="AF4" s="89"/>
      <c r="AG4" s="89"/>
      <c r="AH4" s="89"/>
      <c r="AI4" s="89"/>
      <c r="AJ4" s="89"/>
      <c r="AK4" s="89"/>
      <c r="AL4" s="89"/>
      <c r="AM4" s="89"/>
      <c r="AN4" s="89"/>
      <c r="AO4" s="89"/>
      <c r="AP4" s="94"/>
      <c r="AQ4" s="95" t="s">
        <v>22</v>
      </c>
      <c r="AR4" s="91"/>
      <c r="AS4" s="91"/>
      <c r="AT4" s="91"/>
      <c r="AU4" s="91"/>
      <c r="AV4" s="91"/>
      <c r="AW4" s="91"/>
      <c r="AX4" s="96"/>
    </row>
    <row r="5" spans="1:50" ht="30" customHeight="1" x14ac:dyDescent="0.15">
      <c r="A5" s="97" t="s">
        <v>139</v>
      </c>
      <c r="B5" s="98"/>
      <c r="C5" s="98"/>
      <c r="D5" s="98"/>
      <c r="E5" s="98"/>
      <c r="F5" s="99"/>
      <c r="G5" s="100" t="s">
        <v>399</v>
      </c>
      <c r="H5" s="101"/>
      <c r="I5" s="101"/>
      <c r="J5" s="101"/>
      <c r="K5" s="101"/>
      <c r="L5" s="101"/>
      <c r="M5" s="102" t="s">
        <v>136</v>
      </c>
      <c r="N5" s="103"/>
      <c r="O5" s="103"/>
      <c r="P5" s="103"/>
      <c r="Q5" s="103"/>
      <c r="R5" s="104"/>
      <c r="S5" s="105" t="s">
        <v>33</v>
      </c>
      <c r="T5" s="101"/>
      <c r="U5" s="101"/>
      <c r="V5" s="101"/>
      <c r="W5" s="101"/>
      <c r="X5" s="106"/>
      <c r="Y5" s="107" t="s">
        <v>25</v>
      </c>
      <c r="Z5" s="108"/>
      <c r="AA5" s="108"/>
      <c r="AB5" s="108"/>
      <c r="AC5" s="108"/>
      <c r="AD5" s="109"/>
      <c r="AE5" s="110" t="s">
        <v>673</v>
      </c>
      <c r="AF5" s="110"/>
      <c r="AG5" s="110"/>
      <c r="AH5" s="110"/>
      <c r="AI5" s="110"/>
      <c r="AJ5" s="110"/>
      <c r="AK5" s="110"/>
      <c r="AL5" s="110"/>
      <c r="AM5" s="110"/>
      <c r="AN5" s="110"/>
      <c r="AO5" s="110"/>
      <c r="AP5" s="111"/>
      <c r="AQ5" s="112" t="s">
        <v>763</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85.5" customHeight="1" x14ac:dyDescent="0.15">
      <c r="A7" s="120" t="s">
        <v>2</v>
      </c>
      <c r="B7" s="121"/>
      <c r="C7" s="121"/>
      <c r="D7" s="121"/>
      <c r="E7" s="121"/>
      <c r="F7" s="122"/>
      <c r="G7" s="123" t="s">
        <v>307</v>
      </c>
      <c r="H7" s="124"/>
      <c r="I7" s="124"/>
      <c r="J7" s="124"/>
      <c r="K7" s="124"/>
      <c r="L7" s="124"/>
      <c r="M7" s="124"/>
      <c r="N7" s="124"/>
      <c r="O7" s="124"/>
      <c r="P7" s="124"/>
      <c r="Q7" s="124"/>
      <c r="R7" s="124"/>
      <c r="S7" s="124"/>
      <c r="T7" s="124"/>
      <c r="U7" s="124"/>
      <c r="V7" s="124"/>
      <c r="W7" s="124"/>
      <c r="X7" s="125"/>
      <c r="Y7" s="126" t="s">
        <v>259</v>
      </c>
      <c r="Z7" s="127"/>
      <c r="AA7" s="127"/>
      <c r="AB7" s="127"/>
      <c r="AC7" s="127"/>
      <c r="AD7" s="128"/>
      <c r="AE7" s="129" t="s">
        <v>737</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351</v>
      </c>
      <c r="B8" s="121"/>
      <c r="C8" s="121"/>
      <c r="D8" s="121"/>
      <c r="E8" s="121"/>
      <c r="F8" s="122"/>
      <c r="G8" s="132" t="str">
        <f>入力規則等!A27</f>
        <v>観光立国、地方創生</v>
      </c>
      <c r="H8" s="133"/>
      <c r="I8" s="133"/>
      <c r="J8" s="133"/>
      <c r="K8" s="133"/>
      <c r="L8" s="133"/>
      <c r="M8" s="133"/>
      <c r="N8" s="133"/>
      <c r="O8" s="133"/>
      <c r="P8" s="133"/>
      <c r="Q8" s="133"/>
      <c r="R8" s="133"/>
      <c r="S8" s="133"/>
      <c r="T8" s="133"/>
      <c r="U8" s="133"/>
      <c r="V8" s="133"/>
      <c r="W8" s="133"/>
      <c r="X8" s="134"/>
      <c r="Y8" s="135" t="s">
        <v>353</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80</v>
      </c>
      <c r="B9" s="141"/>
      <c r="C9" s="141"/>
      <c r="D9" s="141"/>
      <c r="E9" s="141"/>
      <c r="F9" s="141"/>
      <c r="G9" s="142" t="s">
        <v>529</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103.5" customHeight="1" x14ac:dyDescent="0.15">
      <c r="A10" s="145" t="s">
        <v>90</v>
      </c>
      <c r="B10" s="146"/>
      <c r="C10" s="146"/>
      <c r="D10" s="146"/>
      <c r="E10" s="146"/>
      <c r="F10" s="146"/>
      <c r="G10" s="147" t="s">
        <v>742</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20</v>
      </c>
      <c r="B11" s="146"/>
      <c r="C11" s="146"/>
      <c r="D11" s="146"/>
      <c r="E11" s="146"/>
      <c r="F11" s="150"/>
      <c r="G11" s="151" t="str">
        <f>入力規則等!P10</f>
        <v>委託・請負、補助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84</v>
      </c>
      <c r="B12" s="851"/>
      <c r="C12" s="851"/>
      <c r="D12" s="851"/>
      <c r="E12" s="851"/>
      <c r="F12" s="852"/>
      <c r="G12" s="154"/>
      <c r="H12" s="155"/>
      <c r="I12" s="155"/>
      <c r="J12" s="155"/>
      <c r="K12" s="155"/>
      <c r="L12" s="155"/>
      <c r="M12" s="155"/>
      <c r="N12" s="155"/>
      <c r="O12" s="155"/>
      <c r="P12" s="156" t="s">
        <v>438</v>
      </c>
      <c r="Q12" s="157"/>
      <c r="R12" s="157"/>
      <c r="S12" s="157"/>
      <c r="T12" s="157"/>
      <c r="U12" s="157"/>
      <c r="V12" s="158"/>
      <c r="W12" s="156" t="s">
        <v>78</v>
      </c>
      <c r="X12" s="157"/>
      <c r="Y12" s="157"/>
      <c r="Z12" s="157"/>
      <c r="AA12" s="157"/>
      <c r="AB12" s="157"/>
      <c r="AC12" s="158"/>
      <c r="AD12" s="156" t="s">
        <v>189</v>
      </c>
      <c r="AE12" s="157"/>
      <c r="AF12" s="157"/>
      <c r="AG12" s="157"/>
      <c r="AH12" s="157"/>
      <c r="AI12" s="157"/>
      <c r="AJ12" s="158"/>
      <c r="AK12" s="156" t="s">
        <v>668</v>
      </c>
      <c r="AL12" s="157"/>
      <c r="AM12" s="157"/>
      <c r="AN12" s="157"/>
      <c r="AO12" s="157"/>
      <c r="AP12" s="157"/>
      <c r="AQ12" s="158"/>
      <c r="AR12" s="156" t="s">
        <v>669</v>
      </c>
      <c r="AS12" s="157"/>
      <c r="AT12" s="157"/>
      <c r="AU12" s="157"/>
      <c r="AV12" s="157"/>
      <c r="AW12" s="157"/>
      <c r="AX12" s="159"/>
    </row>
    <row r="13" spans="1:50" ht="21" customHeight="1" x14ac:dyDescent="0.15">
      <c r="A13" s="820"/>
      <c r="B13" s="821"/>
      <c r="C13" s="821"/>
      <c r="D13" s="821"/>
      <c r="E13" s="821"/>
      <c r="F13" s="822"/>
      <c r="G13" s="677" t="s">
        <v>3</v>
      </c>
      <c r="H13" s="678"/>
      <c r="I13" s="160" t="s">
        <v>14</v>
      </c>
      <c r="J13" s="161"/>
      <c r="K13" s="161"/>
      <c r="L13" s="161"/>
      <c r="M13" s="161"/>
      <c r="N13" s="161"/>
      <c r="O13" s="162"/>
      <c r="P13" s="163">
        <v>1843</v>
      </c>
      <c r="Q13" s="164"/>
      <c r="R13" s="164"/>
      <c r="S13" s="164"/>
      <c r="T13" s="164"/>
      <c r="U13" s="164"/>
      <c r="V13" s="165"/>
      <c r="W13" s="163">
        <v>1338</v>
      </c>
      <c r="X13" s="164"/>
      <c r="Y13" s="164"/>
      <c r="Z13" s="164"/>
      <c r="AA13" s="164"/>
      <c r="AB13" s="164"/>
      <c r="AC13" s="165"/>
      <c r="AD13" s="163">
        <v>761</v>
      </c>
      <c r="AE13" s="164"/>
      <c r="AF13" s="164"/>
      <c r="AG13" s="164"/>
      <c r="AH13" s="164"/>
      <c r="AI13" s="164"/>
      <c r="AJ13" s="165"/>
      <c r="AK13" s="163">
        <v>765</v>
      </c>
      <c r="AL13" s="164"/>
      <c r="AM13" s="164"/>
      <c r="AN13" s="164"/>
      <c r="AO13" s="164"/>
      <c r="AP13" s="164"/>
      <c r="AQ13" s="165"/>
      <c r="AR13" s="166" t="s">
        <v>461</v>
      </c>
      <c r="AS13" s="167"/>
      <c r="AT13" s="167"/>
      <c r="AU13" s="167"/>
      <c r="AV13" s="167"/>
      <c r="AW13" s="167"/>
      <c r="AX13" s="168"/>
    </row>
    <row r="14" spans="1:50" ht="21" customHeight="1" x14ac:dyDescent="0.15">
      <c r="A14" s="820"/>
      <c r="B14" s="821"/>
      <c r="C14" s="821"/>
      <c r="D14" s="821"/>
      <c r="E14" s="821"/>
      <c r="F14" s="822"/>
      <c r="G14" s="679"/>
      <c r="H14" s="680"/>
      <c r="I14" s="169" t="s">
        <v>6</v>
      </c>
      <c r="J14" s="170"/>
      <c r="K14" s="170"/>
      <c r="L14" s="170"/>
      <c r="M14" s="170"/>
      <c r="N14" s="170"/>
      <c r="O14" s="171"/>
      <c r="P14" s="163" t="s">
        <v>461</v>
      </c>
      <c r="Q14" s="164"/>
      <c r="R14" s="164"/>
      <c r="S14" s="164"/>
      <c r="T14" s="164"/>
      <c r="U14" s="164"/>
      <c r="V14" s="165"/>
      <c r="W14" s="163" t="s">
        <v>461</v>
      </c>
      <c r="X14" s="164"/>
      <c r="Y14" s="164"/>
      <c r="Z14" s="164"/>
      <c r="AA14" s="164"/>
      <c r="AB14" s="164"/>
      <c r="AC14" s="165"/>
      <c r="AD14" s="163" t="s">
        <v>461</v>
      </c>
      <c r="AE14" s="164"/>
      <c r="AF14" s="164"/>
      <c r="AG14" s="164"/>
      <c r="AH14" s="164"/>
      <c r="AI14" s="164"/>
      <c r="AJ14" s="165"/>
      <c r="AK14" s="163" t="s">
        <v>461</v>
      </c>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113</v>
      </c>
      <c r="J15" s="174"/>
      <c r="K15" s="174"/>
      <c r="L15" s="174"/>
      <c r="M15" s="174"/>
      <c r="N15" s="174"/>
      <c r="O15" s="175"/>
      <c r="P15" s="163" t="s">
        <v>461</v>
      </c>
      <c r="Q15" s="164"/>
      <c r="R15" s="164"/>
      <c r="S15" s="164"/>
      <c r="T15" s="164"/>
      <c r="U15" s="164"/>
      <c r="V15" s="165"/>
      <c r="W15" s="163" t="s">
        <v>461</v>
      </c>
      <c r="X15" s="164"/>
      <c r="Y15" s="164"/>
      <c r="Z15" s="164"/>
      <c r="AA15" s="164"/>
      <c r="AB15" s="164"/>
      <c r="AC15" s="165"/>
      <c r="AD15" s="163">
        <v>680</v>
      </c>
      <c r="AE15" s="164"/>
      <c r="AF15" s="164"/>
      <c r="AG15" s="164"/>
      <c r="AH15" s="164"/>
      <c r="AI15" s="164"/>
      <c r="AJ15" s="165"/>
      <c r="AK15" s="163" t="s">
        <v>461</v>
      </c>
      <c r="AL15" s="164"/>
      <c r="AM15" s="164"/>
      <c r="AN15" s="164"/>
      <c r="AO15" s="164"/>
      <c r="AP15" s="164"/>
      <c r="AQ15" s="165"/>
      <c r="AR15" s="163" t="s">
        <v>461</v>
      </c>
      <c r="AS15" s="164"/>
      <c r="AT15" s="164"/>
      <c r="AU15" s="164"/>
      <c r="AV15" s="164"/>
      <c r="AW15" s="164"/>
      <c r="AX15" s="176"/>
    </row>
    <row r="16" spans="1:50" ht="21" customHeight="1" x14ac:dyDescent="0.15">
      <c r="A16" s="820"/>
      <c r="B16" s="821"/>
      <c r="C16" s="821"/>
      <c r="D16" s="821"/>
      <c r="E16" s="821"/>
      <c r="F16" s="822"/>
      <c r="G16" s="679"/>
      <c r="H16" s="680"/>
      <c r="I16" s="169" t="s">
        <v>61</v>
      </c>
      <c r="J16" s="174"/>
      <c r="K16" s="174"/>
      <c r="L16" s="174"/>
      <c r="M16" s="174"/>
      <c r="N16" s="174"/>
      <c r="O16" s="175"/>
      <c r="P16" s="163" t="s">
        <v>461</v>
      </c>
      <c r="Q16" s="164"/>
      <c r="R16" s="164"/>
      <c r="S16" s="164"/>
      <c r="T16" s="164"/>
      <c r="U16" s="164"/>
      <c r="V16" s="165"/>
      <c r="W16" s="163">
        <v>-680</v>
      </c>
      <c r="X16" s="164"/>
      <c r="Y16" s="164"/>
      <c r="Z16" s="164"/>
      <c r="AA16" s="164"/>
      <c r="AB16" s="164"/>
      <c r="AC16" s="165"/>
      <c r="AD16" s="163" t="s">
        <v>461</v>
      </c>
      <c r="AE16" s="164"/>
      <c r="AF16" s="164"/>
      <c r="AG16" s="164"/>
      <c r="AH16" s="164"/>
      <c r="AI16" s="164"/>
      <c r="AJ16" s="165"/>
      <c r="AK16" s="163" t="s">
        <v>461</v>
      </c>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126</v>
      </c>
      <c r="J17" s="170"/>
      <c r="K17" s="170"/>
      <c r="L17" s="170"/>
      <c r="M17" s="170"/>
      <c r="N17" s="170"/>
      <c r="O17" s="171"/>
      <c r="P17" s="163" t="s">
        <v>461</v>
      </c>
      <c r="Q17" s="164"/>
      <c r="R17" s="164"/>
      <c r="S17" s="164"/>
      <c r="T17" s="164"/>
      <c r="U17" s="164"/>
      <c r="V17" s="165"/>
      <c r="W17" s="163">
        <v>680</v>
      </c>
      <c r="X17" s="164"/>
      <c r="Y17" s="164"/>
      <c r="Z17" s="164"/>
      <c r="AA17" s="164"/>
      <c r="AB17" s="164"/>
      <c r="AC17" s="165"/>
      <c r="AD17" s="163" t="s">
        <v>461</v>
      </c>
      <c r="AE17" s="164"/>
      <c r="AF17" s="164"/>
      <c r="AG17" s="164"/>
      <c r="AH17" s="164"/>
      <c r="AI17" s="164"/>
      <c r="AJ17" s="165"/>
      <c r="AK17" s="163" t="s">
        <v>461</v>
      </c>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75</v>
      </c>
      <c r="J18" s="183"/>
      <c r="K18" s="183"/>
      <c r="L18" s="183"/>
      <c r="M18" s="183"/>
      <c r="N18" s="183"/>
      <c r="O18" s="184"/>
      <c r="P18" s="185">
        <f>SUM(P13:V17)</f>
        <v>1843</v>
      </c>
      <c r="Q18" s="186"/>
      <c r="R18" s="186"/>
      <c r="S18" s="186"/>
      <c r="T18" s="186"/>
      <c r="U18" s="186"/>
      <c r="V18" s="187"/>
      <c r="W18" s="185">
        <f>SUM(W13:AC17)</f>
        <v>1338</v>
      </c>
      <c r="X18" s="186"/>
      <c r="Y18" s="186"/>
      <c r="Z18" s="186"/>
      <c r="AA18" s="186"/>
      <c r="AB18" s="186"/>
      <c r="AC18" s="187"/>
      <c r="AD18" s="185">
        <f>SUM(AD13:AJ17)</f>
        <v>1441</v>
      </c>
      <c r="AE18" s="186"/>
      <c r="AF18" s="186"/>
      <c r="AG18" s="186"/>
      <c r="AH18" s="186"/>
      <c r="AI18" s="186"/>
      <c r="AJ18" s="187"/>
      <c r="AK18" s="185">
        <f>SUM(AK13:AQ17)</f>
        <v>765</v>
      </c>
      <c r="AL18" s="186"/>
      <c r="AM18" s="186"/>
      <c r="AN18" s="186"/>
      <c r="AO18" s="186"/>
      <c r="AP18" s="186"/>
      <c r="AQ18" s="187"/>
      <c r="AR18" s="185">
        <f>SUM(AR13:AX17)</f>
        <v>0</v>
      </c>
      <c r="AS18" s="186"/>
      <c r="AT18" s="186"/>
      <c r="AU18" s="186"/>
      <c r="AV18" s="186"/>
      <c r="AW18" s="186"/>
      <c r="AX18" s="188"/>
    </row>
    <row r="19" spans="1:50" ht="24.75" customHeight="1" x14ac:dyDescent="0.15">
      <c r="A19" s="820"/>
      <c r="B19" s="821"/>
      <c r="C19" s="821"/>
      <c r="D19" s="821"/>
      <c r="E19" s="821"/>
      <c r="F19" s="822"/>
      <c r="G19" s="189" t="s">
        <v>35</v>
      </c>
      <c r="H19" s="190"/>
      <c r="I19" s="190"/>
      <c r="J19" s="190"/>
      <c r="K19" s="190"/>
      <c r="L19" s="190"/>
      <c r="M19" s="190"/>
      <c r="N19" s="190"/>
      <c r="O19" s="190"/>
      <c r="P19" s="163">
        <v>1534</v>
      </c>
      <c r="Q19" s="164"/>
      <c r="R19" s="164"/>
      <c r="S19" s="164"/>
      <c r="T19" s="164"/>
      <c r="U19" s="164"/>
      <c r="V19" s="165"/>
      <c r="W19" s="163">
        <v>1124</v>
      </c>
      <c r="X19" s="164"/>
      <c r="Y19" s="164"/>
      <c r="Z19" s="164"/>
      <c r="AA19" s="164"/>
      <c r="AB19" s="164"/>
      <c r="AC19" s="165"/>
      <c r="AD19" s="163">
        <v>725</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37</v>
      </c>
      <c r="H20" s="190"/>
      <c r="I20" s="190"/>
      <c r="J20" s="190"/>
      <c r="K20" s="190"/>
      <c r="L20" s="190"/>
      <c r="M20" s="190"/>
      <c r="N20" s="190"/>
      <c r="O20" s="190"/>
      <c r="P20" s="193">
        <f>IF(P18=0,"-",SUM(P19)/P18)</f>
        <v>0.83233857840477488</v>
      </c>
      <c r="Q20" s="193"/>
      <c r="R20" s="193"/>
      <c r="S20" s="193"/>
      <c r="T20" s="193"/>
      <c r="U20" s="193"/>
      <c r="V20" s="193"/>
      <c r="W20" s="193">
        <f>IF(W18=0,"-",SUM(W19)/W18)</f>
        <v>0.84005979073243642</v>
      </c>
      <c r="X20" s="193"/>
      <c r="Y20" s="193"/>
      <c r="Z20" s="193"/>
      <c r="AA20" s="193"/>
      <c r="AB20" s="193"/>
      <c r="AC20" s="193"/>
      <c r="AD20" s="193">
        <f>IF(AD18=0,"-",SUM(AD19)/AD18)</f>
        <v>0.50312283136710623</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428</v>
      </c>
      <c r="H21" s="196"/>
      <c r="I21" s="196"/>
      <c r="J21" s="196"/>
      <c r="K21" s="196"/>
      <c r="L21" s="196"/>
      <c r="M21" s="196"/>
      <c r="N21" s="196"/>
      <c r="O21" s="196"/>
      <c r="P21" s="193">
        <f>IF(P19=0,"-",SUM(P19)/SUM(P13,P14))</f>
        <v>0.83233857840477488</v>
      </c>
      <c r="Q21" s="193"/>
      <c r="R21" s="193"/>
      <c r="S21" s="193"/>
      <c r="T21" s="193"/>
      <c r="U21" s="193"/>
      <c r="V21" s="193"/>
      <c r="W21" s="193">
        <f>IF(W19=0,"-",SUM(W19)/SUM(W13,W14))</f>
        <v>0.84005979073243642</v>
      </c>
      <c r="X21" s="193"/>
      <c r="Y21" s="193"/>
      <c r="Z21" s="193"/>
      <c r="AA21" s="193"/>
      <c r="AB21" s="193"/>
      <c r="AC21" s="193"/>
      <c r="AD21" s="193">
        <f>IF(AD19=0,"-",SUM(AD19)/SUM(AD13,AD14))</f>
        <v>0.95269382391590018</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251</v>
      </c>
      <c r="B22" s="855"/>
      <c r="C22" s="855"/>
      <c r="D22" s="855"/>
      <c r="E22" s="855"/>
      <c r="F22" s="856"/>
      <c r="G22" s="197" t="s">
        <v>241</v>
      </c>
      <c r="H22" s="198"/>
      <c r="I22" s="198"/>
      <c r="J22" s="198"/>
      <c r="K22" s="198"/>
      <c r="L22" s="198"/>
      <c r="M22" s="198"/>
      <c r="N22" s="198"/>
      <c r="O22" s="199"/>
      <c r="P22" s="200" t="s">
        <v>204</v>
      </c>
      <c r="Q22" s="198"/>
      <c r="R22" s="198"/>
      <c r="S22" s="198"/>
      <c r="T22" s="198"/>
      <c r="U22" s="198"/>
      <c r="V22" s="199"/>
      <c r="W22" s="200" t="s">
        <v>670</v>
      </c>
      <c r="X22" s="198"/>
      <c r="Y22" s="198"/>
      <c r="Z22" s="198"/>
      <c r="AA22" s="198"/>
      <c r="AB22" s="198"/>
      <c r="AC22" s="199"/>
      <c r="AD22" s="200" t="s">
        <v>173</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683</v>
      </c>
      <c r="H23" s="203"/>
      <c r="I23" s="203"/>
      <c r="J23" s="203"/>
      <c r="K23" s="203"/>
      <c r="L23" s="203"/>
      <c r="M23" s="203"/>
      <c r="N23" s="203"/>
      <c r="O23" s="204"/>
      <c r="P23" s="166">
        <v>659</v>
      </c>
      <c r="Q23" s="167"/>
      <c r="R23" s="167"/>
      <c r="S23" s="167"/>
      <c r="T23" s="167"/>
      <c r="U23" s="167"/>
      <c r="V23" s="205"/>
      <c r="W23" s="166" t="s">
        <v>461</v>
      </c>
      <c r="X23" s="167"/>
      <c r="Y23" s="167"/>
      <c r="Z23" s="167"/>
      <c r="AA23" s="167"/>
      <c r="AB23" s="167"/>
      <c r="AC23" s="205"/>
      <c r="AD23" s="863" t="s">
        <v>461</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6" t="s">
        <v>684</v>
      </c>
      <c r="H24" s="207"/>
      <c r="I24" s="207"/>
      <c r="J24" s="207"/>
      <c r="K24" s="207"/>
      <c r="L24" s="207"/>
      <c r="M24" s="207"/>
      <c r="N24" s="207"/>
      <c r="O24" s="208"/>
      <c r="P24" s="163">
        <v>95</v>
      </c>
      <c r="Q24" s="164"/>
      <c r="R24" s="164"/>
      <c r="S24" s="164"/>
      <c r="T24" s="164"/>
      <c r="U24" s="164"/>
      <c r="V24" s="165"/>
      <c r="W24" s="163" t="s">
        <v>461</v>
      </c>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06" t="s">
        <v>686</v>
      </c>
      <c r="H25" s="207"/>
      <c r="I25" s="207"/>
      <c r="J25" s="207"/>
      <c r="K25" s="207"/>
      <c r="L25" s="207"/>
      <c r="M25" s="207"/>
      <c r="N25" s="207"/>
      <c r="O25" s="208"/>
      <c r="P25" s="163">
        <v>9</v>
      </c>
      <c r="Q25" s="164"/>
      <c r="R25" s="164"/>
      <c r="S25" s="164"/>
      <c r="T25" s="164"/>
      <c r="U25" s="164"/>
      <c r="V25" s="165"/>
      <c r="W25" s="163" t="s">
        <v>461</v>
      </c>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06" t="s">
        <v>382</v>
      </c>
      <c r="H26" s="207"/>
      <c r="I26" s="207"/>
      <c r="J26" s="207"/>
      <c r="K26" s="207"/>
      <c r="L26" s="207"/>
      <c r="M26" s="207"/>
      <c r="N26" s="207"/>
      <c r="O26" s="208"/>
      <c r="P26" s="163">
        <v>0.9</v>
      </c>
      <c r="Q26" s="164"/>
      <c r="R26" s="164"/>
      <c r="S26" s="164"/>
      <c r="T26" s="164"/>
      <c r="U26" s="164"/>
      <c r="V26" s="165"/>
      <c r="W26" s="163" t="s">
        <v>461</v>
      </c>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x14ac:dyDescent="0.15">
      <c r="A27" s="857"/>
      <c r="B27" s="858"/>
      <c r="C27" s="858"/>
      <c r="D27" s="858"/>
      <c r="E27" s="858"/>
      <c r="F27" s="859"/>
      <c r="G27" s="206" t="s">
        <v>687</v>
      </c>
      <c r="H27" s="207"/>
      <c r="I27" s="207"/>
      <c r="J27" s="207"/>
      <c r="K27" s="207"/>
      <c r="L27" s="207"/>
      <c r="M27" s="207"/>
      <c r="N27" s="207"/>
      <c r="O27" s="208"/>
      <c r="P27" s="163">
        <v>0.5</v>
      </c>
      <c r="Q27" s="164"/>
      <c r="R27" s="164"/>
      <c r="S27" s="164"/>
      <c r="T27" s="164"/>
      <c r="U27" s="164"/>
      <c r="V27" s="165"/>
      <c r="W27" s="163" t="s">
        <v>461</v>
      </c>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09" t="s">
        <v>156</v>
      </c>
      <c r="H28" s="210"/>
      <c r="I28" s="210"/>
      <c r="J28" s="210"/>
      <c r="K28" s="210"/>
      <c r="L28" s="210"/>
      <c r="M28" s="210"/>
      <c r="N28" s="210"/>
      <c r="O28" s="211"/>
      <c r="P28" s="185">
        <f>P29-SUM(P23:P27)</f>
        <v>0.60000000000002274</v>
      </c>
      <c r="Q28" s="186"/>
      <c r="R28" s="186"/>
      <c r="S28" s="186"/>
      <c r="T28" s="186"/>
      <c r="U28" s="186"/>
      <c r="V28" s="187"/>
      <c r="W28" s="185" t="e">
        <f>W29-SUM(W23:W27)</f>
        <v>#VALUE!</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75</v>
      </c>
      <c r="H29" s="213"/>
      <c r="I29" s="213"/>
      <c r="J29" s="213"/>
      <c r="K29" s="213"/>
      <c r="L29" s="213"/>
      <c r="M29" s="213"/>
      <c r="N29" s="213"/>
      <c r="O29" s="214"/>
      <c r="P29" s="163">
        <f>AK13</f>
        <v>765</v>
      </c>
      <c r="Q29" s="164"/>
      <c r="R29" s="164"/>
      <c r="S29" s="164"/>
      <c r="T29" s="164"/>
      <c r="U29" s="164"/>
      <c r="V29" s="165"/>
      <c r="W29" s="215" t="str">
        <f>AR13</f>
        <v>-</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424</v>
      </c>
      <c r="B30" s="684"/>
      <c r="C30" s="684"/>
      <c r="D30" s="684"/>
      <c r="E30" s="684"/>
      <c r="F30" s="685"/>
      <c r="G30" s="693" t="s">
        <v>205</v>
      </c>
      <c r="H30" s="221"/>
      <c r="I30" s="221"/>
      <c r="J30" s="221"/>
      <c r="K30" s="221"/>
      <c r="L30" s="221"/>
      <c r="M30" s="221"/>
      <c r="N30" s="221"/>
      <c r="O30" s="694"/>
      <c r="P30" s="695" t="s">
        <v>89</v>
      </c>
      <c r="Q30" s="221"/>
      <c r="R30" s="221"/>
      <c r="S30" s="221"/>
      <c r="T30" s="221"/>
      <c r="U30" s="221"/>
      <c r="V30" s="221"/>
      <c r="W30" s="221"/>
      <c r="X30" s="694"/>
      <c r="Y30" s="340"/>
      <c r="Z30" s="341"/>
      <c r="AA30" s="342"/>
      <c r="AB30" s="696" t="s">
        <v>45</v>
      </c>
      <c r="AC30" s="697"/>
      <c r="AD30" s="698"/>
      <c r="AE30" s="696" t="s">
        <v>438</v>
      </c>
      <c r="AF30" s="697"/>
      <c r="AG30" s="697"/>
      <c r="AH30" s="698"/>
      <c r="AI30" s="702" t="s">
        <v>78</v>
      </c>
      <c r="AJ30" s="702"/>
      <c r="AK30" s="702"/>
      <c r="AL30" s="696"/>
      <c r="AM30" s="702" t="s">
        <v>534</v>
      </c>
      <c r="AN30" s="702"/>
      <c r="AO30" s="702"/>
      <c r="AP30" s="696"/>
      <c r="AQ30" s="218" t="s">
        <v>315</v>
      </c>
      <c r="AR30" s="219"/>
      <c r="AS30" s="219"/>
      <c r="AT30" s="220"/>
      <c r="AU30" s="221" t="s">
        <v>240</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v>6</v>
      </c>
      <c r="AR31" s="224"/>
      <c r="AS31" s="225" t="s">
        <v>316</v>
      </c>
      <c r="AT31" s="226"/>
      <c r="AU31" s="227">
        <v>12</v>
      </c>
      <c r="AV31" s="227"/>
      <c r="AW31" s="228" t="s">
        <v>291</v>
      </c>
      <c r="AX31" s="229"/>
    </row>
    <row r="32" spans="1:50" ht="23.25" customHeight="1" x14ac:dyDescent="0.15">
      <c r="A32" s="689"/>
      <c r="B32" s="687"/>
      <c r="C32" s="687"/>
      <c r="D32" s="687"/>
      <c r="E32" s="687"/>
      <c r="F32" s="688"/>
      <c r="G32" s="704" t="s">
        <v>744</v>
      </c>
      <c r="H32" s="571"/>
      <c r="I32" s="571"/>
      <c r="J32" s="571"/>
      <c r="K32" s="571"/>
      <c r="L32" s="571"/>
      <c r="M32" s="571"/>
      <c r="N32" s="571"/>
      <c r="O32" s="705"/>
      <c r="P32" s="420" t="s">
        <v>743</v>
      </c>
      <c r="Q32" s="420"/>
      <c r="R32" s="420"/>
      <c r="S32" s="420"/>
      <c r="T32" s="420"/>
      <c r="U32" s="420"/>
      <c r="V32" s="420"/>
      <c r="W32" s="420"/>
      <c r="X32" s="421"/>
      <c r="Y32" s="230" t="s">
        <v>52</v>
      </c>
      <c r="Z32" s="231"/>
      <c r="AA32" s="232"/>
      <c r="AB32" s="233" t="s">
        <v>700</v>
      </c>
      <c r="AC32" s="233"/>
      <c r="AD32" s="233"/>
      <c r="AE32" s="234" t="s">
        <v>461</v>
      </c>
      <c r="AF32" s="235"/>
      <c r="AG32" s="235"/>
      <c r="AH32" s="235"/>
      <c r="AI32" s="234">
        <v>4309</v>
      </c>
      <c r="AJ32" s="235"/>
      <c r="AK32" s="235"/>
      <c r="AL32" s="235"/>
      <c r="AM32" s="234">
        <v>703</v>
      </c>
      <c r="AN32" s="235"/>
      <c r="AO32" s="235"/>
      <c r="AP32" s="235"/>
      <c r="AQ32" s="236" t="s">
        <v>461</v>
      </c>
      <c r="AR32" s="237"/>
      <c r="AS32" s="237"/>
      <c r="AT32" s="238"/>
      <c r="AU32" s="235" t="s">
        <v>461</v>
      </c>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23"/>
      <c r="Q33" s="423"/>
      <c r="R33" s="423"/>
      <c r="S33" s="423"/>
      <c r="T33" s="423"/>
      <c r="U33" s="423"/>
      <c r="V33" s="423"/>
      <c r="W33" s="423"/>
      <c r="X33" s="424"/>
      <c r="Y33" s="156" t="s">
        <v>97</v>
      </c>
      <c r="Z33" s="157"/>
      <c r="AA33" s="158"/>
      <c r="AB33" s="240" t="s">
        <v>700</v>
      </c>
      <c r="AC33" s="240"/>
      <c r="AD33" s="240"/>
      <c r="AE33" s="234" t="s">
        <v>461</v>
      </c>
      <c r="AF33" s="235"/>
      <c r="AG33" s="235"/>
      <c r="AH33" s="235"/>
      <c r="AI33" s="234" t="s">
        <v>461</v>
      </c>
      <c r="AJ33" s="235"/>
      <c r="AK33" s="235"/>
      <c r="AL33" s="235"/>
      <c r="AM33" s="234">
        <v>5099</v>
      </c>
      <c r="AN33" s="235"/>
      <c r="AO33" s="235"/>
      <c r="AP33" s="235"/>
      <c r="AQ33" s="236">
        <v>8260</v>
      </c>
      <c r="AR33" s="237"/>
      <c r="AS33" s="237"/>
      <c r="AT33" s="238"/>
      <c r="AU33" s="235">
        <v>13000</v>
      </c>
      <c r="AV33" s="235"/>
      <c r="AW33" s="235"/>
      <c r="AX33" s="239"/>
    </row>
    <row r="34" spans="1:51" ht="136.5" customHeight="1" x14ac:dyDescent="0.15">
      <c r="A34" s="689"/>
      <c r="B34" s="687"/>
      <c r="C34" s="687"/>
      <c r="D34" s="687"/>
      <c r="E34" s="687"/>
      <c r="F34" s="688"/>
      <c r="G34" s="709"/>
      <c r="H34" s="710"/>
      <c r="I34" s="710"/>
      <c r="J34" s="710"/>
      <c r="K34" s="710"/>
      <c r="L34" s="710"/>
      <c r="M34" s="710"/>
      <c r="N34" s="710"/>
      <c r="O34" s="711"/>
      <c r="P34" s="425"/>
      <c r="Q34" s="425"/>
      <c r="R34" s="425"/>
      <c r="S34" s="425"/>
      <c r="T34" s="425"/>
      <c r="U34" s="425"/>
      <c r="V34" s="425"/>
      <c r="W34" s="425"/>
      <c r="X34" s="426"/>
      <c r="Y34" s="156" t="s">
        <v>57</v>
      </c>
      <c r="Z34" s="157"/>
      <c r="AA34" s="158"/>
      <c r="AB34" s="241" t="s">
        <v>49</v>
      </c>
      <c r="AC34" s="241"/>
      <c r="AD34" s="241"/>
      <c r="AE34" s="234" t="s">
        <v>461</v>
      </c>
      <c r="AF34" s="235"/>
      <c r="AG34" s="235"/>
      <c r="AH34" s="235"/>
      <c r="AI34" s="234" t="s">
        <v>461</v>
      </c>
      <c r="AJ34" s="235"/>
      <c r="AK34" s="235"/>
      <c r="AL34" s="235"/>
      <c r="AM34" s="234">
        <v>14</v>
      </c>
      <c r="AN34" s="235"/>
      <c r="AO34" s="235"/>
      <c r="AP34" s="235"/>
      <c r="AQ34" s="236" t="s">
        <v>461</v>
      </c>
      <c r="AR34" s="237"/>
      <c r="AS34" s="237"/>
      <c r="AT34" s="238"/>
      <c r="AU34" s="235" t="s">
        <v>461</v>
      </c>
      <c r="AV34" s="235"/>
      <c r="AW34" s="235"/>
      <c r="AX34" s="239"/>
    </row>
    <row r="35" spans="1:51" ht="23.25" customHeight="1" x14ac:dyDescent="0.15">
      <c r="A35" s="712" t="s">
        <v>264</v>
      </c>
      <c r="B35" s="713"/>
      <c r="C35" s="713"/>
      <c r="D35" s="713"/>
      <c r="E35" s="713"/>
      <c r="F35" s="714"/>
      <c r="G35" s="704" t="s">
        <v>701</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424</v>
      </c>
      <c r="B37" s="720"/>
      <c r="C37" s="720"/>
      <c r="D37" s="720"/>
      <c r="E37" s="720"/>
      <c r="F37" s="721"/>
      <c r="G37" s="725" t="s">
        <v>205</v>
      </c>
      <c r="H37" s="245"/>
      <c r="I37" s="245"/>
      <c r="J37" s="245"/>
      <c r="K37" s="245"/>
      <c r="L37" s="245"/>
      <c r="M37" s="245"/>
      <c r="N37" s="245"/>
      <c r="O37" s="726"/>
      <c r="P37" s="727" t="s">
        <v>89</v>
      </c>
      <c r="Q37" s="245"/>
      <c r="R37" s="245"/>
      <c r="S37" s="245"/>
      <c r="T37" s="245"/>
      <c r="U37" s="245"/>
      <c r="V37" s="245"/>
      <c r="W37" s="245"/>
      <c r="X37" s="726"/>
      <c r="Y37" s="728"/>
      <c r="Z37" s="729"/>
      <c r="AA37" s="730"/>
      <c r="AB37" s="731" t="s">
        <v>45</v>
      </c>
      <c r="AC37" s="732"/>
      <c r="AD37" s="733"/>
      <c r="AE37" s="359" t="s">
        <v>438</v>
      </c>
      <c r="AF37" s="359"/>
      <c r="AG37" s="359"/>
      <c r="AH37" s="359"/>
      <c r="AI37" s="359" t="s">
        <v>78</v>
      </c>
      <c r="AJ37" s="359"/>
      <c r="AK37" s="359"/>
      <c r="AL37" s="359"/>
      <c r="AM37" s="359" t="s">
        <v>534</v>
      </c>
      <c r="AN37" s="359"/>
      <c r="AO37" s="359"/>
      <c r="AP37" s="359"/>
      <c r="AQ37" s="242" t="s">
        <v>315</v>
      </c>
      <c r="AR37" s="243"/>
      <c r="AS37" s="243"/>
      <c r="AT37" s="244"/>
      <c r="AU37" s="245" t="s">
        <v>240</v>
      </c>
      <c r="AV37" s="245"/>
      <c r="AW37" s="245"/>
      <c r="AX37" s="246"/>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v>6</v>
      </c>
      <c r="AR38" s="224"/>
      <c r="AS38" s="225" t="s">
        <v>316</v>
      </c>
      <c r="AT38" s="226"/>
      <c r="AU38" s="227">
        <v>12</v>
      </c>
      <c r="AV38" s="227"/>
      <c r="AW38" s="228" t="s">
        <v>291</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20"/>
      <c r="Q39" s="420"/>
      <c r="R39" s="420"/>
      <c r="S39" s="420"/>
      <c r="T39" s="420"/>
      <c r="U39" s="420"/>
      <c r="V39" s="420"/>
      <c r="W39" s="420"/>
      <c r="X39" s="421"/>
      <c r="Y39" s="230" t="s">
        <v>52</v>
      </c>
      <c r="Z39" s="231"/>
      <c r="AA39" s="232"/>
      <c r="AB39" s="233" t="s">
        <v>700</v>
      </c>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23"/>
      <c r="Q40" s="423"/>
      <c r="R40" s="423"/>
      <c r="S40" s="423"/>
      <c r="T40" s="423"/>
      <c r="U40" s="423"/>
      <c r="V40" s="423"/>
      <c r="W40" s="423"/>
      <c r="X40" s="424"/>
      <c r="Y40" s="156" t="s">
        <v>97</v>
      </c>
      <c r="Z40" s="157"/>
      <c r="AA40" s="158"/>
      <c r="AB40" s="240" t="s">
        <v>700</v>
      </c>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62.25" hidden="1" customHeight="1" x14ac:dyDescent="0.15">
      <c r="A41" s="722"/>
      <c r="B41" s="723"/>
      <c r="C41" s="723"/>
      <c r="D41" s="723"/>
      <c r="E41" s="723"/>
      <c r="F41" s="724"/>
      <c r="G41" s="709"/>
      <c r="H41" s="710"/>
      <c r="I41" s="710"/>
      <c r="J41" s="710"/>
      <c r="K41" s="710"/>
      <c r="L41" s="710"/>
      <c r="M41" s="710"/>
      <c r="N41" s="710"/>
      <c r="O41" s="711"/>
      <c r="P41" s="425"/>
      <c r="Q41" s="425"/>
      <c r="R41" s="425"/>
      <c r="S41" s="425"/>
      <c r="T41" s="425"/>
      <c r="U41" s="425"/>
      <c r="V41" s="425"/>
      <c r="W41" s="425"/>
      <c r="X41" s="426"/>
      <c r="Y41" s="156" t="s">
        <v>57</v>
      </c>
      <c r="Z41" s="157"/>
      <c r="AA41" s="158"/>
      <c r="AB41" s="241" t="s">
        <v>49</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264</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424</v>
      </c>
      <c r="B44" s="720"/>
      <c r="C44" s="720"/>
      <c r="D44" s="720"/>
      <c r="E44" s="720"/>
      <c r="F44" s="721"/>
      <c r="G44" s="725" t="s">
        <v>205</v>
      </c>
      <c r="H44" s="245"/>
      <c r="I44" s="245"/>
      <c r="J44" s="245"/>
      <c r="K44" s="245"/>
      <c r="L44" s="245"/>
      <c r="M44" s="245"/>
      <c r="N44" s="245"/>
      <c r="O44" s="726"/>
      <c r="P44" s="727" t="s">
        <v>89</v>
      </c>
      <c r="Q44" s="245"/>
      <c r="R44" s="245"/>
      <c r="S44" s="245"/>
      <c r="T44" s="245"/>
      <c r="U44" s="245"/>
      <c r="V44" s="245"/>
      <c r="W44" s="245"/>
      <c r="X44" s="726"/>
      <c r="Y44" s="728"/>
      <c r="Z44" s="729"/>
      <c r="AA44" s="730"/>
      <c r="AB44" s="731" t="s">
        <v>45</v>
      </c>
      <c r="AC44" s="732"/>
      <c r="AD44" s="733"/>
      <c r="AE44" s="359" t="s">
        <v>438</v>
      </c>
      <c r="AF44" s="359"/>
      <c r="AG44" s="359"/>
      <c r="AH44" s="359"/>
      <c r="AI44" s="359" t="s">
        <v>78</v>
      </c>
      <c r="AJ44" s="359"/>
      <c r="AK44" s="359"/>
      <c r="AL44" s="359"/>
      <c r="AM44" s="359" t="s">
        <v>534</v>
      </c>
      <c r="AN44" s="359"/>
      <c r="AO44" s="359"/>
      <c r="AP44" s="359"/>
      <c r="AQ44" s="242" t="s">
        <v>315</v>
      </c>
      <c r="AR44" s="243"/>
      <c r="AS44" s="243"/>
      <c r="AT44" s="244"/>
      <c r="AU44" s="245" t="s">
        <v>240</v>
      </c>
      <c r="AV44" s="245"/>
      <c r="AW44" s="245"/>
      <c r="AX44" s="246"/>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316</v>
      </c>
      <c r="AT45" s="226"/>
      <c r="AU45" s="227"/>
      <c r="AV45" s="227"/>
      <c r="AW45" s="228" t="s">
        <v>291</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20"/>
      <c r="Q46" s="420"/>
      <c r="R46" s="420"/>
      <c r="S46" s="420"/>
      <c r="T46" s="420"/>
      <c r="U46" s="420"/>
      <c r="V46" s="420"/>
      <c r="W46" s="420"/>
      <c r="X46" s="421"/>
      <c r="Y46" s="230" t="s">
        <v>52</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23"/>
      <c r="Q47" s="423"/>
      <c r="R47" s="423"/>
      <c r="S47" s="423"/>
      <c r="T47" s="423"/>
      <c r="U47" s="423"/>
      <c r="V47" s="423"/>
      <c r="W47" s="423"/>
      <c r="X47" s="424"/>
      <c r="Y47" s="156" t="s">
        <v>97</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25"/>
      <c r="Q48" s="425"/>
      <c r="R48" s="425"/>
      <c r="S48" s="425"/>
      <c r="T48" s="425"/>
      <c r="U48" s="425"/>
      <c r="V48" s="425"/>
      <c r="W48" s="425"/>
      <c r="X48" s="426"/>
      <c r="Y48" s="156" t="s">
        <v>57</v>
      </c>
      <c r="Z48" s="157"/>
      <c r="AA48" s="158"/>
      <c r="AB48" s="241" t="s">
        <v>49</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264</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424</v>
      </c>
      <c r="B51" s="687"/>
      <c r="C51" s="687"/>
      <c r="D51" s="687"/>
      <c r="E51" s="687"/>
      <c r="F51" s="688"/>
      <c r="G51" s="725" t="s">
        <v>205</v>
      </c>
      <c r="H51" s="245"/>
      <c r="I51" s="245"/>
      <c r="J51" s="245"/>
      <c r="K51" s="245"/>
      <c r="L51" s="245"/>
      <c r="M51" s="245"/>
      <c r="N51" s="245"/>
      <c r="O51" s="726"/>
      <c r="P51" s="727" t="s">
        <v>89</v>
      </c>
      <c r="Q51" s="245"/>
      <c r="R51" s="245"/>
      <c r="S51" s="245"/>
      <c r="T51" s="245"/>
      <c r="U51" s="245"/>
      <c r="V51" s="245"/>
      <c r="W51" s="245"/>
      <c r="X51" s="726"/>
      <c r="Y51" s="728"/>
      <c r="Z51" s="729"/>
      <c r="AA51" s="730"/>
      <c r="AB51" s="731" t="s">
        <v>45</v>
      </c>
      <c r="AC51" s="732"/>
      <c r="AD51" s="733"/>
      <c r="AE51" s="359" t="s">
        <v>438</v>
      </c>
      <c r="AF51" s="359"/>
      <c r="AG51" s="359"/>
      <c r="AH51" s="359"/>
      <c r="AI51" s="359" t="s">
        <v>78</v>
      </c>
      <c r="AJ51" s="359"/>
      <c r="AK51" s="359"/>
      <c r="AL51" s="359"/>
      <c r="AM51" s="359" t="s">
        <v>534</v>
      </c>
      <c r="AN51" s="359"/>
      <c r="AO51" s="359"/>
      <c r="AP51" s="359"/>
      <c r="AQ51" s="242" t="s">
        <v>315</v>
      </c>
      <c r="AR51" s="243"/>
      <c r="AS51" s="243"/>
      <c r="AT51" s="244"/>
      <c r="AU51" s="247" t="s">
        <v>240</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316</v>
      </c>
      <c r="AT52" s="226"/>
      <c r="AU52" s="227"/>
      <c r="AV52" s="227"/>
      <c r="AW52" s="228" t="s">
        <v>291</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20"/>
      <c r="Q53" s="420"/>
      <c r="R53" s="420"/>
      <c r="S53" s="420"/>
      <c r="T53" s="420"/>
      <c r="U53" s="420"/>
      <c r="V53" s="420"/>
      <c r="W53" s="420"/>
      <c r="X53" s="421"/>
      <c r="Y53" s="230" t="s">
        <v>52</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23"/>
      <c r="Q54" s="423"/>
      <c r="R54" s="423"/>
      <c r="S54" s="423"/>
      <c r="T54" s="423"/>
      <c r="U54" s="423"/>
      <c r="V54" s="423"/>
      <c r="W54" s="423"/>
      <c r="X54" s="424"/>
      <c r="Y54" s="156" t="s">
        <v>97</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25"/>
      <c r="Q55" s="425"/>
      <c r="R55" s="425"/>
      <c r="S55" s="425"/>
      <c r="T55" s="425"/>
      <c r="U55" s="425"/>
      <c r="V55" s="425"/>
      <c r="W55" s="425"/>
      <c r="X55" s="426"/>
      <c r="Y55" s="156" t="s">
        <v>57</v>
      </c>
      <c r="Z55" s="157"/>
      <c r="AA55" s="158"/>
      <c r="AB55" s="250" t="s">
        <v>49</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264</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424</v>
      </c>
      <c r="B58" s="687"/>
      <c r="C58" s="687"/>
      <c r="D58" s="687"/>
      <c r="E58" s="687"/>
      <c r="F58" s="688"/>
      <c r="G58" s="725" t="s">
        <v>205</v>
      </c>
      <c r="H58" s="245"/>
      <c r="I58" s="245"/>
      <c r="J58" s="245"/>
      <c r="K58" s="245"/>
      <c r="L58" s="245"/>
      <c r="M58" s="245"/>
      <c r="N58" s="245"/>
      <c r="O58" s="726"/>
      <c r="P58" s="727" t="s">
        <v>89</v>
      </c>
      <c r="Q58" s="245"/>
      <c r="R58" s="245"/>
      <c r="S58" s="245"/>
      <c r="T58" s="245"/>
      <c r="U58" s="245"/>
      <c r="V58" s="245"/>
      <c r="W58" s="245"/>
      <c r="X58" s="726"/>
      <c r="Y58" s="728"/>
      <c r="Z58" s="729"/>
      <c r="AA58" s="730"/>
      <c r="AB58" s="731" t="s">
        <v>45</v>
      </c>
      <c r="AC58" s="732"/>
      <c r="AD58" s="733"/>
      <c r="AE58" s="359" t="s">
        <v>438</v>
      </c>
      <c r="AF58" s="359"/>
      <c r="AG58" s="359"/>
      <c r="AH58" s="359"/>
      <c r="AI58" s="359" t="s">
        <v>78</v>
      </c>
      <c r="AJ58" s="359"/>
      <c r="AK58" s="359"/>
      <c r="AL58" s="359"/>
      <c r="AM58" s="359" t="s">
        <v>534</v>
      </c>
      <c r="AN58" s="359"/>
      <c r="AO58" s="359"/>
      <c r="AP58" s="359"/>
      <c r="AQ58" s="242" t="s">
        <v>315</v>
      </c>
      <c r="AR58" s="243"/>
      <c r="AS58" s="243"/>
      <c r="AT58" s="244"/>
      <c r="AU58" s="247" t="s">
        <v>240</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316</v>
      </c>
      <c r="AT59" s="226"/>
      <c r="AU59" s="227"/>
      <c r="AV59" s="227"/>
      <c r="AW59" s="228" t="s">
        <v>291</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20"/>
      <c r="Q60" s="420"/>
      <c r="R60" s="420"/>
      <c r="S60" s="420"/>
      <c r="T60" s="420"/>
      <c r="U60" s="420"/>
      <c r="V60" s="420"/>
      <c r="W60" s="420"/>
      <c r="X60" s="421"/>
      <c r="Y60" s="230" t="s">
        <v>52</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23"/>
      <c r="Q61" s="423"/>
      <c r="R61" s="423"/>
      <c r="S61" s="423"/>
      <c r="T61" s="423"/>
      <c r="U61" s="423"/>
      <c r="V61" s="423"/>
      <c r="W61" s="423"/>
      <c r="X61" s="424"/>
      <c r="Y61" s="156" t="s">
        <v>97</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25"/>
      <c r="Q62" s="425"/>
      <c r="R62" s="425"/>
      <c r="S62" s="425"/>
      <c r="T62" s="425"/>
      <c r="U62" s="425"/>
      <c r="V62" s="425"/>
      <c r="W62" s="425"/>
      <c r="X62" s="426"/>
      <c r="Y62" s="156" t="s">
        <v>57</v>
      </c>
      <c r="Z62" s="157"/>
      <c r="AA62" s="158"/>
      <c r="AB62" s="241" t="s">
        <v>49</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264</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278</v>
      </c>
      <c r="B65" s="735"/>
      <c r="C65" s="735"/>
      <c r="D65" s="735"/>
      <c r="E65" s="735"/>
      <c r="F65" s="736"/>
      <c r="G65" s="740"/>
      <c r="H65" s="261" t="s">
        <v>205</v>
      </c>
      <c r="I65" s="261"/>
      <c r="J65" s="261"/>
      <c r="K65" s="261"/>
      <c r="L65" s="261"/>
      <c r="M65" s="261"/>
      <c r="N65" s="261"/>
      <c r="O65" s="262"/>
      <c r="P65" s="260" t="s">
        <v>89</v>
      </c>
      <c r="Q65" s="261"/>
      <c r="R65" s="261"/>
      <c r="S65" s="261"/>
      <c r="T65" s="261"/>
      <c r="U65" s="261"/>
      <c r="V65" s="262"/>
      <c r="W65" s="742" t="s">
        <v>119</v>
      </c>
      <c r="X65" s="743"/>
      <c r="Y65" s="746"/>
      <c r="Z65" s="746"/>
      <c r="AA65" s="747"/>
      <c r="AB65" s="260" t="s">
        <v>45</v>
      </c>
      <c r="AC65" s="261"/>
      <c r="AD65" s="262"/>
      <c r="AE65" s="359" t="s">
        <v>438</v>
      </c>
      <c r="AF65" s="359"/>
      <c r="AG65" s="359"/>
      <c r="AH65" s="359"/>
      <c r="AI65" s="359" t="s">
        <v>78</v>
      </c>
      <c r="AJ65" s="359"/>
      <c r="AK65" s="359"/>
      <c r="AL65" s="359"/>
      <c r="AM65" s="359" t="s">
        <v>534</v>
      </c>
      <c r="AN65" s="359"/>
      <c r="AO65" s="359"/>
      <c r="AP65" s="359"/>
      <c r="AQ65" s="260" t="s">
        <v>315</v>
      </c>
      <c r="AR65" s="261"/>
      <c r="AS65" s="261"/>
      <c r="AT65" s="262"/>
      <c r="AU65" s="278" t="s">
        <v>240</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06"/>
      <c r="Q66" s="225"/>
      <c r="R66" s="225"/>
      <c r="S66" s="225"/>
      <c r="T66" s="225"/>
      <c r="U66" s="225"/>
      <c r="V66" s="226"/>
      <c r="W66" s="744"/>
      <c r="X66" s="745"/>
      <c r="Y66" s="729"/>
      <c r="Z66" s="729"/>
      <c r="AA66" s="730"/>
      <c r="AB66" s="406"/>
      <c r="AC66" s="225"/>
      <c r="AD66" s="226"/>
      <c r="AE66" s="359"/>
      <c r="AF66" s="359"/>
      <c r="AG66" s="359"/>
      <c r="AH66" s="359"/>
      <c r="AI66" s="359"/>
      <c r="AJ66" s="359"/>
      <c r="AK66" s="359"/>
      <c r="AL66" s="359"/>
      <c r="AM66" s="359"/>
      <c r="AN66" s="359"/>
      <c r="AO66" s="359"/>
      <c r="AP66" s="359"/>
      <c r="AQ66" s="223"/>
      <c r="AR66" s="224"/>
      <c r="AS66" s="225" t="s">
        <v>316</v>
      </c>
      <c r="AT66" s="226"/>
      <c r="AU66" s="227"/>
      <c r="AV66" s="227"/>
      <c r="AW66" s="225" t="s">
        <v>291</v>
      </c>
      <c r="AX66" s="251"/>
      <c r="AY66">
        <f t="shared" ref="AY66:AY72" si="4">$AY$65</f>
        <v>0</v>
      </c>
    </row>
    <row r="67" spans="1:51" ht="23.25" hidden="1" customHeight="1" x14ac:dyDescent="0.15">
      <c r="A67" s="737"/>
      <c r="B67" s="738"/>
      <c r="C67" s="738"/>
      <c r="D67" s="738"/>
      <c r="E67" s="738"/>
      <c r="F67" s="739"/>
      <c r="G67" s="748" t="s">
        <v>320</v>
      </c>
      <c r="H67" s="751"/>
      <c r="I67" s="752"/>
      <c r="J67" s="752"/>
      <c r="K67" s="752"/>
      <c r="L67" s="752"/>
      <c r="M67" s="752"/>
      <c r="N67" s="752"/>
      <c r="O67" s="753"/>
      <c r="P67" s="751"/>
      <c r="Q67" s="752"/>
      <c r="R67" s="752"/>
      <c r="S67" s="752"/>
      <c r="T67" s="752"/>
      <c r="U67" s="752"/>
      <c r="V67" s="753"/>
      <c r="W67" s="757"/>
      <c r="X67" s="758"/>
      <c r="Y67" s="252" t="s">
        <v>52</v>
      </c>
      <c r="Z67" s="252"/>
      <c r="AA67" s="253"/>
      <c r="AB67" s="254" t="s">
        <v>93</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97</v>
      </c>
      <c r="Z68" s="198"/>
      <c r="AA68" s="199"/>
      <c r="AB68" s="256" t="s">
        <v>93</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57</v>
      </c>
      <c r="Z69" s="198"/>
      <c r="AA69" s="199"/>
      <c r="AB69" s="257" t="s">
        <v>49</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429</v>
      </c>
      <c r="B70" s="738"/>
      <c r="C70" s="738"/>
      <c r="D70" s="738"/>
      <c r="E70" s="738"/>
      <c r="F70" s="739"/>
      <c r="G70" s="749" t="s">
        <v>313</v>
      </c>
      <c r="H70" s="764"/>
      <c r="I70" s="764"/>
      <c r="J70" s="764"/>
      <c r="K70" s="764"/>
      <c r="L70" s="764"/>
      <c r="M70" s="764"/>
      <c r="N70" s="764"/>
      <c r="O70" s="764"/>
      <c r="P70" s="764"/>
      <c r="Q70" s="764"/>
      <c r="R70" s="764"/>
      <c r="S70" s="764"/>
      <c r="T70" s="764"/>
      <c r="U70" s="764"/>
      <c r="V70" s="764"/>
      <c r="W70" s="767" t="s">
        <v>442</v>
      </c>
      <c r="X70" s="768"/>
      <c r="Y70" s="252" t="s">
        <v>52</v>
      </c>
      <c r="Z70" s="252"/>
      <c r="AA70" s="253"/>
      <c r="AB70" s="254" t="s">
        <v>93</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97</v>
      </c>
      <c r="Z71" s="198"/>
      <c r="AA71" s="199"/>
      <c r="AB71" s="256" t="s">
        <v>93</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57</v>
      </c>
      <c r="Z72" s="198"/>
      <c r="AA72" s="199"/>
      <c r="AB72" s="257" t="s">
        <v>49</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278</v>
      </c>
      <c r="B73" s="735"/>
      <c r="C73" s="735"/>
      <c r="D73" s="735"/>
      <c r="E73" s="735"/>
      <c r="F73" s="736"/>
      <c r="G73" s="773"/>
      <c r="H73" s="261" t="s">
        <v>205</v>
      </c>
      <c r="I73" s="261"/>
      <c r="J73" s="261"/>
      <c r="K73" s="261"/>
      <c r="L73" s="261"/>
      <c r="M73" s="261"/>
      <c r="N73" s="261"/>
      <c r="O73" s="262"/>
      <c r="P73" s="260" t="s">
        <v>89</v>
      </c>
      <c r="Q73" s="261"/>
      <c r="R73" s="261"/>
      <c r="S73" s="261"/>
      <c r="T73" s="261"/>
      <c r="U73" s="261"/>
      <c r="V73" s="261"/>
      <c r="W73" s="261"/>
      <c r="X73" s="262"/>
      <c r="Y73" s="775"/>
      <c r="Z73" s="776"/>
      <c r="AA73" s="777"/>
      <c r="AB73" s="260" t="s">
        <v>45</v>
      </c>
      <c r="AC73" s="261"/>
      <c r="AD73" s="262"/>
      <c r="AE73" s="359" t="s">
        <v>438</v>
      </c>
      <c r="AF73" s="359"/>
      <c r="AG73" s="359"/>
      <c r="AH73" s="359"/>
      <c r="AI73" s="359" t="s">
        <v>78</v>
      </c>
      <c r="AJ73" s="359"/>
      <c r="AK73" s="359"/>
      <c r="AL73" s="359"/>
      <c r="AM73" s="359" t="s">
        <v>534</v>
      </c>
      <c r="AN73" s="359"/>
      <c r="AO73" s="359"/>
      <c r="AP73" s="359"/>
      <c r="AQ73" s="260" t="s">
        <v>315</v>
      </c>
      <c r="AR73" s="261"/>
      <c r="AS73" s="261"/>
      <c r="AT73" s="262"/>
      <c r="AU73" s="277" t="s">
        <v>240</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06"/>
      <c r="Q74" s="225"/>
      <c r="R74" s="225"/>
      <c r="S74" s="225"/>
      <c r="T74" s="225"/>
      <c r="U74" s="225"/>
      <c r="V74" s="225"/>
      <c r="W74" s="225"/>
      <c r="X74" s="226"/>
      <c r="Y74" s="778"/>
      <c r="Z74" s="779"/>
      <c r="AA74" s="780"/>
      <c r="AB74" s="406"/>
      <c r="AC74" s="225"/>
      <c r="AD74" s="226"/>
      <c r="AE74" s="359"/>
      <c r="AF74" s="359"/>
      <c r="AG74" s="359"/>
      <c r="AH74" s="359"/>
      <c r="AI74" s="359"/>
      <c r="AJ74" s="359"/>
      <c r="AK74" s="359"/>
      <c r="AL74" s="359"/>
      <c r="AM74" s="359"/>
      <c r="AN74" s="359"/>
      <c r="AO74" s="359"/>
      <c r="AP74" s="359"/>
      <c r="AQ74" s="223"/>
      <c r="AR74" s="224"/>
      <c r="AS74" s="225" t="s">
        <v>316</v>
      </c>
      <c r="AT74" s="226"/>
      <c r="AU74" s="223"/>
      <c r="AV74" s="224"/>
      <c r="AW74" s="225" t="s">
        <v>291</v>
      </c>
      <c r="AX74" s="251"/>
      <c r="AY74">
        <f>$AY$73</f>
        <v>0</v>
      </c>
    </row>
    <row r="75" spans="1:51" ht="23.25" hidden="1" customHeight="1" x14ac:dyDescent="0.15">
      <c r="A75" s="737"/>
      <c r="B75" s="738"/>
      <c r="C75" s="738"/>
      <c r="D75" s="738"/>
      <c r="E75" s="738"/>
      <c r="F75" s="739"/>
      <c r="G75" s="748" t="s">
        <v>320</v>
      </c>
      <c r="H75" s="420"/>
      <c r="I75" s="420"/>
      <c r="J75" s="420"/>
      <c r="K75" s="420"/>
      <c r="L75" s="420"/>
      <c r="M75" s="420"/>
      <c r="N75" s="420"/>
      <c r="O75" s="421"/>
      <c r="P75" s="420"/>
      <c r="Q75" s="420"/>
      <c r="R75" s="420"/>
      <c r="S75" s="420"/>
      <c r="T75" s="420"/>
      <c r="U75" s="420"/>
      <c r="V75" s="420"/>
      <c r="W75" s="420"/>
      <c r="X75" s="421"/>
      <c r="Y75" s="280" t="s">
        <v>52</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23"/>
      <c r="I76" s="423"/>
      <c r="J76" s="423"/>
      <c r="K76" s="423"/>
      <c r="L76" s="423"/>
      <c r="M76" s="423"/>
      <c r="N76" s="423"/>
      <c r="O76" s="424"/>
      <c r="P76" s="423"/>
      <c r="Q76" s="423"/>
      <c r="R76" s="423"/>
      <c r="S76" s="423"/>
      <c r="T76" s="423"/>
      <c r="U76" s="423"/>
      <c r="V76" s="423"/>
      <c r="W76" s="423"/>
      <c r="X76" s="424"/>
      <c r="Y76" s="200" t="s">
        <v>97</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25"/>
      <c r="I77" s="425"/>
      <c r="J77" s="425"/>
      <c r="K77" s="425"/>
      <c r="L77" s="425"/>
      <c r="M77" s="425"/>
      <c r="N77" s="425"/>
      <c r="O77" s="426"/>
      <c r="P77" s="423"/>
      <c r="Q77" s="423"/>
      <c r="R77" s="423"/>
      <c r="S77" s="423"/>
      <c r="T77" s="423"/>
      <c r="U77" s="423"/>
      <c r="V77" s="423"/>
      <c r="W77" s="423"/>
      <c r="X77" s="424"/>
      <c r="Y77" s="260" t="s">
        <v>57</v>
      </c>
      <c r="Z77" s="261"/>
      <c r="AA77" s="262"/>
      <c r="AB77" s="263" t="s">
        <v>49</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298</v>
      </c>
      <c r="B78" s="267"/>
      <c r="C78" s="267"/>
      <c r="D78" s="267"/>
      <c r="E78" s="268" t="s">
        <v>43</v>
      </c>
      <c r="F78" s="269"/>
      <c r="G78" s="14" t="s">
        <v>313</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423</v>
      </c>
      <c r="AP79" s="285"/>
      <c r="AQ79" s="285"/>
      <c r="AR79" s="38"/>
      <c r="AS79" s="284"/>
      <c r="AT79" s="285"/>
      <c r="AU79" s="285"/>
      <c r="AV79" s="285"/>
      <c r="AW79" s="285"/>
      <c r="AX79" s="286"/>
      <c r="AY79">
        <f>COUNTIF($AR$79,"☑")</f>
        <v>0</v>
      </c>
    </row>
    <row r="80" spans="1:51" ht="18.75" hidden="1" customHeight="1" x14ac:dyDescent="0.15">
      <c r="A80" s="871" t="s">
        <v>199</v>
      </c>
      <c r="B80" s="296" t="s">
        <v>340</v>
      </c>
      <c r="C80" s="297"/>
      <c r="D80" s="297"/>
      <c r="E80" s="297"/>
      <c r="F80" s="298"/>
      <c r="G80" s="305" t="s">
        <v>54</v>
      </c>
      <c r="H80" s="305"/>
      <c r="I80" s="305"/>
      <c r="J80" s="305"/>
      <c r="K80" s="305"/>
      <c r="L80" s="305"/>
      <c r="M80" s="305"/>
      <c r="N80" s="305"/>
      <c r="O80" s="305"/>
      <c r="P80" s="305"/>
      <c r="Q80" s="305"/>
      <c r="R80" s="305"/>
      <c r="S80" s="305"/>
      <c r="T80" s="305"/>
      <c r="U80" s="305"/>
      <c r="V80" s="305"/>
      <c r="W80" s="305"/>
      <c r="X80" s="305"/>
      <c r="Y80" s="305"/>
      <c r="Z80" s="305"/>
      <c r="AA80" s="306"/>
      <c r="AB80" s="308" t="s">
        <v>178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255</v>
      </c>
      <c r="C85" s="300"/>
      <c r="D85" s="300"/>
      <c r="E85" s="300"/>
      <c r="F85" s="301"/>
      <c r="G85" s="321" t="s">
        <v>31</v>
      </c>
      <c r="H85" s="305"/>
      <c r="I85" s="305"/>
      <c r="J85" s="305"/>
      <c r="K85" s="305"/>
      <c r="L85" s="305"/>
      <c r="M85" s="305"/>
      <c r="N85" s="305"/>
      <c r="O85" s="306"/>
      <c r="P85" s="308" t="s">
        <v>116</v>
      </c>
      <c r="Q85" s="305"/>
      <c r="R85" s="305"/>
      <c r="S85" s="305"/>
      <c r="T85" s="305"/>
      <c r="U85" s="305"/>
      <c r="V85" s="305"/>
      <c r="W85" s="305"/>
      <c r="X85" s="306"/>
      <c r="Y85" s="323"/>
      <c r="Z85" s="324"/>
      <c r="AA85" s="325"/>
      <c r="AB85" s="781" t="s">
        <v>45</v>
      </c>
      <c r="AC85" s="782"/>
      <c r="AD85" s="783"/>
      <c r="AE85" s="359" t="s">
        <v>438</v>
      </c>
      <c r="AF85" s="359"/>
      <c r="AG85" s="359"/>
      <c r="AH85" s="359"/>
      <c r="AI85" s="359" t="s">
        <v>78</v>
      </c>
      <c r="AJ85" s="359"/>
      <c r="AK85" s="359"/>
      <c r="AL85" s="359"/>
      <c r="AM85" s="359" t="s">
        <v>534</v>
      </c>
      <c r="AN85" s="359"/>
      <c r="AO85" s="359"/>
      <c r="AP85" s="359"/>
      <c r="AQ85" s="260" t="s">
        <v>315</v>
      </c>
      <c r="AR85" s="261"/>
      <c r="AS85" s="261"/>
      <c r="AT85" s="262"/>
      <c r="AU85" s="287" t="s">
        <v>240</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316</v>
      </c>
      <c r="AT86" s="226"/>
      <c r="AU86" s="227"/>
      <c r="AV86" s="227"/>
      <c r="AW86" s="228" t="s">
        <v>291</v>
      </c>
      <c r="AX86" s="229"/>
      <c r="AY86">
        <f t="shared" si="5"/>
        <v>0</v>
      </c>
    </row>
    <row r="87" spans="1:51" ht="23.25" hidden="1" customHeight="1" x14ac:dyDescent="0.15">
      <c r="A87" s="872"/>
      <c r="B87" s="300"/>
      <c r="C87" s="300"/>
      <c r="D87" s="300"/>
      <c r="E87" s="300"/>
      <c r="F87" s="301"/>
      <c r="G87" s="419"/>
      <c r="H87" s="420"/>
      <c r="I87" s="420"/>
      <c r="J87" s="420"/>
      <c r="K87" s="420"/>
      <c r="L87" s="420"/>
      <c r="M87" s="420"/>
      <c r="N87" s="420"/>
      <c r="O87" s="421"/>
      <c r="P87" s="420"/>
      <c r="Q87" s="784"/>
      <c r="R87" s="784"/>
      <c r="S87" s="784"/>
      <c r="T87" s="784"/>
      <c r="U87" s="784"/>
      <c r="V87" s="784"/>
      <c r="W87" s="784"/>
      <c r="X87" s="785"/>
      <c r="Y87" s="290" t="s">
        <v>13</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22"/>
      <c r="H88" s="423"/>
      <c r="I88" s="423"/>
      <c r="J88" s="423"/>
      <c r="K88" s="423"/>
      <c r="L88" s="423"/>
      <c r="M88" s="423"/>
      <c r="N88" s="423"/>
      <c r="O88" s="424"/>
      <c r="P88" s="786"/>
      <c r="Q88" s="786"/>
      <c r="R88" s="786"/>
      <c r="S88" s="786"/>
      <c r="T88" s="786"/>
      <c r="U88" s="786"/>
      <c r="V88" s="786"/>
      <c r="W88" s="786"/>
      <c r="X88" s="787"/>
      <c r="Y88" s="293" t="s">
        <v>97</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0"/>
      <c r="H89" s="425"/>
      <c r="I89" s="425"/>
      <c r="J89" s="425"/>
      <c r="K89" s="425"/>
      <c r="L89" s="425"/>
      <c r="M89" s="425"/>
      <c r="N89" s="425"/>
      <c r="O89" s="426"/>
      <c r="P89" s="401"/>
      <c r="Q89" s="401"/>
      <c r="R89" s="401"/>
      <c r="S89" s="401"/>
      <c r="T89" s="401"/>
      <c r="U89" s="401"/>
      <c r="V89" s="401"/>
      <c r="W89" s="401"/>
      <c r="X89" s="788"/>
      <c r="Y89" s="293" t="s">
        <v>57</v>
      </c>
      <c r="Z89" s="294"/>
      <c r="AA89" s="295"/>
      <c r="AB89" s="250" t="s">
        <v>49</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255</v>
      </c>
      <c r="C90" s="300"/>
      <c r="D90" s="300"/>
      <c r="E90" s="300"/>
      <c r="F90" s="301"/>
      <c r="G90" s="321" t="s">
        <v>31</v>
      </c>
      <c r="H90" s="305"/>
      <c r="I90" s="305"/>
      <c r="J90" s="305"/>
      <c r="K90" s="305"/>
      <c r="L90" s="305"/>
      <c r="M90" s="305"/>
      <c r="N90" s="305"/>
      <c r="O90" s="306"/>
      <c r="P90" s="308" t="s">
        <v>116</v>
      </c>
      <c r="Q90" s="305"/>
      <c r="R90" s="305"/>
      <c r="S90" s="305"/>
      <c r="T90" s="305"/>
      <c r="U90" s="305"/>
      <c r="V90" s="305"/>
      <c r="W90" s="305"/>
      <c r="X90" s="306"/>
      <c r="Y90" s="323"/>
      <c r="Z90" s="324"/>
      <c r="AA90" s="325"/>
      <c r="AB90" s="781" t="s">
        <v>45</v>
      </c>
      <c r="AC90" s="782"/>
      <c r="AD90" s="783"/>
      <c r="AE90" s="359" t="s">
        <v>438</v>
      </c>
      <c r="AF90" s="359"/>
      <c r="AG90" s="359"/>
      <c r="AH90" s="359"/>
      <c r="AI90" s="359" t="s">
        <v>78</v>
      </c>
      <c r="AJ90" s="359"/>
      <c r="AK90" s="359"/>
      <c r="AL90" s="359"/>
      <c r="AM90" s="359" t="s">
        <v>534</v>
      </c>
      <c r="AN90" s="359"/>
      <c r="AO90" s="359"/>
      <c r="AP90" s="359"/>
      <c r="AQ90" s="260" t="s">
        <v>315</v>
      </c>
      <c r="AR90" s="261"/>
      <c r="AS90" s="261"/>
      <c r="AT90" s="262"/>
      <c r="AU90" s="287" t="s">
        <v>240</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316</v>
      </c>
      <c r="AT91" s="226"/>
      <c r="AU91" s="227"/>
      <c r="AV91" s="227"/>
      <c r="AW91" s="228" t="s">
        <v>291</v>
      </c>
      <c r="AX91" s="229"/>
      <c r="AY91">
        <f>$AY$90</f>
        <v>0</v>
      </c>
    </row>
    <row r="92" spans="1:51" ht="23.25" hidden="1" customHeight="1" x14ac:dyDescent="0.15">
      <c r="A92" s="872"/>
      <c r="B92" s="300"/>
      <c r="C92" s="300"/>
      <c r="D92" s="300"/>
      <c r="E92" s="300"/>
      <c r="F92" s="301"/>
      <c r="G92" s="419"/>
      <c r="H92" s="420"/>
      <c r="I92" s="420"/>
      <c r="J92" s="420"/>
      <c r="K92" s="420"/>
      <c r="L92" s="420"/>
      <c r="M92" s="420"/>
      <c r="N92" s="420"/>
      <c r="O92" s="421"/>
      <c r="P92" s="420"/>
      <c r="Q92" s="784"/>
      <c r="R92" s="784"/>
      <c r="S92" s="784"/>
      <c r="T92" s="784"/>
      <c r="U92" s="784"/>
      <c r="V92" s="784"/>
      <c r="W92" s="784"/>
      <c r="X92" s="785"/>
      <c r="Y92" s="290" t="s">
        <v>13</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22"/>
      <c r="H93" s="423"/>
      <c r="I93" s="423"/>
      <c r="J93" s="423"/>
      <c r="K93" s="423"/>
      <c r="L93" s="423"/>
      <c r="M93" s="423"/>
      <c r="N93" s="423"/>
      <c r="O93" s="424"/>
      <c r="P93" s="786"/>
      <c r="Q93" s="786"/>
      <c r="R93" s="786"/>
      <c r="S93" s="786"/>
      <c r="T93" s="786"/>
      <c r="U93" s="786"/>
      <c r="V93" s="786"/>
      <c r="W93" s="786"/>
      <c r="X93" s="787"/>
      <c r="Y93" s="293" t="s">
        <v>97</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25"/>
      <c r="I94" s="425"/>
      <c r="J94" s="425"/>
      <c r="K94" s="425"/>
      <c r="L94" s="425"/>
      <c r="M94" s="425"/>
      <c r="N94" s="425"/>
      <c r="O94" s="426"/>
      <c r="P94" s="401"/>
      <c r="Q94" s="401"/>
      <c r="R94" s="401"/>
      <c r="S94" s="401"/>
      <c r="T94" s="401"/>
      <c r="U94" s="401"/>
      <c r="V94" s="401"/>
      <c r="W94" s="401"/>
      <c r="X94" s="788"/>
      <c r="Y94" s="293" t="s">
        <v>57</v>
      </c>
      <c r="Z94" s="294"/>
      <c r="AA94" s="295"/>
      <c r="AB94" s="250" t="s">
        <v>49</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255</v>
      </c>
      <c r="C95" s="300"/>
      <c r="D95" s="300"/>
      <c r="E95" s="300"/>
      <c r="F95" s="301"/>
      <c r="G95" s="321" t="s">
        <v>31</v>
      </c>
      <c r="H95" s="305"/>
      <c r="I95" s="305"/>
      <c r="J95" s="305"/>
      <c r="K95" s="305"/>
      <c r="L95" s="305"/>
      <c r="M95" s="305"/>
      <c r="N95" s="305"/>
      <c r="O95" s="306"/>
      <c r="P95" s="308" t="s">
        <v>116</v>
      </c>
      <c r="Q95" s="305"/>
      <c r="R95" s="305"/>
      <c r="S95" s="305"/>
      <c r="T95" s="305"/>
      <c r="U95" s="305"/>
      <c r="V95" s="305"/>
      <c r="W95" s="305"/>
      <c r="X95" s="306"/>
      <c r="Y95" s="323"/>
      <c r="Z95" s="324"/>
      <c r="AA95" s="325"/>
      <c r="AB95" s="781" t="s">
        <v>45</v>
      </c>
      <c r="AC95" s="782"/>
      <c r="AD95" s="783"/>
      <c r="AE95" s="359" t="s">
        <v>438</v>
      </c>
      <c r="AF95" s="359"/>
      <c r="AG95" s="359"/>
      <c r="AH95" s="359"/>
      <c r="AI95" s="359" t="s">
        <v>78</v>
      </c>
      <c r="AJ95" s="359"/>
      <c r="AK95" s="359"/>
      <c r="AL95" s="359"/>
      <c r="AM95" s="359" t="s">
        <v>534</v>
      </c>
      <c r="AN95" s="359"/>
      <c r="AO95" s="359"/>
      <c r="AP95" s="359"/>
      <c r="AQ95" s="260" t="s">
        <v>315</v>
      </c>
      <c r="AR95" s="261"/>
      <c r="AS95" s="261"/>
      <c r="AT95" s="262"/>
      <c r="AU95" s="287" t="s">
        <v>240</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316</v>
      </c>
      <c r="AT96" s="226"/>
      <c r="AU96" s="227"/>
      <c r="AV96" s="227"/>
      <c r="AW96" s="228" t="s">
        <v>291</v>
      </c>
      <c r="AX96" s="229"/>
      <c r="AY96">
        <f>$AY$95</f>
        <v>0</v>
      </c>
    </row>
    <row r="97" spans="1:51" ht="23.25" hidden="1" customHeight="1" x14ac:dyDescent="0.15">
      <c r="A97" s="872"/>
      <c r="B97" s="300"/>
      <c r="C97" s="300"/>
      <c r="D97" s="300"/>
      <c r="E97" s="300"/>
      <c r="F97" s="301"/>
      <c r="G97" s="419"/>
      <c r="H97" s="420"/>
      <c r="I97" s="420"/>
      <c r="J97" s="420"/>
      <c r="K97" s="420"/>
      <c r="L97" s="420"/>
      <c r="M97" s="420"/>
      <c r="N97" s="420"/>
      <c r="O97" s="421"/>
      <c r="P97" s="420"/>
      <c r="Q97" s="784"/>
      <c r="R97" s="784"/>
      <c r="S97" s="784"/>
      <c r="T97" s="784"/>
      <c r="U97" s="784"/>
      <c r="V97" s="784"/>
      <c r="W97" s="784"/>
      <c r="X97" s="785"/>
      <c r="Y97" s="290" t="s">
        <v>13</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22"/>
      <c r="H98" s="423"/>
      <c r="I98" s="423"/>
      <c r="J98" s="423"/>
      <c r="K98" s="423"/>
      <c r="L98" s="423"/>
      <c r="M98" s="423"/>
      <c r="N98" s="423"/>
      <c r="O98" s="424"/>
      <c r="P98" s="786"/>
      <c r="Q98" s="786"/>
      <c r="R98" s="786"/>
      <c r="S98" s="786"/>
      <c r="T98" s="786"/>
      <c r="U98" s="786"/>
      <c r="V98" s="786"/>
      <c r="W98" s="786"/>
      <c r="X98" s="787"/>
      <c r="Y98" s="293" t="s">
        <v>97</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57</v>
      </c>
      <c r="Z99" s="330"/>
      <c r="AA99" s="331"/>
      <c r="AB99" s="332" t="s">
        <v>49</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425</v>
      </c>
      <c r="B100" s="796"/>
      <c r="C100" s="796"/>
      <c r="D100" s="796"/>
      <c r="E100" s="796"/>
      <c r="F100" s="797"/>
      <c r="G100" s="812" t="s">
        <v>8</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45</v>
      </c>
      <c r="AC100" s="343"/>
      <c r="AD100" s="343"/>
      <c r="AE100" s="344" t="s">
        <v>438</v>
      </c>
      <c r="AF100" s="345"/>
      <c r="AG100" s="345"/>
      <c r="AH100" s="346"/>
      <c r="AI100" s="344" t="s">
        <v>78</v>
      </c>
      <c r="AJ100" s="345"/>
      <c r="AK100" s="345"/>
      <c r="AL100" s="346"/>
      <c r="AM100" s="344" t="s">
        <v>534</v>
      </c>
      <c r="AN100" s="345"/>
      <c r="AO100" s="345"/>
      <c r="AP100" s="346"/>
      <c r="AQ100" s="347" t="s">
        <v>166</v>
      </c>
      <c r="AR100" s="348"/>
      <c r="AS100" s="348"/>
      <c r="AT100" s="349"/>
      <c r="AU100" s="347" t="s">
        <v>295</v>
      </c>
      <c r="AV100" s="348"/>
      <c r="AW100" s="348"/>
      <c r="AX100" s="350"/>
    </row>
    <row r="101" spans="1:51" ht="23.25" customHeight="1" x14ac:dyDescent="0.15">
      <c r="A101" s="798"/>
      <c r="B101" s="799"/>
      <c r="C101" s="799"/>
      <c r="D101" s="799"/>
      <c r="E101" s="799"/>
      <c r="F101" s="800"/>
      <c r="G101" s="420" t="s">
        <v>688</v>
      </c>
      <c r="H101" s="420"/>
      <c r="I101" s="420"/>
      <c r="J101" s="420"/>
      <c r="K101" s="420"/>
      <c r="L101" s="420"/>
      <c r="M101" s="420"/>
      <c r="N101" s="420"/>
      <c r="O101" s="420"/>
      <c r="P101" s="420"/>
      <c r="Q101" s="420"/>
      <c r="R101" s="420"/>
      <c r="S101" s="420"/>
      <c r="T101" s="420"/>
      <c r="U101" s="420"/>
      <c r="V101" s="420"/>
      <c r="W101" s="420"/>
      <c r="X101" s="421"/>
      <c r="Y101" s="351" t="s">
        <v>58</v>
      </c>
      <c r="Z101" s="108"/>
      <c r="AA101" s="109"/>
      <c r="AB101" s="233" t="s">
        <v>675</v>
      </c>
      <c r="AC101" s="233"/>
      <c r="AD101" s="233"/>
      <c r="AE101" s="249">
        <v>40</v>
      </c>
      <c r="AF101" s="249"/>
      <c r="AG101" s="249"/>
      <c r="AH101" s="249"/>
      <c r="AI101" s="249">
        <v>31</v>
      </c>
      <c r="AJ101" s="249"/>
      <c r="AK101" s="249"/>
      <c r="AL101" s="249"/>
      <c r="AM101" s="249">
        <v>35</v>
      </c>
      <c r="AN101" s="249"/>
      <c r="AO101" s="249"/>
      <c r="AP101" s="249"/>
      <c r="AQ101" s="249" t="s">
        <v>461</v>
      </c>
      <c r="AR101" s="249"/>
      <c r="AS101" s="249"/>
      <c r="AT101" s="249"/>
      <c r="AU101" s="234" t="s">
        <v>461</v>
      </c>
      <c r="AV101" s="235"/>
      <c r="AW101" s="235"/>
      <c r="AX101" s="239"/>
    </row>
    <row r="102" spans="1:51" ht="23.25" customHeight="1" x14ac:dyDescent="0.15">
      <c r="A102" s="715"/>
      <c r="B102" s="716"/>
      <c r="C102" s="716"/>
      <c r="D102" s="716"/>
      <c r="E102" s="716"/>
      <c r="F102" s="717"/>
      <c r="G102" s="425"/>
      <c r="H102" s="425"/>
      <c r="I102" s="425"/>
      <c r="J102" s="425"/>
      <c r="K102" s="425"/>
      <c r="L102" s="425"/>
      <c r="M102" s="425"/>
      <c r="N102" s="425"/>
      <c r="O102" s="425"/>
      <c r="P102" s="425"/>
      <c r="Q102" s="425"/>
      <c r="R102" s="425"/>
      <c r="S102" s="425"/>
      <c r="T102" s="425"/>
      <c r="U102" s="425"/>
      <c r="V102" s="425"/>
      <c r="W102" s="425"/>
      <c r="X102" s="426"/>
      <c r="Y102" s="352" t="s">
        <v>129</v>
      </c>
      <c r="Z102" s="353"/>
      <c r="AA102" s="354"/>
      <c r="AB102" s="233" t="s">
        <v>675</v>
      </c>
      <c r="AC102" s="233"/>
      <c r="AD102" s="233"/>
      <c r="AE102" s="249">
        <v>37</v>
      </c>
      <c r="AF102" s="249"/>
      <c r="AG102" s="249"/>
      <c r="AH102" s="249"/>
      <c r="AI102" s="249">
        <v>34</v>
      </c>
      <c r="AJ102" s="249"/>
      <c r="AK102" s="249"/>
      <c r="AL102" s="249"/>
      <c r="AM102" s="249">
        <v>25</v>
      </c>
      <c r="AN102" s="249"/>
      <c r="AO102" s="249"/>
      <c r="AP102" s="249"/>
      <c r="AQ102" s="249">
        <v>25</v>
      </c>
      <c r="AR102" s="249"/>
      <c r="AS102" s="249"/>
      <c r="AT102" s="249"/>
      <c r="AU102" s="258" t="s">
        <v>461</v>
      </c>
      <c r="AV102" s="259"/>
      <c r="AW102" s="259"/>
      <c r="AX102" s="355"/>
    </row>
    <row r="103" spans="1:51" ht="31.5" hidden="1" customHeight="1" x14ac:dyDescent="0.15">
      <c r="A103" s="712" t="s">
        <v>425</v>
      </c>
      <c r="B103" s="713"/>
      <c r="C103" s="713"/>
      <c r="D103" s="713"/>
      <c r="E103" s="713"/>
      <c r="F103" s="714"/>
      <c r="G103" s="294" t="s">
        <v>8</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45</v>
      </c>
      <c r="AC103" s="157"/>
      <c r="AD103" s="158"/>
      <c r="AE103" s="359" t="s">
        <v>438</v>
      </c>
      <c r="AF103" s="359"/>
      <c r="AG103" s="359"/>
      <c r="AH103" s="359"/>
      <c r="AI103" s="359" t="s">
        <v>78</v>
      </c>
      <c r="AJ103" s="359"/>
      <c r="AK103" s="359"/>
      <c r="AL103" s="359"/>
      <c r="AM103" s="359" t="s">
        <v>534</v>
      </c>
      <c r="AN103" s="359"/>
      <c r="AO103" s="359"/>
      <c r="AP103" s="359"/>
      <c r="AQ103" s="360" t="s">
        <v>166</v>
      </c>
      <c r="AR103" s="361"/>
      <c r="AS103" s="361"/>
      <c r="AT103" s="361"/>
      <c r="AU103" s="360" t="s">
        <v>295</v>
      </c>
      <c r="AV103" s="361"/>
      <c r="AW103" s="361"/>
      <c r="AX103" s="362"/>
      <c r="AY103">
        <f>COUNTA($G$104)</f>
        <v>0</v>
      </c>
    </row>
    <row r="104" spans="1:51" ht="23.25" hidden="1" customHeight="1" x14ac:dyDescent="0.15">
      <c r="A104" s="798"/>
      <c r="B104" s="799"/>
      <c r="C104" s="799"/>
      <c r="D104" s="799"/>
      <c r="E104" s="799"/>
      <c r="F104" s="800"/>
      <c r="G104" s="420"/>
      <c r="H104" s="420"/>
      <c r="I104" s="420"/>
      <c r="J104" s="420"/>
      <c r="K104" s="420"/>
      <c r="L104" s="420"/>
      <c r="M104" s="420"/>
      <c r="N104" s="420"/>
      <c r="O104" s="420"/>
      <c r="P104" s="420"/>
      <c r="Q104" s="420"/>
      <c r="R104" s="420"/>
      <c r="S104" s="420"/>
      <c r="T104" s="420"/>
      <c r="U104" s="420"/>
      <c r="V104" s="420"/>
      <c r="W104" s="420"/>
      <c r="X104" s="421"/>
      <c r="Y104" s="363" t="s">
        <v>58</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25"/>
      <c r="H105" s="425"/>
      <c r="I105" s="425"/>
      <c r="J105" s="425"/>
      <c r="K105" s="425"/>
      <c r="L105" s="425"/>
      <c r="M105" s="425"/>
      <c r="N105" s="425"/>
      <c r="O105" s="425"/>
      <c r="P105" s="425"/>
      <c r="Q105" s="425"/>
      <c r="R105" s="425"/>
      <c r="S105" s="425"/>
      <c r="T105" s="425"/>
      <c r="U105" s="425"/>
      <c r="V105" s="425"/>
      <c r="W105" s="425"/>
      <c r="X105" s="426"/>
      <c r="Y105" s="352" t="s">
        <v>129</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2" t="s">
        <v>425</v>
      </c>
      <c r="B106" s="713"/>
      <c r="C106" s="713"/>
      <c r="D106" s="713"/>
      <c r="E106" s="713"/>
      <c r="F106" s="714"/>
      <c r="G106" s="294" t="s">
        <v>8</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45</v>
      </c>
      <c r="AC106" s="157"/>
      <c r="AD106" s="158"/>
      <c r="AE106" s="359" t="s">
        <v>438</v>
      </c>
      <c r="AF106" s="359"/>
      <c r="AG106" s="359"/>
      <c r="AH106" s="359"/>
      <c r="AI106" s="359" t="s">
        <v>78</v>
      </c>
      <c r="AJ106" s="359"/>
      <c r="AK106" s="359"/>
      <c r="AL106" s="359"/>
      <c r="AM106" s="359" t="s">
        <v>534</v>
      </c>
      <c r="AN106" s="359"/>
      <c r="AO106" s="359"/>
      <c r="AP106" s="359"/>
      <c r="AQ106" s="360" t="s">
        <v>166</v>
      </c>
      <c r="AR106" s="361"/>
      <c r="AS106" s="361"/>
      <c r="AT106" s="361"/>
      <c r="AU106" s="360" t="s">
        <v>295</v>
      </c>
      <c r="AV106" s="361"/>
      <c r="AW106" s="361"/>
      <c r="AX106" s="362"/>
      <c r="AY106">
        <f>COUNTA($G$107)</f>
        <v>0</v>
      </c>
    </row>
    <row r="107" spans="1:51" ht="23.25" hidden="1" customHeight="1" x14ac:dyDescent="0.15">
      <c r="A107" s="798"/>
      <c r="B107" s="799"/>
      <c r="C107" s="799"/>
      <c r="D107" s="799"/>
      <c r="E107" s="799"/>
      <c r="F107" s="800"/>
      <c r="G107" s="420"/>
      <c r="H107" s="420"/>
      <c r="I107" s="420"/>
      <c r="J107" s="420"/>
      <c r="K107" s="420"/>
      <c r="L107" s="420"/>
      <c r="M107" s="420"/>
      <c r="N107" s="420"/>
      <c r="O107" s="420"/>
      <c r="P107" s="420"/>
      <c r="Q107" s="420"/>
      <c r="R107" s="420"/>
      <c r="S107" s="420"/>
      <c r="T107" s="420"/>
      <c r="U107" s="420"/>
      <c r="V107" s="420"/>
      <c r="W107" s="420"/>
      <c r="X107" s="421"/>
      <c r="Y107" s="363" t="s">
        <v>58</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25"/>
      <c r="H108" s="425"/>
      <c r="I108" s="425"/>
      <c r="J108" s="425"/>
      <c r="K108" s="425"/>
      <c r="L108" s="425"/>
      <c r="M108" s="425"/>
      <c r="N108" s="425"/>
      <c r="O108" s="425"/>
      <c r="P108" s="425"/>
      <c r="Q108" s="425"/>
      <c r="R108" s="425"/>
      <c r="S108" s="425"/>
      <c r="T108" s="425"/>
      <c r="U108" s="425"/>
      <c r="V108" s="425"/>
      <c r="W108" s="425"/>
      <c r="X108" s="426"/>
      <c r="Y108" s="352" t="s">
        <v>129</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425</v>
      </c>
      <c r="B109" s="713"/>
      <c r="C109" s="713"/>
      <c r="D109" s="713"/>
      <c r="E109" s="713"/>
      <c r="F109" s="714"/>
      <c r="G109" s="294" t="s">
        <v>8</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45</v>
      </c>
      <c r="AC109" s="157"/>
      <c r="AD109" s="158"/>
      <c r="AE109" s="359" t="s">
        <v>438</v>
      </c>
      <c r="AF109" s="359"/>
      <c r="AG109" s="359"/>
      <c r="AH109" s="359"/>
      <c r="AI109" s="359" t="s">
        <v>78</v>
      </c>
      <c r="AJ109" s="359"/>
      <c r="AK109" s="359"/>
      <c r="AL109" s="359"/>
      <c r="AM109" s="359" t="s">
        <v>534</v>
      </c>
      <c r="AN109" s="359"/>
      <c r="AO109" s="359"/>
      <c r="AP109" s="359"/>
      <c r="AQ109" s="360" t="s">
        <v>166</v>
      </c>
      <c r="AR109" s="361"/>
      <c r="AS109" s="361"/>
      <c r="AT109" s="361"/>
      <c r="AU109" s="360" t="s">
        <v>295</v>
      </c>
      <c r="AV109" s="361"/>
      <c r="AW109" s="361"/>
      <c r="AX109" s="362"/>
      <c r="AY109">
        <f>COUNTA($G$110)</f>
        <v>0</v>
      </c>
    </row>
    <row r="110" spans="1:51" ht="23.25" hidden="1" customHeight="1" x14ac:dyDescent="0.15">
      <c r="A110" s="798"/>
      <c r="B110" s="799"/>
      <c r="C110" s="799"/>
      <c r="D110" s="799"/>
      <c r="E110" s="799"/>
      <c r="F110" s="800"/>
      <c r="G110" s="420"/>
      <c r="H110" s="420"/>
      <c r="I110" s="420"/>
      <c r="J110" s="420"/>
      <c r="K110" s="420"/>
      <c r="L110" s="420"/>
      <c r="M110" s="420"/>
      <c r="N110" s="420"/>
      <c r="O110" s="420"/>
      <c r="P110" s="420"/>
      <c r="Q110" s="420"/>
      <c r="R110" s="420"/>
      <c r="S110" s="420"/>
      <c r="T110" s="420"/>
      <c r="U110" s="420"/>
      <c r="V110" s="420"/>
      <c r="W110" s="420"/>
      <c r="X110" s="421"/>
      <c r="Y110" s="363" t="s">
        <v>58</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25"/>
      <c r="H111" s="425"/>
      <c r="I111" s="425"/>
      <c r="J111" s="425"/>
      <c r="K111" s="425"/>
      <c r="L111" s="425"/>
      <c r="M111" s="425"/>
      <c r="N111" s="425"/>
      <c r="O111" s="425"/>
      <c r="P111" s="425"/>
      <c r="Q111" s="425"/>
      <c r="R111" s="425"/>
      <c r="S111" s="425"/>
      <c r="T111" s="425"/>
      <c r="U111" s="425"/>
      <c r="V111" s="425"/>
      <c r="W111" s="425"/>
      <c r="X111" s="426"/>
      <c r="Y111" s="352" t="s">
        <v>129</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425</v>
      </c>
      <c r="B112" s="713"/>
      <c r="C112" s="713"/>
      <c r="D112" s="713"/>
      <c r="E112" s="713"/>
      <c r="F112" s="714"/>
      <c r="G112" s="294" t="s">
        <v>8</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45</v>
      </c>
      <c r="AC112" s="157"/>
      <c r="AD112" s="158"/>
      <c r="AE112" s="359" t="s">
        <v>438</v>
      </c>
      <c r="AF112" s="359"/>
      <c r="AG112" s="359"/>
      <c r="AH112" s="359"/>
      <c r="AI112" s="359" t="s">
        <v>78</v>
      </c>
      <c r="AJ112" s="359"/>
      <c r="AK112" s="359"/>
      <c r="AL112" s="359"/>
      <c r="AM112" s="359" t="s">
        <v>534</v>
      </c>
      <c r="AN112" s="359"/>
      <c r="AO112" s="359"/>
      <c r="AP112" s="359"/>
      <c r="AQ112" s="360" t="s">
        <v>166</v>
      </c>
      <c r="AR112" s="361"/>
      <c r="AS112" s="361"/>
      <c r="AT112" s="361"/>
      <c r="AU112" s="360" t="s">
        <v>295</v>
      </c>
      <c r="AV112" s="361"/>
      <c r="AW112" s="361"/>
      <c r="AX112" s="362"/>
      <c r="AY112">
        <f>COUNTA($G$113)</f>
        <v>0</v>
      </c>
    </row>
    <row r="113" spans="1:51" ht="23.25" hidden="1" customHeight="1" x14ac:dyDescent="0.15">
      <c r="A113" s="798"/>
      <c r="B113" s="799"/>
      <c r="C113" s="799"/>
      <c r="D113" s="799"/>
      <c r="E113" s="799"/>
      <c r="F113" s="800"/>
      <c r="G113" s="420"/>
      <c r="H113" s="420"/>
      <c r="I113" s="420"/>
      <c r="J113" s="420"/>
      <c r="K113" s="420"/>
      <c r="L113" s="420"/>
      <c r="M113" s="420"/>
      <c r="N113" s="420"/>
      <c r="O113" s="420"/>
      <c r="P113" s="420"/>
      <c r="Q113" s="420"/>
      <c r="R113" s="420"/>
      <c r="S113" s="420"/>
      <c r="T113" s="420"/>
      <c r="U113" s="420"/>
      <c r="V113" s="420"/>
      <c r="W113" s="420"/>
      <c r="X113" s="421"/>
      <c r="Y113" s="363" t="s">
        <v>58</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25"/>
      <c r="H114" s="425"/>
      <c r="I114" s="425"/>
      <c r="J114" s="425"/>
      <c r="K114" s="425"/>
      <c r="L114" s="425"/>
      <c r="M114" s="425"/>
      <c r="N114" s="425"/>
      <c r="O114" s="425"/>
      <c r="P114" s="425"/>
      <c r="Q114" s="425"/>
      <c r="R114" s="425"/>
      <c r="S114" s="425"/>
      <c r="T114" s="425"/>
      <c r="U114" s="425"/>
      <c r="V114" s="425"/>
      <c r="W114" s="425"/>
      <c r="X114" s="426"/>
      <c r="Y114" s="352" t="s">
        <v>129</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1" t="s">
        <v>41</v>
      </c>
      <c r="B115" s="569"/>
      <c r="C115" s="569"/>
      <c r="D115" s="569"/>
      <c r="E115" s="569"/>
      <c r="F115" s="802"/>
      <c r="G115" s="157" t="s">
        <v>59</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45</v>
      </c>
      <c r="AC115" s="157"/>
      <c r="AD115" s="158"/>
      <c r="AE115" s="359" t="s">
        <v>438</v>
      </c>
      <c r="AF115" s="359"/>
      <c r="AG115" s="359"/>
      <c r="AH115" s="359"/>
      <c r="AI115" s="359" t="s">
        <v>78</v>
      </c>
      <c r="AJ115" s="359"/>
      <c r="AK115" s="359"/>
      <c r="AL115" s="359"/>
      <c r="AM115" s="359" t="s">
        <v>534</v>
      </c>
      <c r="AN115" s="359"/>
      <c r="AO115" s="359"/>
      <c r="AP115" s="359"/>
      <c r="AQ115" s="376" t="s">
        <v>553</v>
      </c>
      <c r="AR115" s="377"/>
      <c r="AS115" s="377"/>
      <c r="AT115" s="377"/>
      <c r="AU115" s="377"/>
      <c r="AV115" s="377"/>
      <c r="AW115" s="377"/>
      <c r="AX115" s="378"/>
    </row>
    <row r="116" spans="1:51" ht="23.25" customHeight="1" x14ac:dyDescent="0.15">
      <c r="A116" s="803"/>
      <c r="B116" s="804"/>
      <c r="C116" s="804"/>
      <c r="D116" s="804"/>
      <c r="E116" s="804"/>
      <c r="F116" s="805"/>
      <c r="G116" s="808" t="s">
        <v>745</v>
      </c>
      <c r="H116" s="808"/>
      <c r="I116" s="808"/>
      <c r="J116" s="808"/>
      <c r="K116" s="808"/>
      <c r="L116" s="808"/>
      <c r="M116" s="808"/>
      <c r="N116" s="808"/>
      <c r="O116" s="808"/>
      <c r="P116" s="808"/>
      <c r="Q116" s="808"/>
      <c r="R116" s="808"/>
      <c r="S116" s="808"/>
      <c r="T116" s="808"/>
      <c r="U116" s="808"/>
      <c r="V116" s="808"/>
      <c r="W116" s="808"/>
      <c r="X116" s="808"/>
      <c r="Y116" s="379" t="s">
        <v>41</v>
      </c>
      <c r="Z116" s="380"/>
      <c r="AA116" s="381"/>
      <c r="AB116" s="326" t="s">
        <v>409</v>
      </c>
      <c r="AC116" s="327"/>
      <c r="AD116" s="328"/>
      <c r="AE116" s="249">
        <v>3337</v>
      </c>
      <c r="AF116" s="249"/>
      <c r="AG116" s="249"/>
      <c r="AH116" s="249"/>
      <c r="AI116" s="249">
        <v>3264</v>
      </c>
      <c r="AJ116" s="249"/>
      <c r="AK116" s="249"/>
      <c r="AL116" s="249"/>
      <c r="AM116" s="249">
        <v>1883</v>
      </c>
      <c r="AN116" s="249"/>
      <c r="AO116" s="249"/>
      <c r="AP116" s="249"/>
      <c r="AQ116" s="234">
        <v>2636</v>
      </c>
      <c r="AR116" s="235"/>
      <c r="AS116" s="235"/>
      <c r="AT116" s="235"/>
      <c r="AU116" s="235"/>
      <c r="AV116" s="235"/>
      <c r="AW116" s="235"/>
      <c r="AX116" s="239"/>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104</v>
      </c>
      <c r="Z117" s="353"/>
      <c r="AA117" s="354"/>
      <c r="AB117" s="382" t="s">
        <v>319</v>
      </c>
      <c r="AC117" s="383"/>
      <c r="AD117" s="384"/>
      <c r="AE117" s="385" t="s">
        <v>689</v>
      </c>
      <c r="AF117" s="385"/>
      <c r="AG117" s="385"/>
      <c r="AH117" s="385"/>
      <c r="AI117" s="385" t="s">
        <v>690</v>
      </c>
      <c r="AJ117" s="385"/>
      <c r="AK117" s="385"/>
      <c r="AL117" s="385"/>
      <c r="AM117" s="385" t="s">
        <v>762</v>
      </c>
      <c r="AN117" s="385"/>
      <c r="AO117" s="385"/>
      <c r="AP117" s="385"/>
      <c r="AQ117" s="385" t="s">
        <v>691</v>
      </c>
      <c r="AR117" s="385"/>
      <c r="AS117" s="385"/>
      <c r="AT117" s="385"/>
      <c r="AU117" s="385"/>
      <c r="AV117" s="385"/>
      <c r="AW117" s="385"/>
      <c r="AX117" s="386"/>
    </row>
    <row r="118" spans="1:51" ht="23.25" hidden="1" customHeight="1" x14ac:dyDescent="0.15">
      <c r="A118" s="801" t="s">
        <v>41</v>
      </c>
      <c r="B118" s="569"/>
      <c r="C118" s="569"/>
      <c r="D118" s="569"/>
      <c r="E118" s="569"/>
      <c r="F118" s="802"/>
      <c r="G118" s="157" t="s">
        <v>59</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45</v>
      </c>
      <c r="AC118" s="157"/>
      <c r="AD118" s="158"/>
      <c r="AE118" s="359" t="s">
        <v>438</v>
      </c>
      <c r="AF118" s="359"/>
      <c r="AG118" s="359"/>
      <c r="AH118" s="359"/>
      <c r="AI118" s="359" t="s">
        <v>78</v>
      </c>
      <c r="AJ118" s="359"/>
      <c r="AK118" s="359"/>
      <c r="AL118" s="359"/>
      <c r="AM118" s="359" t="s">
        <v>534</v>
      </c>
      <c r="AN118" s="359"/>
      <c r="AO118" s="359"/>
      <c r="AP118" s="359"/>
      <c r="AQ118" s="376" t="s">
        <v>553</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t="s">
        <v>433</v>
      </c>
      <c r="H119" s="808"/>
      <c r="I119" s="808"/>
      <c r="J119" s="808"/>
      <c r="K119" s="808"/>
      <c r="L119" s="808"/>
      <c r="M119" s="808"/>
      <c r="N119" s="808"/>
      <c r="O119" s="808"/>
      <c r="P119" s="808"/>
      <c r="Q119" s="808"/>
      <c r="R119" s="808"/>
      <c r="S119" s="808"/>
      <c r="T119" s="808"/>
      <c r="U119" s="808"/>
      <c r="V119" s="808"/>
      <c r="W119" s="808"/>
      <c r="X119" s="808"/>
      <c r="Y119" s="379" t="s">
        <v>41</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104</v>
      </c>
      <c r="Z120" s="353"/>
      <c r="AA120" s="354"/>
      <c r="AB120" s="382" t="s">
        <v>115</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41</v>
      </c>
      <c r="B121" s="569"/>
      <c r="C121" s="569"/>
      <c r="D121" s="569"/>
      <c r="E121" s="569"/>
      <c r="F121" s="802"/>
      <c r="G121" s="157" t="s">
        <v>59</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45</v>
      </c>
      <c r="AC121" s="157"/>
      <c r="AD121" s="158"/>
      <c r="AE121" s="359" t="s">
        <v>438</v>
      </c>
      <c r="AF121" s="359"/>
      <c r="AG121" s="359"/>
      <c r="AH121" s="359"/>
      <c r="AI121" s="359" t="s">
        <v>78</v>
      </c>
      <c r="AJ121" s="359"/>
      <c r="AK121" s="359"/>
      <c r="AL121" s="359"/>
      <c r="AM121" s="359" t="s">
        <v>534</v>
      </c>
      <c r="AN121" s="359"/>
      <c r="AO121" s="359"/>
      <c r="AP121" s="359"/>
      <c r="AQ121" s="376" t="s">
        <v>553</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195</v>
      </c>
      <c r="H122" s="808"/>
      <c r="I122" s="808"/>
      <c r="J122" s="808"/>
      <c r="K122" s="808"/>
      <c r="L122" s="808"/>
      <c r="M122" s="808"/>
      <c r="N122" s="808"/>
      <c r="O122" s="808"/>
      <c r="P122" s="808"/>
      <c r="Q122" s="808"/>
      <c r="R122" s="808"/>
      <c r="S122" s="808"/>
      <c r="T122" s="808"/>
      <c r="U122" s="808"/>
      <c r="V122" s="808"/>
      <c r="W122" s="808"/>
      <c r="X122" s="808"/>
      <c r="Y122" s="379" t="s">
        <v>41</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104</v>
      </c>
      <c r="Z123" s="353"/>
      <c r="AA123" s="354"/>
      <c r="AB123" s="382" t="s">
        <v>115</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41</v>
      </c>
      <c r="B124" s="569"/>
      <c r="C124" s="569"/>
      <c r="D124" s="569"/>
      <c r="E124" s="569"/>
      <c r="F124" s="802"/>
      <c r="G124" s="157" t="s">
        <v>59</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45</v>
      </c>
      <c r="AC124" s="157"/>
      <c r="AD124" s="158"/>
      <c r="AE124" s="359" t="s">
        <v>438</v>
      </c>
      <c r="AF124" s="359"/>
      <c r="AG124" s="359"/>
      <c r="AH124" s="359"/>
      <c r="AI124" s="359" t="s">
        <v>78</v>
      </c>
      <c r="AJ124" s="359"/>
      <c r="AK124" s="359"/>
      <c r="AL124" s="359"/>
      <c r="AM124" s="359" t="s">
        <v>534</v>
      </c>
      <c r="AN124" s="359"/>
      <c r="AO124" s="359"/>
      <c r="AP124" s="359"/>
      <c r="AQ124" s="376" t="s">
        <v>553</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195</v>
      </c>
      <c r="H125" s="808"/>
      <c r="I125" s="808"/>
      <c r="J125" s="808"/>
      <c r="K125" s="808"/>
      <c r="L125" s="808"/>
      <c r="M125" s="808"/>
      <c r="N125" s="808"/>
      <c r="O125" s="808"/>
      <c r="P125" s="808"/>
      <c r="Q125" s="808"/>
      <c r="R125" s="808"/>
      <c r="S125" s="808"/>
      <c r="T125" s="808"/>
      <c r="U125" s="808"/>
      <c r="V125" s="808"/>
      <c r="W125" s="808"/>
      <c r="X125" s="810"/>
      <c r="Y125" s="379" t="s">
        <v>41</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104</v>
      </c>
      <c r="Z126" s="353"/>
      <c r="AA126" s="354"/>
      <c r="AB126" s="382" t="s">
        <v>115</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41</v>
      </c>
      <c r="B127" s="804"/>
      <c r="C127" s="804"/>
      <c r="D127" s="804"/>
      <c r="E127" s="804"/>
      <c r="F127" s="805"/>
      <c r="G127" s="700" t="s">
        <v>59</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45</v>
      </c>
      <c r="AC127" s="700"/>
      <c r="AD127" s="701"/>
      <c r="AE127" s="359" t="s">
        <v>438</v>
      </c>
      <c r="AF127" s="359"/>
      <c r="AG127" s="359"/>
      <c r="AH127" s="359"/>
      <c r="AI127" s="359" t="s">
        <v>78</v>
      </c>
      <c r="AJ127" s="359"/>
      <c r="AK127" s="359"/>
      <c r="AL127" s="359"/>
      <c r="AM127" s="359" t="s">
        <v>534</v>
      </c>
      <c r="AN127" s="359"/>
      <c r="AO127" s="359"/>
      <c r="AP127" s="359"/>
      <c r="AQ127" s="376" t="s">
        <v>553</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195</v>
      </c>
      <c r="H128" s="808"/>
      <c r="I128" s="808"/>
      <c r="J128" s="808"/>
      <c r="K128" s="808"/>
      <c r="L128" s="808"/>
      <c r="M128" s="808"/>
      <c r="N128" s="808"/>
      <c r="O128" s="808"/>
      <c r="P128" s="808"/>
      <c r="Q128" s="808"/>
      <c r="R128" s="808"/>
      <c r="S128" s="808"/>
      <c r="T128" s="808"/>
      <c r="U128" s="808"/>
      <c r="V128" s="808"/>
      <c r="W128" s="808"/>
      <c r="X128" s="808"/>
      <c r="Y128" s="379" t="s">
        <v>41</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104</v>
      </c>
      <c r="Z129" s="353"/>
      <c r="AA129" s="354"/>
      <c r="AB129" s="382" t="s">
        <v>115</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219</v>
      </c>
      <c r="B130" s="875"/>
      <c r="C130" s="880" t="s">
        <v>321</v>
      </c>
      <c r="D130" s="875"/>
      <c r="E130" s="393" t="s">
        <v>361</v>
      </c>
      <c r="F130" s="394"/>
      <c r="G130" s="395" t="s">
        <v>676</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359</v>
      </c>
      <c r="F131" s="399"/>
      <c r="G131" s="400" t="s">
        <v>761</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310</v>
      </c>
      <c r="F132" s="885"/>
      <c r="G132" s="815" t="s">
        <v>335</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45</v>
      </c>
      <c r="AC132" s="243"/>
      <c r="AD132" s="244"/>
      <c r="AE132" s="260" t="s">
        <v>438</v>
      </c>
      <c r="AF132" s="261"/>
      <c r="AG132" s="261"/>
      <c r="AH132" s="262"/>
      <c r="AI132" s="260" t="s">
        <v>78</v>
      </c>
      <c r="AJ132" s="261"/>
      <c r="AK132" s="261"/>
      <c r="AL132" s="262"/>
      <c r="AM132" s="260" t="s">
        <v>189</v>
      </c>
      <c r="AN132" s="261"/>
      <c r="AO132" s="261"/>
      <c r="AP132" s="262"/>
      <c r="AQ132" s="242" t="s">
        <v>315</v>
      </c>
      <c r="AR132" s="243"/>
      <c r="AS132" s="243"/>
      <c r="AT132" s="244"/>
      <c r="AU132" s="389" t="s">
        <v>339</v>
      </c>
      <c r="AV132" s="389"/>
      <c r="AW132" s="389"/>
      <c r="AX132" s="390"/>
      <c r="AY132">
        <f>COUNTA($G$134)</f>
        <v>1</v>
      </c>
    </row>
    <row r="133" spans="1:51" ht="18.75" customHeight="1" x14ac:dyDescent="0.15">
      <c r="A133" s="876"/>
      <c r="B133" s="877"/>
      <c r="C133" s="881"/>
      <c r="D133" s="877"/>
      <c r="E133" s="881"/>
      <c r="F133" s="886"/>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461</v>
      </c>
      <c r="AR133" s="227"/>
      <c r="AS133" s="225" t="s">
        <v>316</v>
      </c>
      <c r="AT133" s="226"/>
      <c r="AU133" s="224">
        <v>2</v>
      </c>
      <c r="AV133" s="224"/>
      <c r="AW133" s="225" t="s">
        <v>291</v>
      </c>
      <c r="AX133" s="251"/>
      <c r="AY133">
        <f>$AY$132</f>
        <v>1</v>
      </c>
    </row>
    <row r="134" spans="1:51" ht="39.75" customHeight="1" x14ac:dyDescent="0.15">
      <c r="A134" s="876"/>
      <c r="B134" s="877"/>
      <c r="C134" s="881"/>
      <c r="D134" s="877"/>
      <c r="E134" s="881"/>
      <c r="F134" s="886"/>
      <c r="G134" s="419" t="s">
        <v>677</v>
      </c>
      <c r="H134" s="420"/>
      <c r="I134" s="420"/>
      <c r="J134" s="420"/>
      <c r="K134" s="420"/>
      <c r="L134" s="420"/>
      <c r="M134" s="420"/>
      <c r="N134" s="420"/>
      <c r="O134" s="420"/>
      <c r="P134" s="420"/>
      <c r="Q134" s="420"/>
      <c r="R134" s="420"/>
      <c r="S134" s="420"/>
      <c r="T134" s="420"/>
      <c r="U134" s="420"/>
      <c r="V134" s="420"/>
      <c r="W134" s="420"/>
      <c r="X134" s="421"/>
      <c r="Y134" s="280" t="s">
        <v>336</v>
      </c>
      <c r="Z134" s="252"/>
      <c r="AA134" s="253"/>
      <c r="AB134" s="391" t="s">
        <v>578</v>
      </c>
      <c r="AC134" s="392"/>
      <c r="AD134" s="392"/>
      <c r="AE134" s="387">
        <v>3119</v>
      </c>
      <c r="AF134" s="237"/>
      <c r="AG134" s="237"/>
      <c r="AH134" s="237"/>
      <c r="AI134" s="387">
        <v>3188</v>
      </c>
      <c r="AJ134" s="237"/>
      <c r="AK134" s="237"/>
      <c r="AL134" s="237"/>
      <c r="AM134" s="387">
        <v>412</v>
      </c>
      <c r="AN134" s="237"/>
      <c r="AO134" s="237"/>
      <c r="AP134" s="237"/>
      <c r="AQ134" s="387" t="s">
        <v>461</v>
      </c>
      <c r="AR134" s="237"/>
      <c r="AS134" s="237"/>
      <c r="AT134" s="237"/>
      <c r="AU134" s="387" t="s">
        <v>461</v>
      </c>
      <c r="AV134" s="237"/>
      <c r="AW134" s="237"/>
      <c r="AX134" s="237"/>
      <c r="AY134">
        <f>$AY$132</f>
        <v>1</v>
      </c>
    </row>
    <row r="135" spans="1:51" ht="39.75" customHeight="1" x14ac:dyDescent="0.15">
      <c r="A135" s="876"/>
      <c r="B135" s="877"/>
      <c r="C135" s="881"/>
      <c r="D135" s="877"/>
      <c r="E135" s="881"/>
      <c r="F135" s="886"/>
      <c r="G135" s="400"/>
      <c r="H135" s="425"/>
      <c r="I135" s="425"/>
      <c r="J135" s="425"/>
      <c r="K135" s="425"/>
      <c r="L135" s="425"/>
      <c r="M135" s="425"/>
      <c r="N135" s="425"/>
      <c r="O135" s="425"/>
      <c r="P135" s="425"/>
      <c r="Q135" s="425"/>
      <c r="R135" s="425"/>
      <c r="S135" s="425"/>
      <c r="T135" s="425"/>
      <c r="U135" s="425"/>
      <c r="V135" s="425"/>
      <c r="W135" s="425"/>
      <c r="X135" s="426"/>
      <c r="Y135" s="200" t="s">
        <v>97</v>
      </c>
      <c r="Z135" s="198"/>
      <c r="AA135" s="199"/>
      <c r="AB135" s="403" t="s">
        <v>578</v>
      </c>
      <c r="AC135" s="281"/>
      <c r="AD135" s="281"/>
      <c r="AE135" s="387" t="s">
        <v>461</v>
      </c>
      <c r="AF135" s="237"/>
      <c r="AG135" s="237"/>
      <c r="AH135" s="237"/>
      <c r="AI135" s="387" t="s">
        <v>461</v>
      </c>
      <c r="AJ135" s="237"/>
      <c r="AK135" s="237"/>
      <c r="AL135" s="237"/>
      <c r="AM135" s="387" t="s">
        <v>760</v>
      </c>
      <c r="AN135" s="237"/>
      <c r="AO135" s="237"/>
      <c r="AP135" s="237"/>
      <c r="AQ135" s="387" t="s">
        <v>461</v>
      </c>
      <c r="AR135" s="237"/>
      <c r="AS135" s="237"/>
      <c r="AT135" s="237"/>
      <c r="AU135" s="387">
        <v>4000</v>
      </c>
      <c r="AV135" s="237"/>
      <c r="AW135" s="237"/>
      <c r="AX135" s="388"/>
      <c r="AY135">
        <f>$AY$132</f>
        <v>1</v>
      </c>
    </row>
    <row r="136" spans="1:51" ht="18.75" customHeight="1" x14ac:dyDescent="0.15">
      <c r="A136" s="876"/>
      <c r="B136" s="877"/>
      <c r="C136" s="881"/>
      <c r="D136" s="877"/>
      <c r="E136" s="881"/>
      <c r="F136" s="886"/>
      <c r="G136" s="815" t="s">
        <v>335</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45</v>
      </c>
      <c r="AC136" s="243"/>
      <c r="AD136" s="244"/>
      <c r="AE136" s="260" t="s">
        <v>438</v>
      </c>
      <c r="AF136" s="261"/>
      <c r="AG136" s="261"/>
      <c r="AH136" s="262"/>
      <c r="AI136" s="260" t="s">
        <v>78</v>
      </c>
      <c r="AJ136" s="261"/>
      <c r="AK136" s="261"/>
      <c r="AL136" s="262"/>
      <c r="AM136" s="260" t="s">
        <v>189</v>
      </c>
      <c r="AN136" s="261"/>
      <c r="AO136" s="261"/>
      <c r="AP136" s="262"/>
      <c r="AQ136" s="242" t="s">
        <v>315</v>
      </c>
      <c r="AR136" s="243"/>
      <c r="AS136" s="243"/>
      <c r="AT136" s="244"/>
      <c r="AU136" s="389" t="s">
        <v>339</v>
      </c>
      <c r="AV136" s="389"/>
      <c r="AW136" s="389"/>
      <c r="AX136" s="390"/>
      <c r="AY136">
        <f>COUNTA($G$138)</f>
        <v>1</v>
      </c>
    </row>
    <row r="137" spans="1:51" ht="18.75" customHeight="1" x14ac:dyDescent="0.15">
      <c r="A137" s="876"/>
      <c r="B137" s="877"/>
      <c r="C137" s="881"/>
      <c r="D137" s="877"/>
      <c r="E137" s="881"/>
      <c r="F137" s="886"/>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t="s">
        <v>461</v>
      </c>
      <c r="AR137" s="227"/>
      <c r="AS137" s="225" t="s">
        <v>316</v>
      </c>
      <c r="AT137" s="226"/>
      <c r="AU137" s="224">
        <v>2</v>
      </c>
      <c r="AV137" s="224"/>
      <c r="AW137" s="225" t="s">
        <v>291</v>
      </c>
      <c r="AX137" s="251"/>
      <c r="AY137">
        <f>$AY$136</f>
        <v>1</v>
      </c>
    </row>
    <row r="138" spans="1:51" ht="39.75" customHeight="1" x14ac:dyDescent="0.15">
      <c r="A138" s="876"/>
      <c r="B138" s="877"/>
      <c r="C138" s="881"/>
      <c r="D138" s="877"/>
      <c r="E138" s="881"/>
      <c r="F138" s="886"/>
      <c r="G138" s="419" t="s">
        <v>678</v>
      </c>
      <c r="H138" s="420"/>
      <c r="I138" s="420"/>
      <c r="J138" s="420"/>
      <c r="K138" s="420"/>
      <c r="L138" s="420"/>
      <c r="M138" s="420"/>
      <c r="N138" s="420"/>
      <c r="O138" s="420"/>
      <c r="P138" s="420"/>
      <c r="Q138" s="420"/>
      <c r="R138" s="420"/>
      <c r="S138" s="420"/>
      <c r="T138" s="420"/>
      <c r="U138" s="420"/>
      <c r="V138" s="420"/>
      <c r="W138" s="420"/>
      <c r="X138" s="421"/>
      <c r="Y138" s="280" t="s">
        <v>336</v>
      </c>
      <c r="Z138" s="252"/>
      <c r="AA138" s="253"/>
      <c r="AB138" s="391" t="s">
        <v>606</v>
      </c>
      <c r="AC138" s="392"/>
      <c r="AD138" s="392"/>
      <c r="AE138" s="387">
        <v>4.5</v>
      </c>
      <c r="AF138" s="237"/>
      <c r="AG138" s="237"/>
      <c r="AH138" s="237"/>
      <c r="AI138" s="387">
        <v>4.8</v>
      </c>
      <c r="AJ138" s="237"/>
      <c r="AK138" s="237"/>
      <c r="AL138" s="237"/>
      <c r="AM138" s="387">
        <v>0.7</v>
      </c>
      <c r="AN138" s="237"/>
      <c r="AO138" s="237"/>
      <c r="AP138" s="237"/>
      <c r="AQ138" s="387" t="s">
        <v>461</v>
      </c>
      <c r="AR138" s="237"/>
      <c r="AS138" s="237"/>
      <c r="AT138" s="237"/>
      <c r="AU138" s="387" t="s">
        <v>461</v>
      </c>
      <c r="AV138" s="237"/>
      <c r="AW138" s="237"/>
      <c r="AX138" s="388"/>
      <c r="AY138">
        <f>$AY$136</f>
        <v>1</v>
      </c>
    </row>
    <row r="139" spans="1:51" ht="39.75" customHeight="1" x14ac:dyDescent="0.15">
      <c r="A139" s="876"/>
      <c r="B139" s="877"/>
      <c r="C139" s="881"/>
      <c r="D139" s="877"/>
      <c r="E139" s="881"/>
      <c r="F139" s="886"/>
      <c r="G139" s="400"/>
      <c r="H139" s="425"/>
      <c r="I139" s="425"/>
      <c r="J139" s="425"/>
      <c r="K139" s="425"/>
      <c r="L139" s="425"/>
      <c r="M139" s="425"/>
      <c r="N139" s="425"/>
      <c r="O139" s="425"/>
      <c r="P139" s="425"/>
      <c r="Q139" s="425"/>
      <c r="R139" s="425"/>
      <c r="S139" s="425"/>
      <c r="T139" s="425"/>
      <c r="U139" s="425"/>
      <c r="V139" s="425"/>
      <c r="W139" s="425"/>
      <c r="X139" s="426"/>
      <c r="Y139" s="200" t="s">
        <v>97</v>
      </c>
      <c r="Z139" s="198"/>
      <c r="AA139" s="199"/>
      <c r="AB139" s="403" t="s">
        <v>606</v>
      </c>
      <c r="AC139" s="281"/>
      <c r="AD139" s="281"/>
      <c r="AE139" s="387" t="s">
        <v>461</v>
      </c>
      <c r="AF139" s="237"/>
      <c r="AG139" s="237"/>
      <c r="AH139" s="237"/>
      <c r="AI139" s="387" t="s">
        <v>461</v>
      </c>
      <c r="AJ139" s="237"/>
      <c r="AK139" s="237"/>
      <c r="AL139" s="237"/>
      <c r="AM139" s="387" t="s">
        <v>760</v>
      </c>
      <c r="AN139" s="237"/>
      <c r="AO139" s="237"/>
      <c r="AP139" s="237"/>
      <c r="AQ139" s="387" t="s">
        <v>461</v>
      </c>
      <c r="AR139" s="237"/>
      <c r="AS139" s="237"/>
      <c r="AT139" s="237"/>
      <c r="AU139" s="387">
        <v>8</v>
      </c>
      <c r="AV139" s="237"/>
      <c r="AW139" s="237"/>
      <c r="AX139" s="388"/>
      <c r="AY139">
        <f>$AY$136</f>
        <v>1</v>
      </c>
    </row>
    <row r="140" spans="1:51" ht="18.75" customHeight="1" x14ac:dyDescent="0.15">
      <c r="A140" s="876"/>
      <c r="B140" s="877"/>
      <c r="C140" s="881"/>
      <c r="D140" s="877"/>
      <c r="E140" s="881"/>
      <c r="F140" s="886"/>
      <c r="G140" s="815" t="s">
        <v>335</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45</v>
      </c>
      <c r="AC140" s="243"/>
      <c r="AD140" s="244"/>
      <c r="AE140" s="260" t="s">
        <v>438</v>
      </c>
      <c r="AF140" s="261"/>
      <c r="AG140" s="261"/>
      <c r="AH140" s="262"/>
      <c r="AI140" s="260" t="s">
        <v>78</v>
      </c>
      <c r="AJ140" s="261"/>
      <c r="AK140" s="261"/>
      <c r="AL140" s="262"/>
      <c r="AM140" s="260" t="s">
        <v>189</v>
      </c>
      <c r="AN140" s="261"/>
      <c r="AO140" s="261"/>
      <c r="AP140" s="262"/>
      <c r="AQ140" s="242" t="s">
        <v>315</v>
      </c>
      <c r="AR140" s="243"/>
      <c r="AS140" s="243"/>
      <c r="AT140" s="244"/>
      <c r="AU140" s="389" t="s">
        <v>339</v>
      </c>
      <c r="AV140" s="389"/>
      <c r="AW140" s="389"/>
      <c r="AX140" s="390"/>
      <c r="AY140">
        <f>COUNTA($G$142)</f>
        <v>1</v>
      </c>
    </row>
    <row r="141" spans="1:51" ht="18.75" customHeight="1" x14ac:dyDescent="0.15">
      <c r="A141" s="876"/>
      <c r="B141" s="877"/>
      <c r="C141" s="881"/>
      <c r="D141" s="877"/>
      <c r="E141" s="881"/>
      <c r="F141" s="886"/>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t="s">
        <v>461</v>
      </c>
      <c r="AR141" s="227"/>
      <c r="AS141" s="225" t="s">
        <v>316</v>
      </c>
      <c r="AT141" s="226"/>
      <c r="AU141" s="224">
        <v>2</v>
      </c>
      <c r="AV141" s="224"/>
      <c r="AW141" s="225" t="s">
        <v>291</v>
      </c>
      <c r="AX141" s="251"/>
      <c r="AY141">
        <f>$AY$140</f>
        <v>1</v>
      </c>
    </row>
    <row r="142" spans="1:51" ht="39.75" customHeight="1" x14ac:dyDescent="0.15">
      <c r="A142" s="876"/>
      <c r="B142" s="877"/>
      <c r="C142" s="881"/>
      <c r="D142" s="877"/>
      <c r="E142" s="881"/>
      <c r="F142" s="886"/>
      <c r="G142" s="419" t="s">
        <v>422</v>
      </c>
      <c r="H142" s="420"/>
      <c r="I142" s="420"/>
      <c r="J142" s="420"/>
      <c r="K142" s="420"/>
      <c r="L142" s="420"/>
      <c r="M142" s="420"/>
      <c r="N142" s="420"/>
      <c r="O142" s="420"/>
      <c r="P142" s="420"/>
      <c r="Q142" s="420"/>
      <c r="R142" s="420"/>
      <c r="S142" s="420"/>
      <c r="T142" s="420"/>
      <c r="U142" s="420"/>
      <c r="V142" s="420"/>
      <c r="W142" s="420"/>
      <c r="X142" s="421"/>
      <c r="Y142" s="280" t="s">
        <v>336</v>
      </c>
      <c r="Z142" s="252"/>
      <c r="AA142" s="253"/>
      <c r="AB142" s="391" t="s">
        <v>680</v>
      </c>
      <c r="AC142" s="392"/>
      <c r="AD142" s="392"/>
      <c r="AE142" s="387">
        <v>3848</v>
      </c>
      <c r="AF142" s="237"/>
      <c r="AG142" s="237"/>
      <c r="AH142" s="237"/>
      <c r="AI142" s="387">
        <v>4309</v>
      </c>
      <c r="AJ142" s="237"/>
      <c r="AK142" s="237"/>
      <c r="AL142" s="237"/>
      <c r="AM142" s="387">
        <v>703</v>
      </c>
      <c r="AN142" s="237"/>
      <c r="AO142" s="237"/>
      <c r="AP142" s="237"/>
      <c r="AQ142" s="387" t="s">
        <v>461</v>
      </c>
      <c r="AR142" s="237"/>
      <c r="AS142" s="237"/>
      <c r="AT142" s="237"/>
      <c r="AU142" s="387" t="s">
        <v>461</v>
      </c>
      <c r="AV142" s="237"/>
      <c r="AW142" s="237"/>
      <c r="AX142" s="388"/>
      <c r="AY142">
        <f>$AY$140</f>
        <v>1</v>
      </c>
    </row>
    <row r="143" spans="1:51" ht="39.75" customHeight="1" x14ac:dyDescent="0.15">
      <c r="A143" s="876"/>
      <c r="B143" s="877"/>
      <c r="C143" s="881"/>
      <c r="D143" s="877"/>
      <c r="E143" s="881"/>
      <c r="F143" s="886"/>
      <c r="G143" s="400"/>
      <c r="H143" s="425"/>
      <c r="I143" s="425"/>
      <c r="J143" s="425"/>
      <c r="K143" s="425"/>
      <c r="L143" s="425"/>
      <c r="M143" s="425"/>
      <c r="N143" s="425"/>
      <c r="O143" s="425"/>
      <c r="P143" s="425"/>
      <c r="Q143" s="425"/>
      <c r="R143" s="425"/>
      <c r="S143" s="425"/>
      <c r="T143" s="425"/>
      <c r="U143" s="425"/>
      <c r="V143" s="425"/>
      <c r="W143" s="425"/>
      <c r="X143" s="426"/>
      <c r="Y143" s="200" t="s">
        <v>97</v>
      </c>
      <c r="Z143" s="198"/>
      <c r="AA143" s="199"/>
      <c r="AB143" s="403" t="s">
        <v>680</v>
      </c>
      <c r="AC143" s="281"/>
      <c r="AD143" s="281"/>
      <c r="AE143" s="387" t="s">
        <v>461</v>
      </c>
      <c r="AF143" s="237"/>
      <c r="AG143" s="237"/>
      <c r="AH143" s="237"/>
      <c r="AI143" s="387" t="s">
        <v>461</v>
      </c>
      <c r="AJ143" s="237"/>
      <c r="AK143" s="237"/>
      <c r="AL143" s="237"/>
      <c r="AM143" s="387" t="s">
        <v>760</v>
      </c>
      <c r="AN143" s="237"/>
      <c r="AO143" s="237"/>
      <c r="AP143" s="237"/>
      <c r="AQ143" s="387" t="s">
        <v>461</v>
      </c>
      <c r="AR143" s="237"/>
      <c r="AS143" s="237"/>
      <c r="AT143" s="237"/>
      <c r="AU143" s="387">
        <v>7000</v>
      </c>
      <c r="AV143" s="237"/>
      <c r="AW143" s="237"/>
      <c r="AX143" s="388"/>
      <c r="AY143">
        <f>$AY$140</f>
        <v>1</v>
      </c>
    </row>
    <row r="144" spans="1:51" ht="18.75" customHeight="1" x14ac:dyDescent="0.15">
      <c r="A144" s="876"/>
      <c r="B144" s="877"/>
      <c r="C144" s="881"/>
      <c r="D144" s="877"/>
      <c r="E144" s="881"/>
      <c r="F144" s="886"/>
      <c r="G144" s="815" t="s">
        <v>335</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45</v>
      </c>
      <c r="AC144" s="243"/>
      <c r="AD144" s="244"/>
      <c r="AE144" s="260" t="s">
        <v>438</v>
      </c>
      <c r="AF144" s="261"/>
      <c r="AG144" s="261"/>
      <c r="AH144" s="262"/>
      <c r="AI144" s="260" t="s">
        <v>78</v>
      </c>
      <c r="AJ144" s="261"/>
      <c r="AK144" s="261"/>
      <c r="AL144" s="262"/>
      <c r="AM144" s="260" t="s">
        <v>189</v>
      </c>
      <c r="AN144" s="261"/>
      <c r="AO144" s="261"/>
      <c r="AP144" s="262"/>
      <c r="AQ144" s="242" t="s">
        <v>315</v>
      </c>
      <c r="AR144" s="243"/>
      <c r="AS144" s="243"/>
      <c r="AT144" s="244"/>
      <c r="AU144" s="389" t="s">
        <v>339</v>
      </c>
      <c r="AV144" s="389"/>
      <c r="AW144" s="389"/>
      <c r="AX144" s="390"/>
      <c r="AY144">
        <f>COUNTA($G$146)</f>
        <v>1</v>
      </c>
    </row>
    <row r="145" spans="1:51" ht="18.75" customHeight="1" x14ac:dyDescent="0.15">
      <c r="A145" s="876"/>
      <c r="B145" s="877"/>
      <c r="C145" s="881"/>
      <c r="D145" s="877"/>
      <c r="E145" s="881"/>
      <c r="F145" s="886"/>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t="s">
        <v>461</v>
      </c>
      <c r="AR145" s="227"/>
      <c r="AS145" s="225" t="s">
        <v>316</v>
      </c>
      <c r="AT145" s="226"/>
      <c r="AU145" s="224">
        <v>2</v>
      </c>
      <c r="AV145" s="224"/>
      <c r="AW145" s="225" t="s">
        <v>291</v>
      </c>
      <c r="AX145" s="251"/>
      <c r="AY145">
        <f>$AY$144</f>
        <v>1</v>
      </c>
    </row>
    <row r="146" spans="1:51" ht="39.75" customHeight="1" x14ac:dyDescent="0.15">
      <c r="A146" s="876"/>
      <c r="B146" s="877"/>
      <c r="C146" s="881"/>
      <c r="D146" s="877"/>
      <c r="E146" s="881"/>
      <c r="F146" s="886"/>
      <c r="G146" s="419" t="s">
        <v>679</v>
      </c>
      <c r="H146" s="420"/>
      <c r="I146" s="420"/>
      <c r="J146" s="420"/>
      <c r="K146" s="420"/>
      <c r="L146" s="420"/>
      <c r="M146" s="420"/>
      <c r="N146" s="420"/>
      <c r="O146" s="420"/>
      <c r="P146" s="420"/>
      <c r="Q146" s="420"/>
      <c r="R146" s="420"/>
      <c r="S146" s="420"/>
      <c r="T146" s="420"/>
      <c r="U146" s="420"/>
      <c r="V146" s="420"/>
      <c r="W146" s="420"/>
      <c r="X146" s="421"/>
      <c r="Y146" s="280" t="s">
        <v>336</v>
      </c>
      <c r="Z146" s="252"/>
      <c r="AA146" s="253"/>
      <c r="AB146" s="391" t="s">
        <v>578</v>
      </c>
      <c r="AC146" s="392"/>
      <c r="AD146" s="392"/>
      <c r="AE146" s="387">
        <v>1938</v>
      </c>
      <c r="AF146" s="237"/>
      <c r="AG146" s="237"/>
      <c r="AH146" s="237"/>
      <c r="AI146" s="387">
        <v>2047</v>
      </c>
      <c r="AJ146" s="237"/>
      <c r="AK146" s="237"/>
      <c r="AL146" s="237"/>
      <c r="AM146" s="387">
        <v>293</v>
      </c>
      <c r="AN146" s="237"/>
      <c r="AO146" s="237"/>
      <c r="AP146" s="237"/>
      <c r="AQ146" s="387" t="s">
        <v>461</v>
      </c>
      <c r="AR146" s="237"/>
      <c r="AS146" s="237"/>
      <c r="AT146" s="237"/>
      <c r="AU146" s="387" t="s">
        <v>461</v>
      </c>
      <c r="AV146" s="237"/>
      <c r="AW146" s="237"/>
      <c r="AX146" s="388"/>
      <c r="AY146">
        <f>$AY$144</f>
        <v>1</v>
      </c>
    </row>
    <row r="147" spans="1:51" ht="39.75" customHeight="1" x14ac:dyDescent="0.15">
      <c r="A147" s="876"/>
      <c r="B147" s="877"/>
      <c r="C147" s="881"/>
      <c r="D147" s="877"/>
      <c r="E147" s="881"/>
      <c r="F147" s="886"/>
      <c r="G147" s="400"/>
      <c r="H147" s="425"/>
      <c r="I147" s="425"/>
      <c r="J147" s="425"/>
      <c r="K147" s="425"/>
      <c r="L147" s="425"/>
      <c r="M147" s="425"/>
      <c r="N147" s="425"/>
      <c r="O147" s="425"/>
      <c r="P147" s="425"/>
      <c r="Q147" s="425"/>
      <c r="R147" s="425"/>
      <c r="S147" s="425"/>
      <c r="T147" s="425"/>
      <c r="U147" s="425"/>
      <c r="V147" s="425"/>
      <c r="W147" s="425"/>
      <c r="X147" s="426"/>
      <c r="Y147" s="200" t="s">
        <v>97</v>
      </c>
      <c r="Z147" s="198"/>
      <c r="AA147" s="199"/>
      <c r="AB147" s="403" t="s">
        <v>578</v>
      </c>
      <c r="AC147" s="281"/>
      <c r="AD147" s="281"/>
      <c r="AE147" s="387" t="s">
        <v>461</v>
      </c>
      <c r="AF147" s="237"/>
      <c r="AG147" s="237"/>
      <c r="AH147" s="237"/>
      <c r="AI147" s="387" t="s">
        <v>461</v>
      </c>
      <c r="AJ147" s="237"/>
      <c r="AK147" s="237"/>
      <c r="AL147" s="237"/>
      <c r="AM147" s="387" t="s">
        <v>760</v>
      </c>
      <c r="AN147" s="237"/>
      <c r="AO147" s="237"/>
      <c r="AP147" s="237"/>
      <c r="AQ147" s="387" t="s">
        <v>461</v>
      </c>
      <c r="AR147" s="237"/>
      <c r="AS147" s="237"/>
      <c r="AT147" s="237"/>
      <c r="AU147" s="387">
        <v>2400</v>
      </c>
      <c r="AV147" s="237"/>
      <c r="AW147" s="237"/>
      <c r="AX147" s="388"/>
      <c r="AY147">
        <f>$AY$144</f>
        <v>1</v>
      </c>
    </row>
    <row r="148" spans="1:51" ht="18.75" hidden="1" customHeight="1" x14ac:dyDescent="0.15">
      <c r="A148" s="876"/>
      <c r="B148" s="877"/>
      <c r="C148" s="881"/>
      <c r="D148" s="877"/>
      <c r="E148" s="881"/>
      <c r="F148" s="886"/>
      <c r="G148" s="815" t="s">
        <v>335</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45</v>
      </c>
      <c r="AC148" s="243"/>
      <c r="AD148" s="244"/>
      <c r="AE148" s="260" t="s">
        <v>438</v>
      </c>
      <c r="AF148" s="261"/>
      <c r="AG148" s="261"/>
      <c r="AH148" s="262"/>
      <c r="AI148" s="260" t="s">
        <v>78</v>
      </c>
      <c r="AJ148" s="261"/>
      <c r="AK148" s="261"/>
      <c r="AL148" s="262"/>
      <c r="AM148" s="260" t="s">
        <v>189</v>
      </c>
      <c r="AN148" s="261"/>
      <c r="AO148" s="261"/>
      <c r="AP148" s="262"/>
      <c r="AQ148" s="242" t="s">
        <v>315</v>
      </c>
      <c r="AR148" s="243"/>
      <c r="AS148" s="243"/>
      <c r="AT148" s="244"/>
      <c r="AU148" s="389" t="s">
        <v>339</v>
      </c>
      <c r="AV148" s="389"/>
      <c r="AW148" s="389"/>
      <c r="AX148" s="390"/>
      <c r="AY148">
        <f>COUNTA($G$150)</f>
        <v>0</v>
      </c>
    </row>
    <row r="149" spans="1:51" ht="18.75" hidden="1" customHeight="1" x14ac:dyDescent="0.15">
      <c r="A149" s="876"/>
      <c r="B149" s="877"/>
      <c r="C149" s="881"/>
      <c r="D149" s="877"/>
      <c r="E149" s="881"/>
      <c r="F149" s="886"/>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316</v>
      </c>
      <c r="AT149" s="226"/>
      <c r="AU149" s="224"/>
      <c r="AV149" s="224"/>
      <c r="AW149" s="225" t="s">
        <v>291</v>
      </c>
      <c r="AX149" s="251"/>
      <c r="AY149">
        <f>$AY$148</f>
        <v>0</v>
      </c>
    </row>
    <row r="150" spans="1:51" ht="39.75" hidden="1" customHeight="1" x14ac:dyDescent="0.15">
      <c r="A150" s="876"/>
      <c r="B150" s="877"/>
      <c r="C150" s="881"/>
      <c r="D150" s="877"/>
      <c r="E150" s="881"/>
      <c r="F150" s="886"/>
      <c r="G150" s="419"/>
      <c r="H150" s="420"/>
      <c r="I150" s="420"/>
      <c r="J150" s="420"/>
      <c r="K150" s="420"/>
      <c r="L150" s="420"/>
      <c r="M150" s="420"/>
      <c r="N150" s="420"/>
      <c r="O150" s="420"/>
      <c r="P150" s="420"/>
      <c r="Q150" s="420"/>
      <c r="R150" s="420"/>
      <c r="S150" s="420"/>
      <c r="T150" s="420"/>
      <c r="U150" s="420"/>
      <c r="V150" s="420"/>
      <c r="W150" s="420"/>
      <c r="X150" s="421"/>
      <c r="Y150" s="280" t="s">
        <v>336</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25"/>
      <c r="I151" s="425"/>
      <c r="J151" s="425"/>
      <c r="K151" s="425"/>
      <c r="L151" s="425"/>
      <c r="M151" s="425"/>
      <c r="N151" s="425"/>
      <c r="O151" s="425"/>
      <c r="P151" s="425"/>
      <c r="Q151" s="425"/>
      <c r="R151" s="425"/>
      <c r="S151" s="425"/>
      <c r="T151" s="425"/>
      <c r="U151" s="425"/>
      <c r="V151" s="425"/>
      <c r="W151" s="425"/>
      <c r="X151" s="426"/>
      <c r="Y151" s="200" t="s">
        <v>97</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04" t="s">
        <v>36</v>
      </c>
      <c r="H152" s="261"/>
      <c r="I152" s="261"/>
      <c r="J152" s="261"/>
      <c r="K152" s="261"/>
      <c r="L152" s="261"/>
      <c r="M152" s="261"/>
      <c r="N152" s="261"/>
      <c r="O152" s="261"/>
      <c r="P152" s="262"/>
      <c r="Q152" s="260" t="s">
        <v>420</v>
      </c>
      <c r="R152" s="261"/>
      <c r="S152" s="261"/>
      <c r="T152" s="261"/>
      <c r="U152" s="261"/>
      <c r="V152" s="261"/>
      <c r="W152" s="261"/>
      <c r="X152" s="261"/>
      <c r="Y152" s="261"/>
      <c r="Z152" s="261"/>
      <c r="AA152" s="261"/>
      <c r="AB152" s="407" t="s">
        <v>421</v>
      </c>
      <c r="AC152" s="261"/>
      <c r="AD152" s="262"/>
      <c r="AE152" s="260" t="s">
        <v>341</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76"/>
      <c r="B155" s="877"/>
      <c r="C155" s="881"/>
      <c r="D155" s="877"/>
      <c r="E155" s="881"/>
      <c r="F155" s="88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76"/>
      <c r="B156" s="877"/>
      <c r="C156" s="881"/>
      <c r="D156" s="877"/>
      <c r="E156" s="881"/>
      <c r="F156" s="88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342</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76"/>
      <c r="B157" s="877"/>
      <c r="C157" s="881"/>
      <c r="D157" s="877"/>
      <c r="E157" s="881"/>
      <c r="F157" s="88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76"/>
      <c r="B158" s="877"/>
      <c r="C158" s="881"/>
      <c r="D158" s="877"/>
      <c r="E158" s="881"/>
      <c r="F158" s="88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76"/>
      <c r="B159" s="877"/>
      <c r="C159" s="881"/>
      <c r="D159" s="877"/>
      <c r="E159" s="881"/>
      <c r="F159" s="886"/>
      <c r="G159" s="404" t="s">
        <v>36</v>
      </c>
      <c r="H159" s="261"/>
      <c r="I159" s="261"/>
      <c r="J159" s="261"/>
      <c r="K159" s="261"/>
      <c r="L159" s="261"/>
      <c r="M159" s="261"/>
      <c r="N159" s="261"/>
      <c r="O159" s="261"/>
      <c r="P159" s="262"/>
      <c r="Q159" s="260" t="s">
        <v>420</v>
      </c>
      <c r="R159" s="261"/>
      <c r="S159" s="261"/>
      <c r="T159" s="261"/>
      <c r="U159" s="261"/>
      <c r="V159" s="261"/>
      <c r="W159" s="261"/>
      <c r="X159" s="261"/>
      <c r="Y159" s="261"/>
      <c r="Z159" s="261"/>
      <c r="AA159" s="261"/>
      <c r="AB159" s="407" t="s">
        <v>421</v>
      </c>
      <c r="AC159" s="261"/>
      <c r="AD159" s="262"/>
      <c r="AE159" s="277" t="s">
        <v>341</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6"/>
      <c r="B161" s="877"/>
      <c r="C161" s="881"/>
      <c r="D161" s="877"/>
      <c r="E161" s="881"/>
      <c r="F161" s="88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76"/>
      <c r="B162" s="877"/>
      <c r="C162" s="881"/>
      <c r="D162" s="877"/>
      <c r="E162" s="881"/>
      <c r="F162" s="88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76"/>
      <c r="B163" s="877"/>
      <c r="C163" s="881"/>
      <c r="D163" s="877"/>
      <c r="E163" s="881"/>
      <c r="F163" s="88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342</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6"/>
      <c r="B164" s="877"/>
      <c r="C164" s="881"/>
      <c r="D164" s="877"/>
      <c r="E164" s="881"/>
      <c r="F164" s="88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6"/>
      <c r="B165" s="877"/>
      <c r="C165" s="881"/>
      <c r="D165" s="877"/>
      <c r="E165" s="881"/>
      <c r="F165" s="88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6"/>
      <c r="B166" s="877"/>
      <c r="C166" s="881"/>
      <c r="D166" s="877"/>
      <c r="E166" s="881"/>
      <c r="F166" s="886"/>
      <c r="G166" s="404" t="s">
        <v>36</v>
      </c>
      <c r="H166" s="261"/>
      <c r="I166" s="261"/>
      <c r="J166" s="261"/>
      <c r="K166" s="261"/>
      <c r="L166" s="261"/>
      <c r="M166" s="261"/>
      <c r="N166" s="261"/>
      <c r="O166" s="261"/>
      <c r="P166" s="262"/>
      <c r="Q166" s="260" t="s">
        <v>420</v>
      </c>
      <c r="R166" s="261"/>
      <c r="S166" s="261"/>
      <c r="T166" s="261"/>
      <c r="U166" s="261"/>
      <c r="V166" s="261"/>
      <c r="W166" s="261"/>
      <c r="X166" s="261"/>
      <c r="Y166" s="261"/>
      <c r="Z166" s="261"/>
      <c r="AA166" s="261"/>
      <c r="AB166" s="407" t="s">
        <v>421</v>
      </c>
      <c r="AC166" s="261"/>
      <c r="AD166" s="262"/>
      <c r="AE166" s="277" t="s">
        <v>341</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6"/>
      <c r="B168" s="877"/>
      <c r="C168" s="881"/>
      <c r="D168" s="877"/>
      <c r="E168" s="881"/>
      <c r="F168" s="88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76"/>
      <c r="B169" s="877"/>
      <c r="C169" s="881"/>
      <c r="D169" s="877"/>
      <c r="E169" s="881"/>
      <c r="F169" s="88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76"/>
      <c r="B170" s="877"/>
      <c r="C170" s="881"/>
      <c r="D170" s="877"/>
      <c r="E170" s="881"/>
      <c r="F170" s="88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342</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6"/>
      <c r="B171" s="877"/>
      <c r="C171" s="881"/>
      <c r="D171" s="877"/>
      <c r="E171" s="881"/>
      <c r="F171" s="88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6"/>
      <c r="B172" s="877"/>
      <c r="C172" s="881"/>
      <c r="D172" s="877"/>
      <c r="E172" s="881"/>
      <c r="F172" s="88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6"/>
      <c r="B173" s="877"/>
      <c r="C173" s="881"/>
      <c r="D173" s="877"/>
      <c r="E173" s="881"/>
      <c r="F173" s="886"/>
      <c r="G173" s="404" t="s">
        <v>36</v>
      </c>
      <c r="H173" s="261"/>
      <c r="I173" s="261"/>
      <c r="J173" s="261"/>
      <c r="K173" s="261"/>
      <c r="L173" s="261"/>
      <c r="M173" s="261"/>
      <c r="N173" s="261"/>
      <c r="O173" s="261"/>
      <c r="P173" s="262"/>
      <c r="Q173" s="260" t="s">
        <v>420</v>
      </c>
      <c r="R173" s="261"/>
      <c r="S173" s="261"/>
      <c r="T173" s="261"/>
      <c r="U173" s="261"/>
      <c r="V173" s="261"/>
      <c r="W173" s="261"/>
      <c r="X173" s="261"/>
      <c r="Y173" s="261"/>
      <c r="Z173" s="261"/>
      <c r="AA173" s="261"/>
      <c r="AB173" s="407" t="s">
        <v>421</v>
      </c>
      <c r="AC173" s="261"/>
      <c r="AD173" s="262"/>
      <c r="AE173" s="277" t="s">
        <v>341</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6"/>
      <c r="B175" s="877"/>
      <c r="C175" s="881"/>
      <c r="D175" s="877"/>
      <c r="E175" s="881"/>
      <c r="F175" s="88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76"/>
      <c r="B176" s="877"/>
      <c r="C176" s="881"/>
      <c r="D176" s="877"/>
      <c r="E176" s="881"/>
      <c r="F176" s="88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76"/>
      <c r="B177" s="877"/>
      <c r="C177" s="881"/>
      <c r="D177" s="877"/>
      <c r="E177" s="881"/>
      <c r="F177" s="88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342</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6"/>
      <c r="B178" s="877"/>
      <c r="C178" s="881"/>
      <c r="D178" s="877"/>
      <c r="E178" s="881"/>
      <c r="F178" s="88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6"/>
      <c r="B179" s="877"/>
      <c r="C179" s="881"/>
      <c r="D179" s="877"/>
      <c r="E179" s="881"/>
      <c r="F179" s="88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6"/>
      <c r="B180" s="877"/>
      <c r="C180" s="881"/>
      <c r="D180" s="877"/>
      <c r="E180" s="881"/>
      <c r="F180" s="886"/>
      <c r="G180" s="404" t="s">
        <v>36</v>
      </c>
      <c r="H180" s="261"/>
      <c r="I180" s="261"/>
      <c r="J180" s="261"/>
      <c r="K180" s="261"/>
      <c r="L180" s="261"/>
      <c r="M180" s="261"/>
      <c r="N180" s="261"/>
      <c r="O180" s="261"/>
      <c r="P180" s="262"/>
      <c r="Q180" s="260" t="s">
        <v>420</v>
      </c>
      <c r="R180" s="261"/>
      <c r="S180" s="261"/>
      <c r="T180" s="261"/>
      <c r="U180" s="261"/>
      <c r="V180" s="261"/>
      <c r="W180" s="261"/>
      <c r="X180" s="261"/>
      <c r="Y180" s="261"/>
      <c r="Z180" s="261"/>
      <c r="AA180" s="261"/>
      <c r="AB180" s="407" t="s">
        <v>421</v>
      </c>
      <c r="AC180" s="261"/>
      <c r="AD180" s="262"/>
      <c r="AE180" s="277" t="s">
        <v>341</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6"/>
      <c r="B182" s="877"/>
      <c r="C182" s="881"/>
      <c r="D182" s="877"/>
      <c r="E182" s="881"/>
      <c r="F182" s="88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76"/>
      <c r="B183" s="877"/>
      <c r="C183" s="881"/>
      <c r="D183" s="877"/>
      <c r="E183" s="881"/>
      <c r="F183" s="88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76"/>
      <c r="B184" s="877"/>
      <c r="C184" s="881"/>
      <c r="D184" s="877"/>
      <c r="E184" s="881"/>
      <c r="F184" s="88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342</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6"/>
      <c r="B185" s="877"/>
      <c r="C185" s="881"/>
      <c r="D185" s="877"/>
      <c r="E185" s="881"/>
      <c r="F185" s="88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6"/>
      <c r="B186" s="877"/>
      <c r="C186" s="881"/>
      <c r="D186" s="877"/>
      <c r="E186" s="882"/>
      <c r="F186" s="88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76"/>
      <c r="B187" s="877"/>
      <c r="C187" s="881"/>
      <c r="D187" s="877"/>
      <c r="E187" s="416" t="s">
        <v>383</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76"/>
      <c r="B188" s="877"/>
      <c r="C188" s="881"/>
      <c r="D188" s="877"/>
      <c r="E188" s="427" t="s">
        <v>83</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76"/>
      <c r="B189" s="877"/>
      <c r="C189" s="881"/>
      <c r="D189" s="87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76"/>
      <c r="B190" s="877"/>
      <c r="C190" s="881"/>
      <c r="D190" s="877"/>
      <c r="E190" s="393" t="s">
        <v>361</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359</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310</v>
      </c>
      <c r="F192" s="885"/>
      <c r="G192" s="815" t="s">
        <v>335</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45</v>
      </c>
      <c r="AC192" s="243"/>
      <c r="AD192" s="244"/>
      <c r="AE192" s="260" t="s">
        <v>438</v>
      </c>
      <c r="AF192" s="261"/>
      <c r="AG192" s="261"/>
      <c r="AH192" s="262"/>
      <c r="AI192" s="260" t="s">
        <v>78</v>
      </c>
      <c r="AJ192" s="261"/>
      <c r="AK192" s="261"/>
      <c r="AL192" s="262"/>
      <c r="AM192" s="260" t="s">
        <v>189</v>
      </c>
      <c r="AN192" s="261"/>
      <c r="AO192" s="261"/>
      <c r="AP192" s="262"/>
      <c r="AQ192" s="242" t="s">
        <v>315</v>
      </c>
      <c r="AR192" s="243"/>
      <c r="AS192" s="243"/>
      <c r="AT192" s="244"/>
      <c r="AU192" s="389" t="s">
        <v>339</v>
      </c>
      <c r="AV192" s="389"/>
      <c r="AW192" s="389"/>
      <c r="AX192" s="390"/>
      <c r="AY192">
        <f>COUNTA($G$194)</f>
        <v>0</v>
      </c>
    </row>
    <row r="193" spans="1:51" ht="18.75" hidden="1" customHeight="1" x14ac:dyDescent="0.15">
      <c r="A193" s="876"/>
      <c r="B193" s="877"/>
      <c r="C193" s="881"/>
      <c r="D193" s="877"/>
      <c r="E193" s="881"/>
      <c r="F193" s="886"/>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316</v>
      </c>
      <c r="AT193" s="226"/>
      <c r="AU193" s="224"/>
      <c r="AV193" s="224"/>
      <c r="AW193" s="225" t="s">
        <v>291</v>
      </c>
      <c r="AX193" s="251"/>
      <c r="AY193">
        <f>$AY$192</f>
        <v>0</v>
      </c>
    </row>
    <row r="194" spans="1:51" ht="39.75" hidden="1" customHeight="1" x14ac:dyDescent="0.15">
      <c r="A194" s="876"/>
      <c r="B194" s="877"/>
      <c r="C194" s="881"/>
      <c r="D194" s="877"/>
      <c r="E194" s="881"/>
      <c r="F194" s="886"/>
      <c r="G194" s="419"/>
      <c r="H194" s="420"/>
      <c r="I194" s="420"/>
      <c r="J194" s="420"/>
      <c r="K194" s="420"/>
      <c r="L194" s="420"/>
      <c r="M194" s="420"/>
      <c r="N194" s="420"/>
      <c r="O194" s="420"/>
      <c r="P194" s="420"/>
      <c r="Q194" s="420"/>
      <c r="R194" s="420"/>
      <c r="S194" s="420"/>
      <c r="T194" s="420"/>
      <c r="U194" s="420"/>
      <c r="V194" s="420"/>
      <c r="W194" s="420"/>
      <c r="X194" s="421"/>
      <c r="Y194" s="280" t="s">
        <v>336</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6"/>
      <c r="B195" s="877"/>
      <c r="C195" s="881"/>
      <c r="D195" s="877"/>
      <c r="E195" s="881"/>
      <c r="F195" s="886"/>
      <c r="G195" s="400"/>
      <c r="H195" s="425"/>
      <c r="I195" s="425"/>
      <c r="J195" s="425"/>
      <c r="K195" s="425"/>
      <c r="L195" s="425"/>
      <c r="M195" s="425"/>
      <c r="N195" s="425"/>
      <c r="O195" s="425"/>
      <c r="P195" s="425"/>
      <c r="Q195" s="425"/>
      <c r="R195" s="425"/>
      <c r="S195" s="425"/>
      <c r="T195" s="425"/>
      <c r="U195" s="425"/>
      <c r="V195" s="425"/>
      <c r="W195" s="425"/>
      <c r="X195" s="426"/>
      <c r="Y195" s="200" t="s">
        <v>97</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335</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45</v>
      </c>
      <c r="AC196" s="243"/>
      <c r="AD196" s="244"/>
      <c r="AE196" s="260" t="s">
        <v>438</v>
      </c>
      <c r="AF196" s="261"/>
      <c r="AG196" s="261"/>
      <c r="AH196" s="262"/>
      <c r="AI196" s="260" t="s">
        <v>78</v>
      </c>
      <c r="AJ196" s="261"/>
      <c r="AK196" s="261"/>
      <c r="AL196" s="262"/>
      <c r="AM196" s="260" t="s">
        <v>189</v>
      </c>
      <c r="AN196" s="261"/>
      <c r="AO196" s="261"/>
      <c r="AP196" s="262"/>
      <c r="AQ196" s="242" t="s">
        <v>315</v>
      </c>
      <c r="AR196" s="243"/>
      <c r="AS196" s="243"/>
      <c r="AT196" s="244"/>
      <c r="AU196" s="389" t="s">
        <v>339</v>
      </c>
      <c r="AV196" s="389"/>
      <c r="AW196" s="389"/>
      <c r="AX196" s="390"/>
      <c r="AY196">
        <f>COUNTA($G$198)</f>
        <v>0</v>
      </c>
    </row>
    <row r="197" spans="1:51" ht="18.75" hidden="1" customHeight="1" x14ac:dyDescent="0.15">
      <c r="A197" s="876"/>
      <c r="B197" s="877"/>
      <c r="C197" s="881"/>
      <c r="D197" s="877"/>
      <c r="E197" s="881"/>
      <c r="F197" s="886"/>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316</v>
      </c>
      <c r="AT197" s="226"/>
      <c r="AU197" s="224"/>
      <c r="AV197" s="224"/>
      <c r="AW197" s="225" t="s">
        <v>291</v>
      </c>
      <c r="AX197" s="251"/>
      <c r="AY197">
        <f>$AY$196</f>
        <v>0</v>
      </c>
    </row>
    <row r="198" spans="1:51" ht="39.75" hidden="1" customHeight="1" x14ac:dyDescent="0.15">
      <c r="A198" s="876"/>
      <c r="B198" s="877"/>
      <c r="C198" s="881"/>
      <c r="D198" s="877"/>
      <c r="E198" s="881"/>
      <c r="F198" s="886"/>
      <c r="G198" s="419"/>
      <c r="H198" s="420"/>
      <c r="I198" s="420"/>
      <c r="J198" s="420"/>
      <c r="K198" s="420"/>
      <c r="L198" s="420"/>
      <c r="M198" s="420"/>
      <c r="N198" s="420"/>
      <c r="O198" s="420"/>
      <c r="P198" s="420"/>
      <c r="Q198" s="420"/>
      <c r="R198" s="420"/>
      <c r="S198" s="420"/>
      <c r="T198" s="420"/>
      <c r="U198" s="420"/>
      <c r="V198" s="420"/>
      <c r="W198" s="420"/>
      <c r="X198" s="421"/>
      <c r="Y198" s="280" t="s">
        <v>336</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25"/>
      <c r="I199" s="425"/>
      <c r="J199" s="425"/>
      <c r="K199" s="425"/>
      <c r="L199" s="425"/>
      <c r="M199" s="425"/>
      <c r="N199" s="425"/>
      <c r="O199" s="425"/>
      <c r="P199" s="425"/>
      <c r="Q199" s="425"/>
      <c r="R199" s="425"/>
      <c r="S199" s="425"/>
      <c r="T199" s="425"/>
      <c r="U199" s="425"/>
      <c r="V199" s="425"/>
      <c r="W199" s="425"/>
      <c r="X199" s="426"/>
      <c r="Y199" s="200" t="s">
        <v>97</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335</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45</v>
      </c>
      <c r="AC200" s="243"/>
      <c r="AD200" s="244"/>
      <c r="AE200" s="260" t="s">
        <v>438</v>
      </c>
      <c r="AF200" s="261"/>
      <c r="AG200" s="261"/>
      <c r="AH200" s="262"/>
      <c r="AI200" s="260" t="s">
        <v>78</v>
      </c>
      <c r="AJ200" s="261"/>
      <c r="AK200" s="261"/>
      <c r="AL200" s="262"/>
      <c r="AM200" s="260" t="s">
        <v>189</v>
      </c>
      <c r="AN200" s="261"/>
      <c r="AO200" s="261"/>
      <c r="AP200" s="262"/>
      <c r="AQ200" s="242" t="s">
        <v>315</v>
      </c>
      <c r="AR200" s="243"/>
      <c r="AS200" s="243"/>
      <c r="AT200" s="244"/>
      <c r="AU200" s="389" t="s">
        <v>339</v>
      </c>
      <c r="AV200" s="389"/>
      <c r="AW200" s="389"/>
      <c r="AX200" s="390"/>
      <c r="AY200">
        <f>COUNTA($G$202)</f>
        <v>0</v>
      </c>
    </row>
    <row r="201" spans="1:51" ht="18.75" hidden="1" customHeight="1" x14ac:dyDescent="0.15">
      <c r="A201" s="876"/>
      <c r="B201" s="877"/>
      <c r="C201" s="881"/>
      <c r="D201" s="877"/>
      <c r="E201" s="881"/>
      <c r="F201" s="886"/>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316</v>
      </c>
      <c r="AT201" s="226"/>
      <c r="AU201" s="224"/>
      <c r="AV201" s="224"/>
      <c r="AW201" s="225" t="s">
        <v>291</v>
      </c>
      <c r="AX201" s="251"/>
      <c r="AY201">
        <f>$AY$200</f>
        <v>0</v>
      </c>
    </row>
    <row r="202" spans="1:51" ht="39.75" hidden="1" customHeight="1" x14ac:dyDescent="0.15">
      <c r="A202" s="876"/>
      <c r="B202" s="877"/>
      <c r="C202" s="881"/>
      <c r="D202" s="877"/>
      <c r="E202" s="881"/>
      <c r="F202" s="886"/>
      <c r="G202" s="419"/>
      <c r="H202" s="420"/>
      <c r="I202" s="420"/>
      <c r="J202" s="420"/>
      <c r="K202" s="420"/>
      <c r="L202" s="420"/>
      <c r="M202" s="420"/>
      <c r="N202" s="420"/>
      <c r="O202" s="420"/>
      <c r="P202" s="420"/>
      <c r="Q202" s="420"/>
      <c r="R202" s="420"/>
      <c r="S202" s="420"/>
      <c r="T202" s="420"/>
      <c r="U202" s="420"/>
      <c r="V202" s="420"/>
      <c r="W202" s="420"/>
      <c r="X202" s="421"/>
      <c r="Y202" s="280" t="s">
        <v>336</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25"/>
      <c r="I203" s="425"/>
      <c r="J203" s="425"/>
      <c r="K203" s="425"/>
      <c r="L203" s="425"/>
      <c r="M203" s="425"/>
      <c r="N203" s="425"/>
      <c r="O203" s="425"/>
      <c r="P203" s="425"/>
      <c r="Q203" s="425"/>
      <c r="R203" s="425"/>
      <c r="S203" s="425"/>
      <c r="T203" s="425"/>
      <c r="U203" s="425"/>
      <c r="V203" s="425"/>
      <c r="W203" s="425"/>
      <c r="X203" s="426"/>
      <c r="Y203" s="200" t="s">
        <v>97</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335</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45</v>
      </c>
      <c r="AC204" s="243"/>
      <c r="AD204" s="244"/>
      <c r="AE204" s="260" t="s">
        <v>438</v>
      </c>
      <c r="AF204" s="261"/>
      <c r="AG204" s="261"/>
      <c r="AH204" s="262"/>
      <c r="AI204" s="260" t="s">
        <v>78</v>
      </c>
      <c r="AJ204" s="261"/>
      <c r="AK204" s="261"/>
      <c r="AL204" s="262"/>
      <c r="AM204" s="260" t="s">
        <v>189</v>
      </c>
      <c r="AN204" s="261"/>
      <c r="AO204" s="261"/>
      <c r="AP204" s="262"/>
      <c r="AQ204" s="242" t="s">
        <v>315</v>
      </c>
      <c r="AR204" s="243"/>
      <c r="AS204" s="243"/>
      <c r="AT204" s="244"/>
      <c r="AU204" s="389" t="s">
        <v>339</v>
      </c>
      <c r="AV204" s="389"/>
      <c r="AW204" s="389"/>
      <c r="AX204" s="390"/>
      <c r="AY204">
        <f>COUNTA($G$206)</f>
        <v>0</v>
      </c>
    </row>
    <row r="205" spans="1:51" ht="18.75" hidden="1" customHeight="1" x14ac:dyDescent="0.15">
      <c r="A205" s="876"/>
      <c r="B205" s="877"/>
      <c r="C205" s="881"/>
      <c r="D205" s="877"/>
      <c r="E205" s="881"/>
      <c r="F205" s="886"/>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316</v>
      </c>
      <c r="AT205" s="226"/>
      <c r="AU205" s="224"/>
      <c r="AV205" s="224"/>
      <c r="AW205" s="225" t="s">
        <v>291</v>
      </c>
      <c r="AX205" s="251"/>
      <c r="AY205">
        <f>$AY$204</f>
        <v>0</v>
      </c>
    </row>
    <row r="206" spans="1:51" ht="39.75" hidden="1" customHeight="1" x14ac:dyDescent="0.15">
      <c r="A206" s="876"/>
      <c r="B206" s="877"/>
      <c r="C206" s="881"/>
      <c r="D206" s="877"/>
      <c r="E206" s="881"/>
      <c r="F206" s="886"/>
      <c r="G206" s="419"/>
      <c r="H206" s="420"/>
      <c r="I206" s="420"/>
      <c r="J206" s="420"/>
      <c r="K206" s="420"/>
      <c r="L206" s="420"/>
      <c r="M206" s="420"/>
      <c r="N206" s="420"/>
      <c r="O206" s="420"/>
      <c r="P206" s="420"/>
      <c r="Q206" s="420"/>
      <c r="R206" s="420"/>
      <c r="S206" s="420"/>
      <c r="T206" s="420"/>
      <c r="U206" s="420"/>
      <c r="V206" s="420"/>
      <c r="W206" s="420"/>
      <c r="X206" s="421"/>
      <c r="Y206" s="280" t="s">
        <v>336</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25"/>
      <c r="I207" s="425"/>
      <c r="J207" s="425"/>
      <c r="K207" s="425"/>
      <c r="L207" s="425"/>
      <c r="M207" s="425"/>
      <c r="N207" s="425"/>
      <c r="O207" s="425"/>
      <c r="P207" s="425"/>
      <c r="Q207" s="425"/>
      <c r="R207" s="425"/>
      <c r="S207" s="425"/>
      <c r="T207" s="425"/>
      <c r="U207" s="425"/>
      <c r="V207" s="425"/>
      <c r="W207" s="425"/>
      <c r="X207" s="426"/>
      <c r="Y207" s="200" t="s">
        <v>97</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335</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45</v>
      </c>
      <c r="AC208" s="243"/>
      <c r="AD208" s="244"/>
      <c r="AE208" s="260" t="s">
        <v>438</v>
      </c>
      <c r="AF208" s="261"/>
      <c r="AG208" s="261"/>
      <c r="AH208" s="262"/>
      <c r="AI208" s="260" t="s">
        <v>78</v>
      </c>
      <c r="AJ208" s="261"/>
      <c r="AK208" s="261"/>
      <c r="AL208" s="262"/>
      <c r="AM208" s="260" t="s">
        <v>189</v>
      </c>
      <c r="AN208" s="261"/>
      <c r="AO208" s="261"/>
      <c r="AP208" s="262"/>
      <c r="AQ208" s="242" t="s">
        <v>315</v>
      </c>
      <c r="AR208" s="243"/>
      <c r="AS208" s="243"/>
      <c r="AT208" s="244"/>
      <c r="AU208" s="389" t="s">
        <v>339</v>
      </c>
      <c r="AV208" s="389"/>
      <c r="AW208" s="389"/>
      <c r="AX208" s="390"/>
      <c r="AY208">
        <f>COUNTA($G$210)</f>
        <v>0</v>
      </c>
    </row>
    <row r="209" spans="1:51" ht="18.75" hidden="1" customHeight="1" x14ac:dyDescent="0.15">
      <c r="A209" s="876"/>
      <c r="B209" s="877"/>
      <c r="C209" s="881"/>
      <c r="D209" s="877"/>
      <c r="E209" s="881"/>
      <c r="F209" s="886"/>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316</v>
      </c>
      <c r="AT209" s="226"/>
      <c r="AU209" s="224"/>
      <c r="AV209" s="224"/>
      <c r="AW209" s="225" t="s">
        <v>291</v>
      </c>
      <c r="AX209" s="251"/>
      <c r="AY209">
        <f>$AY$208</f>
        <v>0</v>
      </c>
    </row>
    <row r="210" spans="1:51" ht="39.75" hidden="1" customHeight="1" x14ac:dyDescent="0.15">
      <c r="A210" s="876"/>
      <c r="B210" s="877"/>
      <c r="C210" s="881"/>
      <c r="D210" s="877"/>
      <c r="E210" s="881"/>
      <c r="F210" s="886"/>
      <c r="G210" s="419"/>
      <c r="H210" s="420"/>
      <c r="I210" s="420"/>
      <c r="J210" s="420"/>
      <c r="K210" s="420"/>
      <c r="L210" s="420"/>
      <c r="M210" s="420"/>
      <c r="N210" s="420"/>
      <c r="O210" s="420"/>
      <c r="P210" s="420"/>
      <c r="Q210" s="420"/>
      <c r="R210" s="420"/>
      <c r="S210" s="420"/>
      <c r="T210" s="420"/>
      <c r="U210" s="420"/>
      <c r="V210" s="420"/>
      <c r="W210" s="420"/>
      <c r="X210" s="421"/>
      <c r="Y210" s="280" t="s">
        <v>336</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25"/>
      <c r="I211" s="425"/>
      <c r="J211" s="425"/>
      <c r="K211" s="425"/>
      <c r="L211" s="425"/>
      <c r="M211" s="425"/>
      <c r="N211" s="425"/>
      <c r="O211" s="425"/>
      <c r="P211" s="425"/>
      <c r="Q211" s="425"/>
      <c r="R211" s="425"/>
      <c r="S211" s="425"/>
      <c r="T211" s="425"/>
      <c r="U211" s="425"/>
      <c r="V211" s="425"/>
      <c r="W211" s="425"/>
      <c r="X211" s="426"/>
      <c r="Y211" s="200" t="s">
        <v>97</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04" t="s">
        <v>36</v>
      </c>
      <c r="H212" s="261"/>
      <c r="I212" s="261"/>
      <c r="J212" s="261"/>
      <c r="K212" s="261"/>
      <c r="L212" s="261"/>
      <c r="M212" s="261"/>
      <c r="N212" s="261"/>
      <c r="O212" s="261"/>
      <c r="P212" s="262"/>
      <c r="Q212" s="260" t="s">
        <v>420</v>
      </c>
      <c r="R212" s="261"/>
      <c r="S212" s="261"/>
      <c r="T212" s="261"/>
      <c r="U212" s="261"/>
      <c r="V212" s="261"/>
      <c r="W212" s="261"/>
      <c r="X212" s="261"/>
      <c r="Y212" s="261"/>
      <c r="Z212" s="261"/>
      <c r="AA212" s="261"/>
      <c r="AB212" s="407" t="s">
        <v>421</v>
      </c>
      <c r="AC212" s="261"/>
      <c r="AD212" s="262"/>
      <c r="AE212" s="260" t="s">
        <v>341</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76"/>
      <c r="B215" s="877"/>
      <c r="C215" s="881"/>
      <c r="D215" s="877"/>
      <c r="E215" s="881"/>
      <c r="F215" s="88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76"/>
      <c r="B216" s="877"/>
      <c r="C216" s="881"/>
      <c r="D216" s="877"/>
      <c r="E216" s="881"/>
      <c r="F216" s="88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342</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6"/>
      <c r="B217" s="877"/>
      <c r="C217" s="881"/>
      <c r="D217" s="877"/>
      <c r="E217" s="881"/>
      <c r="F217" s="88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6"/>
      <c r="B218" s="877"/>
      <c r="C218" s="881"/>
      <c r="D218" s="877"/>
      <c r="E218" s="881"/>
      <c r="F218" s="88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6"/>
      <c r="B219" s="877"/>
      <c r="C219" s="881"/>
      <c r="D219" s="877"/>
      <c r="E219" s="881"/>
      <c r="F219" s="886"/>
      <c r="G219" s="404" t="s">
        <v>36</v>
      </c>
      <c r="H219" s="261"/>
      <c r="I219" s="261"/>
      <c r="J219" s="261"/>
      <c r="K219" s="261"/>
      <c r="L219" s="261"/>
      <c r="M219" s="261"/>
      <c r="N219" s="261"/>
      <c r="O219" s="261"/>
      <c r="P219" s="262"/>
      <c r="Q219" s="260" t="s">
        <v>420</v>
      </c>
      <c r="R219" s="261"/>
      <c r="S219" s="261"/>
      <c r="T219" s="261"/>
      <c r="U219" s="261"/>
      <c r="V219" s="261"/>
      <c r="W219" s="261"/>
      <c r="X219" s="261"/>
      <c r="Y219" s="261"/>
      <c r="Z219" s="261"/>
      <c r="AA219" s="261"/>
      <c r="AB219" s="407" t="s">
        <v>421</v>
      </c>
      <c r="AC219" s="261"/>
      <c r="AD219" s="262"/>
      <c r="AE219" s="277" t="s">
        <v>341</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6"/>
      <c r="B221" s="877"/>
      <c r="C221" s="881"/>
      <c r="D221" s="877"/>
      <c r="E221" s="881"/>
      <c r="F221" s="88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76"/>
      <c r="B222" s="877"/>
      <c r="C222" s="881"/>
      <c r="D222" s="877"/>
      <c r="E222" s="881"/>
      <c r="F222" s="88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76"/>
      <c r="B223" s="877"/>
      <c r="C223" s="881"/>
      <c r="D223" s="877"/>
      <c r="E223" s="881"/>
      <c r="F223" s="88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342</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6"/>
      <c r="B224" s="877"/>
      <c r="C224" s="881"/>
      <c r="D224" s="877"/>
      <c r="E224" s="881"/>
      <c r="F224" s="88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6"/>
      <c r="B225" s="877"/>
      <c r="C225" s="881"/>
      <c r="D225" s="877"/>
      <c r="E225" s="881"/>
      <c r="F225" s="88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6"/>
      <c r="B226" s="877"/>
      <c r="C226" s="881"/>
      <c r="D226" s="877"/>
      <c r="E226" s="881"/>
      <c r="F226" s="886"/>
      <c r="G226" s="404" t="s">
        <v>36</v>
      </c>
      <c r="H226" s="261"/>
      <c r="I226" s="261"/>
      <c r="J226" s="261"/>
      <c r="K226" s="261"/>
      <c r="L226" s="261"/>
      <c r="M226" s="261"/>
      <c r="N226" s="261"/>
      <c r="O226" s="261"/>
      <c r="P226" s="262"/>
      <c r="Q226" s="260" t="s">
        <v>420</v>
      </c>
      <c r="R226" s="261"/>
      <c r="S226" s="261"/>
      <c r="T226" s="261"/>
      <c r="U226" s="261"/>
      <c r="V226" s="261"/>
      <c r="W226" s="261"/>
      <c r="X226" s="261"/>
      <c r="Y226" s="261"/>
      <c r="Z226" s="261"/>
      <c r="AA226" s="261"/>
      <c r="AB226" s="407" t="s">
        <v>421</v>
      </c>
      <c r="AC226" s="261"/>
      <c r="AD226" s="262"/>
      <c r="AE226" s="277" t="s">
        <v>341</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6"/>
      <c r="B228" s="877"/>
      <c r="C228" s="881"/>
      <c r="D228" s="877"/>
      <c r="E228" s="881"/>
      <c r="F228" s="88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76"/>
      <c r="B229" s="877"/>
      <c r="C229" s="881"/>
      <c r="D229" s="877"/>
      <c r="E229" s="881"/>
      <c r="F229" s="88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76"/>
      <c r="B230" s="877"/>
      <c r="C230" s="881"/>
      <c r="D230" s="877"/>
      <c r="E230" s="881"/>
      <c r="F230" s="88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342</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6"/>
      <c r="B231" s="877"/>
      <c r="C231" s="881"/>
      <c r="D231" s="877"/>
      <c r="E231" s="881"/>
      <c r="F231" s="88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6"/>
      <c r="B232" s="877"/>
      <c r="C232" s="881"/>
      <c r="D232" s="877"/>
      <c r="E232" s="881"/>
      <c r="F232" s="88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6"/>
      <c r="B233" s="877"/>
      <c r="C233" s="881"/>
      <c r="D233" s="877"/>
      <c r="E233" s="881"/>
      <c r="F233" s="886"/>
      <c r="G233" s="404" t="s">
        <v>36</v>
      </c>
      <c r="H233" s="261"/>
      <c r="I233" s="261"/>
      <c r="J233" s="261"/>
      <c r="K233" s="261"/>
      <c r="L233" s="261"/>
      <c r="M233" s="261"/>
      <c r="N233" s="261"/>
      <c r="O233" s="261"/>
      <c r="P233" s="262"/>
      <c r="Q233" s="260" t="s">
        <v>420</v>
      </c>
      <c r="R233" s="261"/>
      <c r="S233" s="261"/>
      <c r="T233" s="261"/>
      <c r="U233" s="261"/>
      <c r="V233" s="261"/>
      <c r="W233" s="261"/>
      <c r="X233" s="261"/>
      <c r="Y233" s="261"/>
      <c r="Z233" s="261"/>
      <c r="AA233" s="261"/>
      <c r="AB233" s="407" t="s">
        <v>421</v>
      </c>
      <c r="AC233" s="261"/>
      <c r="AD233" s="262"/>
      <c r="AE233" s="277" t="s">
        <v>341</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6"/>
      <c r="B235" s="877"/>
      <c r="C235" s="881"/>
      <c r="D235" s="877"/>
      <c r="E235" s="881"/>
      <c r="F235" s="88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76"/>
      <c r="B236" s="877"/>
      <c r="C236" s="881"/>
      <c r="D236" s="877"/>
      <c r="E236" s="881"/>
      <c r="F236" s="88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76"/>
      <c r="B237" s="877"/>
      <c r="C237" s="881"/>
      <c r="D237" s="877"/>
      <c r="E237" s="881"/>
      <c r="F237" s="88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342</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6"/>
      <c r="B238" s="877"/>
      <c r="C238" s="881"/>
      <c r="D238" s="877"/>
      <c r="E238" s="881"/>
      <c r="F238" s="88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6"/>
      <c r="B239" s="877"/>
      <c r="C239" s="881"/>
      <c r="D239" s="877"/>
      <c r="E239" s="881"/>
      <c r="F239" s="88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6"/>
      <c r="B240" s="877"/>
      <c r="C240" s="881"/>
      <c r="D240" s="877"/>
      <c r="E240" s="881"/>
      <c r="F240" s="886"/>
      <c r="G240" s="404" t="s">
        <v>36</v>
      </c>
      <c r="H240" s="261"/>
      <c r="I240" s="261"/>
      <c r="J240" s="261"/>
      <c r="K240" s="261"/>
      <c r="L240" s="261"/>
      <c r="M240" s="261"/>
      <c r="N240" s="261"/>
      <c r="O240" s="261"/>
      <c r="P240" s="262"/>
      <c r="Q240" s="260" t="s">
        <v>420</v>
      </c>
      <c r="R240" s="261"/>
      <c r="S240" s="261"/>
      <c r="T240" s="261"/>
      <c r="U240" s="261"/>
      <c r="V240" s="261"/>
      <c r="W240" s="261"/>
      <c r="X240" s="261"/>
      <c r="Y240" s="261"/>
      <c r="Z240" s="261"/>
      <c r="AA240" s="261"/>
      <c r="AB240" s="407" t="s">
        <v>421</v>
      </c>
      <c r="AC240" s="261"/>
      <c r="AD240" s="262"/>
      <c r="AE240" s="277" t="s">
        <v>341</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6"/>
      <c r="B242" s="877"/>
      <c r="C242" s="881"/>
      <c r="D242" s="877"/>
      <c r="E242" s="881"/>
      <c r="F242" s="88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76"/>
      <c r="B243" s="877"/>
      <c r="C243" s="881"/>
      <c r="D243" s="877"/>
      <c r="E243" s="881"/>
      <c r="F243" s="88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76"/>
      <c r="B244" s="877"/>
      <c r="C244" s="881"/>
      <c r="D244" s="877"/>
      <c r="E244" s="881"/>
      <c r="F244" s="88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342</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6"/>
      <c r="B245" s="877"/>
      <c r="C245" s="881"/>
      <c r="D245" s="877"/>
      <c r="E245" s="881"/>
      <c r="F245" s="88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6"/>
      <c r="B246" s="877"/>
      <c r="C246" s="881"/>
      <c r="D246" s="877"/>
      <c r="E246" s="882"/>
      <c r="F246" s="88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76"/>
      <c r="B247" s="877"/>
      <c r="C247" s="881"/>
      <c r="D247" s="877"/>
      <c r="E247" s="416" t="s">
        <v>383</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76"/>
      <c r="B248" s="877"/>
      <c r="C248" s="881"/>
      <c r="D248" s="87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76"/>
      <c r="B249" s="877"/>
      <c r="C249" s="881"/>
      <c r="D249" s="87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6"/>
      <c r="B250" s="877"/>
      <c r="C250" s="881"/>
      <c r="D250" s="877"/>
      <c r="E250" s="393" t="s">
        <v>361</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359</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310</v>
      </c>
      <c r="F252" s="885"/>
      <c r="G252" s="815" t="s">
        <v>335</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45</v>
      </c>
      <c r="AC252" s="243"/>
      <c r="AD252" s="244"/>
      <c r="AE252" s="260" t="s">
        <v>438</v>
      </c>
      <c r="AF252" s="261"/>
      <c r="AG252" s="261"/>
      <c r="AH252" s="262"/>
      <c r="AI252" s="260" t="s">
        <v>78</v>
      </c>
      <c r="AJ252" s="261"/>
      <c r="AK252" s="261"/>
      <c r="AL252" s="262"/>
      <c r="AM252" s="260" t="s">
        <v>189</v>
      </c>
      <c r="AN252" s="261"/>
      <c r="AO252" s="261"/>
      <c r="AP252" s="262"/>
      <c r="AQ252" s="242" t="s">
        <v>315</v>
      </c>
      <c r="AR252" s="243"/>
      <c r="AS252" s="243"/>
      <c r="AT252" s="244"/>
      <c r="AU252" s="389" t="s">
        <v>339</v>
      </c>
      <c r="AV252" s="389"/>
      <c r="AW252" s="389"/>
      <c r="AX252" s="390"/>
      <c r="AY252">
        <f>COUNTA($G$254)</f>
        <v>0</v>
      </c>
    </row>
    <row r="253" spans="1:51" ht="18.75" hidden="1" customHeight="1" x14ac:dyDescent="0.15">
      <c r="A253" s="876"/>
      <c r="B253" s="877"/>
      <c r="C253" s="881"/>
      <c r="D253" s="877"/>
      <c r="E253" s="881"/>
      <c r="F253" s="886"/>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316</v>
      </c>
      <c r="AT253" s="226"/>
      <c r="AU253" s="224"/>
      <c r="AV253" s="224"/>
      <c r="AW253" s="225" t="s">
        <v>291</v>
      </c>
      <c r="AX253" s="251"/>
      <c r="AY253">
        <f>$AY$252</f>
        <v>0</v>
      </c>
    </row>
    <row r="254" spans="1:51" ht="39.75" hidden="1" customHeight="1" x14ac:dyDescent="0.15">
      <c r="A254" s="876"/>
      <c r="B254" s="877"/>
      <c r="C254" s="881"/>
      <c r="D254" s="877"/>
      <c r="E254" s="881"/>
      <c r="F254" s="886"/>
      <c r="G254" s="419"/>
      <c r="H254" s="420"/>
      <c r="I254" s="420"/>
      <c r="J254" s="420"/>
      <c r="K254" s="420"/>
      <c r="L254" s="420"/>
      <c r="M254" s="420"/>
      <c r="N254" s="420"/>
      <c r="O254" s="420"/>
      <c r="P254" s="420"/>
      <c r="Q254" s="420"/>
      <c r="R254" s="420"/>
      <c r="S254" s="420"/>
      <c r="T254" s="420"/>
      <c r="U254" s="420"/>
      <c r="V254" s="420"/>
      <c r="W254" s="420"/>
      <c r="X254" s="421"/>
      <c r="Y254" s="280" t="s">
        <v>336</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25"/>
      <c r="I255" s="425"/>
      <c r="J255" s="425"/>
      <c r="K255" s="425"/>
      <c r="L255" s="425"/>
      <c r="M255" s="425"/>
      <c r="N255" s="425"/>
      <c r="O255" s="425"/>
      <c r="P255" s="425"/>
      <c r="Q255" s="425"/>
      <c r="R255" s="425"/>
      <c r="S255" s="425"/>
      <c r="T255" s="425"/>
      <c r="U255" s="425"/>
      <c r="V255" s="425"/>
      <c r="W255" s="425"/>
      <c r="X255" s="426"/>
      <c r="Y255" s="200" t="s">
        <v>97</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335</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45</v>
      </c>
      <c r="AC256" s="243"/>
      <c r="AD256" s="244"/>
      <c r="AE256" s="260" t="s">
        <v>438</v>
      </c>
      <c r="AF256" s="261"/>
      <c r="AG256" s="261"/>
      <c r="AH256" s="262"/>
      <c r="AI256" s="260" t="s">
        <v>78</v>
      </c>
      <c r="AJ256" s="261"/>
      <c r="AK256" s="261"/>
      <c r="AL256" s="262"/>
      <c r="AM256" s="260" t="s">
        <v>189</v>
      </c>
      <c r="AN256" s="261"/>
      <c r="AO256" s="261"/>
      <c r="AP256" s="262"/>
      <c r="AQ256" s="242" t="s">
        <v>315</v>
      </c>
      <c r="AR256" s="243"/>
      <c r="AS256" s="243"/>
      <c r="AT256" s="244"/>
      <c r="AU256" s="389" t="s">
        <v>339</v>
      </c>
      <c r="AV256" s="389"/>
      <c r="AW256" s="389"/>
      <c r="AX256" s="390"/>
      <c r="AY256">
        <f>COUNTA($G$258)</f>
        <v>0</v>
      </c>
    </row>
    <row r="257" spans="1:51" ht="18.75" hidden="1" customHeight="1" x14ac:dyDescent="0.15">
      <c r="A257" s="876"/>
      <c r="B257" s="877"/>
      <c r="C257" s="881"/>
      <c r="D257" s="877"/>
      <c r="E257" s="881"/>
      <c r="F257" s="886"/>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316</v>
      </c>
      <c r="AT257" s="226"/>
      <c r="AU257" s="224"/>
      <c r="AV257" s="224"/>
      <c r="AW257" s="225" t="s">
        <v>291</v>
      </c>
      <c r="AX257" s="251"/>
      <c r="AY257">
        <f>$AY$256</f>
        <v>0</v>
      </c>
    </row>
    <row r="258" spans="1:51" ht="39.75" hidden="1" customHeight="1" x14ac:dyDescent="0.15">
      <c r="A258" s="876"/>
      <c r="B258" s="877"/>
      <c r="C258" s="881"/>
      <c r="D258" s="877"/>
      <c r="E258" s="881"/>
      <c r="F258" s="886"/>
      <c r="G258" s="419"/>
      <c r="H258" s="420"/>
      <c r="I258" s="420"/>
      <c r="J258" s="420"/>
      <c r="K258" s="420"/>
      <c r="L258" s="420"/>
      <c r="M258" s="420"/>
      <c r="N258" s="420"/>
      <c r="O258" s="420"/>
      <c r="P258" s="420"/>
      <c r="Q258" s="420"/>
      <c r="R258" s="420"/>
      <c r="S258" s="420"/>
      <c r="T258" s="420"/>
      <c r="U258" s="420"/>
      <c r="V258" s="420"/>
      <c r="W258" s="420"/>
      <c r="X258" s="421"/>
      <c r="Y258" s="280" t="s">
        <v>336</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25"/>
      <c r="I259" s="425"/>
      <c r="J259" s="425"/>
      <c r="K259" s="425"/>
      <c r="L259" s="425"/>
      <c r="M259" s="425"/>
      <c r="N259" s="425"/>
      <c r="O259" s="425"/>
      <c r="P259" s="425"/>
      <c r="Q259" s="425"/>
      <c r="R259" s="425"/>
      <c r="S259" s="425"/>
      <c r="T259" s="425"/>
      <c r="U259" s="425"/>
      <c r="V259" s="425"/>
      <c r="W259" s="425"/>
      <c r="X259" s="426"/>
      <c r="Y259" s="200" t="s">
        <v>97</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335</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45</v>
      </c>
      <c r="AC260" s="243"/>
      <c r="AD260" s="244"/>
      <c r="AE260" s="260" t="s">
        <v>438</v>
      </c>
      <c r="AF260" s="261"/>
      <c r="AG260" s="261"/>
      <c r="AH260" s="262"/>
      <c r="AI260" s="260" t="s">
        <v>78</v>
      </c>
      <c r="AJ260" s="261"/>
      <c r="AK260" s="261"/>
      <c r="AL260" s="262"/>
      <c r="AM260" s="260" t="s">
        <v>189</v>
      </c>
      <c r="AN260" s="261"/>
      <c r="AO260" s="261"/>
      <c r="AP260" s="262"/>
      <c r="AQ260" s="242" t="s">
        <v>315</v>
      </c>
      <c r="AR260" s="243"/>
      <c r="AS260" s="243"/>
      <c r="AT260" s="244"/>
      <c r="AU260" s="389" t="s">
        <v>339</v>
      </c>
      <c r="AV260" s="389"/>
      <c r="AW260" s="389"/>
      <c r="AX260" s="390"/>
      <c r="AY260">
        <f>COUNTA($G$262)</f>
        <v>0</v>
      </c>
    </row>
    <row r="261" spans="1:51" ht="18.75" hidden="1" customHeight="1" x14ac:dyDescent="0.15">
      <c r="A261" s="876"/>
      <c r="B261" s="877"/>
      <c r="C261" s="881"/>
      <c r="D261" s="877"/>
      <c r="E261" s="881"/>
      <c r="F261" s="886"/>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316</v>
      </c>
      <c r="AT261" s="226"/>
      <c r="AU261" s="224"/>
      <c r="AV261" s="224"/>
      <c r="AW261" s="225" t="s">
        <v>291</v>
      </c>
      <c r="AX261" s="251"/>
      <c r="AY261">
        <f>$AY$260</f>
        <v>0</v>
      </c>
    </row>
    <row r="262" spans="1:51" ht="39.75" hidden="1" customHeight="1" x14ac:dyDescent="0.15">
      <c r="A262" s="876"/>
      <c r="B262" s="877"/>
      <c r="C262" s="881"/>
      <c r="D262" s="877"/>
      <c r="E262" s="881"/>
      <c r="F262" s="886"/>
      <c r="G262" s="419"/>
      <c r="H262" s="420"/>
      <c r="I262" s="420"/>
      <c r="J262" s="420"/>
      <c r="K262" s="420"/>
      <c r="L262" s="420"/>
      <c r="M262" s="420"/>
      <c r="N262" s="420"/>
      <c r="O262" s="420"/>
      <c r="P262" s="420"/>
      <c r="Q262" s="420"/>
      <c r="R262" s="420"/>
      <c r="S262" s="420"/>
      <c r="T262" s="420"/>
      <c r="U262" s="420"/>
      <c r="V262" s="420"/>
      <c r="W262" s="420"/>
      <c r="X262" s="421"/>
      <c r="Y262" s="280" t="s">
        <v>336</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25"/>
      <c r="I263" s="425"/>
      <c r="J263" s="425"/>
      <c r="K263" s="425"/>
      <c r="L263" s="425"/>
      <c r="M263" s="425"/>
      <c r="N263" s="425"/>
      <c r="O263" s="425"/>
      <c r="P263" s="425"/>
      <c r="Q263" s="425"/>
      <c r="R263" s="425"/>
      <c r="S263" s="425"/>
      <c r="T263" s="425"/>
      <c r="U263" s="425"/>
      <c r="V263" s="425"/>
      <c r="W263" s="425"/>
      <c r="X263" s="426"/>
      <c r="Y263" s="200" t="s">
        <v>97</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04" t="s">
        <v>335</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45</v>
      </c>
      <c r="AC264" s="261"/>
      <c r="AD264" s="262"/>
      <c r="AE264" s="260" t="s">
        <v>438</v>
      </c>
      <c r="AF264" s="261"/>
      <c r="AG264" s="261"/>
      <c r="AH264" s="262"/>
      <c r="AI264" s="260" t="s">
        <v>78</v>
      </c>
      <c r="AJ264" s="261"/>
      <c r="AK264" s="261"/>
      <c r="AL264" s="262"/>
      <c r="AM264" s="260" t="s">
        <v>189</v>
      </c>
      <c r="AN264" s="261"/>
      <c r="AO264" s="261"/>
      <c r="AP264" s="262"/>
      <c r="AQ264" s="260" t="s">
        <v>315</v>
      </c>
      <c r="AR264" s="261"/>
      <c r="AS264" s="261"/>
      <c r="AT264" s="262"/>
      <c r="AU264" s="278" t="s">
        <v>339</v>
      </c>
      <c r="AV264" s="278"/>
      <c r="AW264" s="278"/>
      <c r="AX264" s="279"/>
      <c r="AY264">
        <f>COUNTA($G$266)</f>
        <v>0</v>
      </c>
    </row>
    <row r="265" spans="1:51" ht="18.75" hidden="1" customHeight="1" x14ac:dyDescent="0.15">
      <c r="A265" s="876"/>
      <c r="B265" s="877"/>
      <c r="C265" s="881"/>
      <c r="D265" s="877"/>
      <c r="E265" s="881"/>
      <c r="F265" s="886"/>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316</v>
      </c>
      <c r="AT265" s="226"/>
      <c r="AU265" s="224"/>
      <c r="AV265" s="224"/>
      <c r="AW265" s="225" t="s">
        <v>291</v>
      </c>
      <c r="AX265" s="251"/>
      <c r="AY265">
        <f>$AY$264</f>
        <v>0</v>
      </c>
    </row>
    <row r="266" spans="1:51" ht="39.75" hidden="1" customHeight="1" x14ac:dyDescent="0.15">
      <c r="A266" s="876"/>
      <c r="B266" s="877"/>
      <c r="C266" s="881"/>
      <c r="D266" s="877"/>
      <c r="E266" s="881"/>
      <c r="F266" s="886"/>
      <c r="G266" s="419"/>
      <c r="H266" s="420"/>
      <c r="I266" s="420"/>
      <c r="J266" s="420"/>
      <c r="K266" s="420"/>
      <c r="L266" s="420"/>
      <c r="M266" s="420"/>
      <c r="N266" s="420"/>
      <c r="O266" s="420"/>
      <c r="P266" s="420"/>
      <c r="Q266" s="420"/>
      <c r="R266" s="420"/>
      <c r="S266" s="420"/>
      <c r="T266" s="420"/>
      <c r="U266" s="420"/>
      <c r="V266" s="420"/>
      <c r="W266" s="420"/>
      <c r="X266" s="421"/>
      <c r="Y266" s="280" t="s">
        <v>336</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25"/>
      <c r="I267" s="425"/>
      <c r="J267" s="425"/>
      <c r="K267" s="425"/>
      <c r="L267" s="425"/>
      <c r="M267" s="425"/>
      <c r="N267" s="425"/>
      <c r="O267" s="425"/>
      <c r="P267" s="425"/>
      <c r="Q267" s="425"/>
      <c r="R267" s="425"/>
      <c r="S267" s="425"/>
      <c r="T267" s="425"/>
      <c r="U267" s="425"/>
      <c r="V267" s="425"/>
      <c r="W267" s="425"/>
      <c r="X267" s="426"/>
      <c r="Y267" s="200" t="s">
        <v>97</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335</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45</v>
      </c>
      <c r="AC268" s="243"/>
      <c r="AD268" s="244"/>
      <c r="AE268" s="260" t="s">
        <v>438</v>
      </c>
      <c r="AF268" s="261"/>
      <c r="AG268" s="261"/>
      <c r="AH268" s="262"/>
      <c r="AI268" s="260" t="s">
        <v>78</v>
      </c>
      <c r="AJ268" s="261"/>
      <c r="AK268" s="261"/>
      <c r="AL268" s="262"/>
      <c r="AM268" s="260" t="s">
        <v>189</v>
      </c>
      <c r="AN268" s="261"/>
      <c r="AO268" s="261"/>
      <c r="AP268" s="262"/>
      <c r="AQ268" s="242" t="s">
        <v>315</v>
      </c>
      <c r="AR268" s="243"/>
      <c r="AS268" s="243"/>
      <c r="AT268" s="244"/>
      <c r="AU268" s="389" t="s">
        <v>339</v>
      </c>
      <c r="AV268" s="389"/>
      <c r="AW268" s="389"/>
      <c r="AX268" s="390"/>
      <c r="AY268">
        <f>COUNTA($G$270)</f>
        <v>0</v>
      </c>
    </row>
    <row r="269" spans="1:51" ht="18.75" hidden="1" customHeight="1" x14ac:dyDescent="0.15">
      <c r="A269" s="876"/>
      <c r="B269" s="877"/>
      <c r="C269" s="881"/>
      <c r="D269" s="877"/>
      <c r="E269" s="881"/>
      <c r="F269" s="886"/>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316</v>
      </c>
      <c r="AT269" s="226"/>
      <c r="AU269" s="224"/>
      <c r="AV269" s="224"/>
      <c r="AW269" s="225" t="s">
        <v>291</v>
      </c>
      <c r="AX269" s="251"/>
      <c r="AY269">
        <f>$AY$268</f>
        <v>0</v>
      </c>
    </row>
    <row r="270" spans="1:51" ht="39.75" hidden="1" customHeight="1" x14ac:dyDescent="0.15">
      <c r="A270" s="876"/>
      <c r="B270" s="877"/>
      <c r="C270" s="881"/>
      <c r="D270" s="877"/>
      <c r="E270" s="881"/>
      <c r="F270" s="886"/>
      <c r="G270" s="419"/>
      <c r="H270" s="420"/>
      <c r="I270" s="420"/>
      <c r="J270" s="420"/>
      <c r="K270" s="420"/>
      <c r="L270" s="420"/>
      <c r="M270" s="420"/>
      <c r="N270" s="420"/>
      <c r="O270" s="420"/>
      <c r="P270" s="420"/>
      <c r="Q270" s="420"/>
      <c r="R270" s="420"/>
      <c r="S270" s="420"/>
      <c r="T270" s="420"/>
      <c r="U270" s="420"/>
      <c r="V270" s="420"/>
      <c r="W270" s="420"/>
      <c r="X270" s="421"/>
      <c r="Y270" s="280" t="s">
        <v>336</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25"/>
      <c r="I271" s="425"/>
      <c r="J271" s="425"/>
      <c r="K271" s="425"/>
      <c r="L271" s="425"/>
      <c r="M271" s="425"/>
      <c r="N271" s="425"/>
      <c r="O271" s="425"/>
      <c r="P271" s="425"/>
      <c r="Q271" s="425"/>
      <c r="R271" s="425"/>
      <c r="S271" s="425"/>
      <c r="T271" s="425"/>
      <c r="U271" s="425"/>
      <c r="V271" s="425"/>
      <c r="W271" s="425"/>
      <c r="X271" s="426"/>
      <c r="Y271" s="200" t="s">
        <v>97</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04" t="s">
        <v>36</v>
      </c>
      <c r="H272" s="261"/>
      <c r="I272" s="261"/>
      <c r="J272" s="261"/>
      <c r="K272" s="261"/>
      <c r="L272" s="261"/>
      <c r="M272" s="261"/>
      <c r="N272" s="261"/>
      <c r="O272" s="261"/>
      <c r="P272" s="262"/>
      <c r="Q272" s="260" t="s">
        <v>420</v>
      </c>
      <c r="R272" s="261"/>
      <c r="S272" s="261"/>
      <c r="T272" s="261"/>
      <c r="U272" s="261"/>
      <c r="V272" s="261"/>
      <c r="W272" s="261"/>
      <c r="X272" s="261"/>
      <c r="Y272" s="261"/>
      <c r="Z272" s="261"/>
      <c r="AA272" s="261"/>
      <c r="AB272" s="407" t="s">
        <v>421</v>
      </c>
      <c r="AC272" s="261"/>
      <c r="AD272" s="262"/>
      <c r="AE272" s="260" t="s">
        <v>341</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76"/>
      <c r="B275" s="877"/>
      <c r="C275" s="881"/>
      <c r="D275" s="877"/>
      <c r="E275" s="881"/>
      <c r="F275" s="88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76"/>
      <c r="B276" s="877"/>
      <c r="C276" s="881"/>
      <c r="D276" s="877"/>
      <c r="E276" s="881"/>
      <c r="F276" s="88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342</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6"/>
      <c r="B277" s="877"/>
      <c r="C277" s="881"/>
      <c r="D277" s="877"/>
      <c r="E277" s="881"/>
      <c r="F277" s="88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6"/>
      <c r="B278" s="877"/>
      <c r="C278" s="881"/>
      <c r="D278" s="877"/>
      <c r="E278" s="881"/>
      <c r="F278" s="88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6"/>
      <c r="B279" s="877"/>
      <c r="C279" s="881"/>
      <c r="D279" s="877"/>
      <c r="E279" s="881"/>
      <c r="F279" s="886"/>
      <c r="G279" s="404" t="s">
        <v>36</v>
      </c>
      <c r="H279" s="261"/>
      <c r="I279" s="261"/>
      <c r="J279" s="261"/>
      <c r="K279" s="261"/>
      <c r="L279" s="261"/>
      <c r="M279" s="261"/>
      <c r="N279" s="261"/>
      <c r="O279" s="261"/>
      <c r="P279" s="262"/>
      <c r="Q279" s="260" t="s">
        <v>420</v>
      </c>
      <c r="R279" s="261"/>
      <c r="S279" s="261"/>
      <c r="T279" s="261"/>
      <c r="U279" s="261"/>
      <c r="V279" s="261"/>
      <c r="W279" s="261"/>
      <c r="X279" s="261"/>
      <c r="Y279" s="261"/>
      <c r="Z279" s="261"/>
      <c r="AA279" s="261"/>
      <c r="AB279" s="407" t="s">
        <v>421</v>
      </c>
      <c r="AC279" s="261"/>
      <c r="AD279" s="262"/>
      <c r="AE279" s="277" t="s">
        <v>341</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6"/>
      <c r="B281" s="877"/>
      <c r="C281" s="881"/>
      <c r="D281" s="877"/>
      <c r="E281" s="881"/>
      <c r="F281" s="88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76"/>
      <c r="B282" s="877"/>
      <c r="C282" s="881"/>
      <c r="D282" s="877"/>
      <c r="E282" s="881"/>
      <c r="F282" s="88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76"/>
      <c r="B283" s="877"/>
      <c r="C283" s="881"/>
      <c r="D283" s="877"/>
      <c r="E283" s="881"/>
      <c r="F283" s="88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342</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6"/>
      <c r="B284" s="877"/>
      <c r="C284" s="881"/>
      <c r="D284" s="877"/>
      <c r="E284" s="881"/>
      <c r="F284" s="88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6"/>
      <c r="B285" s="877"/>
      <c r="C285" s="881"/>
      <c r="D285" s="877"/>
      <c r="E285" s="881"/>
      <c r="F285" s="88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6"/>
      <c r="B286" s="877"/>
      <c r="C286" s="881"/>
      <c r="D286" s="877"/>
      <c r="E286" s="881"/>
      <c r="F286" s="886"/>
      <c r="G286" s="404" t="s">
        <v>36</v>
      </c>
      <c r="H286" s="261"/>
      <c r="I286" s="261"/>
      <c r="J286" s="261"/>
      <c r="K286" s="261"/>
      <c r="L286" s="261"/>
      <c r="M286" s="261"/>
      <c r="N286" s="261"/>
      <c r="O286" s="261"/>
      <c r="P286" s="262"/>
      <c r="Q286" s="260" t="s">
        <v>420</v>
      </c>
      <c r="R286" s="261"/>
      <c r="S286" s="261"/>
      <c r="T286" s="261"/>
      <c r="U286" s="261"/>
      <c r="V286" s="261"/>
      <c r="W286" s="261"/>
      <c r="X286" s="261"/>
      <c r="Y286" s="261"/>
      <c r="Z286" s="261"/>
      <c r="AA286" s="261"/>
      <c r="AB286" s="407" t="s">
        <v>421</v>
      </c>
      <c r="AC286" s="261"/>
      <c r="AD286" s="262"/>
      <c r="AE286" s="277" t="s">
        <v>341</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6"/>
      <c r="B288" s="877"/>
      <c r="C288" s="881"/>
      <c r="D288" s="877"/>
      <c r="E288" s="881"/>
      <c r="F288" s="88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76"/>
      <c r="B289" s="877"/>
      <c r="C289" s="881"/>
      <c r="D289" s="877"/>
      <c r="E289" s="881"/>
      <c r="F289" s="88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76"/>
      <c r="B290" s="877"/>
      <c r="C290" s="881"/>
      <c r="D290" s="877"/>
      <c r="E290" s="881"/>
      <c r="F290" s="88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342</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6"/>
      <c r="B291" s="877"/>
      <c r="C291" s="881"/>
      <c r="D291" s="877"/>
      <c r="E291" s="881"/>
      <c r="F291" s="88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6"/>
      <c r="B292" s="877"/>
      <c r="C292" s="881"/>
      <c r="D292" s="877"/>
      <c r="E292" s="881"/>
      <c r="F292" s="88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6"/>
      <c r="B293" s="877"/>
      <c r="C293" s="881"/>
      <c r="D293" s="877"/>
      <c r="E293" s="881"/>
      <c r="F293" s="886"/>
      <c r="G293" s="404" t="s">
        <v>36</v>
      </c>
      <c r="H293" s="261"/>
      <c r="I293" s="261"/>
      <c r="J293" s="261"/>
      <c r="K293" s="261"/>
      <c r="L293" s="261"/>
      <c r="M293" s="261"/>
      <c r="N293" s="261"/>
      <c r="O293" s="261"/>
      <c r="P293" s="262"/>
      <c r="Q293" s="260" t="s">
        <v>420</v>
      </c>
      <c r="R293" s="261"/>
      <c r="S293" s="261"/>
      <c r="T293" s="261"/>
      <c r="U293" s="261"/>
      <c r="V293" s="261"/>
      <c r="W293" s="261"/>
      <c r="X293" s="261"/>
      <c r="Y293" s="261"/>
      <c r="Z293" s="261"/>
      <c r="AA293" s="261"/>
      <c r="AB293" s="407" t="s">
        <v>421</v>
      </c>
      <c r="AC293" s="261"/>
      <c r="AD293" s="262"/>
      <c r="AE293" s="277" t="s">
        <v>341</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6"/>
      <c r="B295" s="877"/>
      <c r="C295" s="881"/>
      <c r="D295" s="877"/>
      <c r="E295" s="881"/>
      <c r="F295" s="88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76"/>
      <c r="B296" s="877"/>
      <c r="C296" s="881"/>
      <c r="D296" s="877"/>
      <c r="E296" s="881"/>
      <c r="F296" s="88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76"/>
      <c r="B297" s="877"/>
      <c r="C297" s="881"/>
      <c r="D297" s="877"/>
      <c r="E297" s="881"/>
      <c r="F297" s="88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342</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6"/>
      <c r="B298" s="877"/>
      <c r="C298" s="881"/>
      <c r="D298" s="877"/>
      <c r="E298" s="881"/>
      <c r="F298" s="88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6"/>
      <c r="B299" s="877"/>
      <c r="C299" s="881"/>
      <c r="D299" s="877"/>
      <c r="E299" s="881"/>
      <c r="F299" s="88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6"/>
      <c r="B300" s="877"/>
      <c r="C300" s="881"/>
      <c r="D300" s="877"/>
      <c r="E300" s="881"/>
      <c r="F300" s="886"/>
      <c r="G300" s="404" t="s">
        <v>36</v>
      </c>
      <c r="H300" s="261"/>
      <c r="I300" s="261"/>
      <c r="J300" s="261"/>
      <c r="K300" s="261"/>
      <c r="L300" s="261"/>
      <c r="M300" s="261"/>
      <c r="N300" s="261"/>
      <c r="O300" s="261"/>
      <c r="P300" s="262"/>
      <c r="Q300" s="260" t="s">
        <v>420</v>
      </c>
      <c r="R300" s="261"/>
      <c r="S300" s="261"/>
      <c r="T300" s="261"/>
      <c r="U300" s="261"/>
      <c r="V300" s="261"/>
      <c r="W300" s="261"/>
      <c r="X300" s="261"/>
      <c r="Y300" s="261"/>
      <c r="Z300" s="261"/>
      <c r="AA300" s="261"/>
      <c r="AB300" s="407" t="s">
        <v>421</v>
      </c>
      <c r="AC300" s="261"/>
      <c r="AD300" s="262"/>
      <c r="AE300" s="277" t="s">
        <v>341</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6"/>
      <c r="B302" s="877"/>
      <c r="C302" s="881"/>
      <c r="D302" s="877"/>
      <c r="E302" s="881"/>
      <c r="F302" s="88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76"/>
      <c r="B303" s="877"/>
      <c r="C303" s="881"/>
      <c r="D303" s="877"/>
      <c r="E303" s="881"/>
      <c r="F303" s="88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76"/>
      <c r="B304" s="877"/>
      <c r="C304" s="881"/>
      <c r="D304" s="877"/>
      <c r="E304" s="881"/>
      <c r="F304" s="88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342</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6"/>
      <c r="B305" s="877"/>
      <c r="C305" s="881"/>
      <c r="D305" s="877"/>
      <c r="E305" s="881"/>
      <c r="F305" s="88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6"/>
      <c r="B306" s="877"/>
      <c r="C306" s="881"/>
      <c r="D306" s="877"/>
      <c r="E306" s="882"/>
      <c r="F306" s="88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6"/>
      <c r="B307" s="877"/>
      <c r="C307" s="881"/>
      <c r="D307" s="877"/>
      <c r="E307" s="416" t="s">
        <v>383</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6"/>
      <c r="B308" s="877"/>
      <c r="C308" s="881"/>
      <c r="D308" s="87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361</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359</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310</v>
      </c>
      <c r="F312" s="885"/>
      <c r="G312" s="815" t="s">
        <v>335</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45</v>
      </c>
      <c r="AC312" s="243"/>
      <c r="AD312" s="244"/>
      <c r="AE312" s="260" t="s">
        <v>438</v>
      </c>
      <c r="AF312" s="261"/>
      <c r="AG312" s="261"/>
      <c r="AH312" s="262"/>
      <c r="AI312" s="260" t="s">
        <v>78</v>
      </c>
      <c r="AJ312" s="261"/>
      <c r="AK312" s="261"/>
      <c r="AL312" s="262"/>
      <c r="AM312" s="260" t="s">
        <v>189</v>
      </c>
      <c r="AN312" s="261"/>
      <c r="AO312" s="261"/>
      <c r="AP312" s="262"/>
      <c r="AQ312" s="242" t="s">
        <v>315</v>
      </c>
      <c r="AR312" s="243"/>
      <c r="AS312" s="243"/>
      <c r="AT312" s="244"/>
      <c r="AU312" s="389" t="s">
        <v>339</v>
      </c>
      <c r="AV312" s="389"/>
      <c r="AW312" s="389"/>
      <c r="AX312" s="390"/>
      <c r="AY312">
        <f>COUNTA($G$314)</f>
        <v>0</v>
      </c>
    </row>
    <row r="313" spans="1:51" ht="18.75" hidden="1" customHeight="1" x14ac:dyDescent="0.15">
      <c r="A313" s="876"/>
      <c r="B313" s="877"/>
      <c r="C313" s="881"/>
      <c r="D313" s="877"/>
      <c r="E313" s="881"/>
      <c r="F313" s="886"/>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316</v>
      </c>
      <c r="AT313" s="226"/>
      <c r="AU313" s="224"/>
      <c r="AV313" s="224"/>
      <c r="AW313" s="225" t="s">
        <v>291</v>
      </c>
      <c r="AX313" s="251"/>
      <c r="AY313">
        <f>$AY$312</f>
        <v>0</v>
      </c>
    </row>
    <row r="314" spans="1:51" ht="39.75" hidden="1" customHeight="1" x14ac:dyDescent="0.15">
      <c r="A314" s="876"/>
      <c r="B314" s="877"/>
      <c r="C314" s="881"/>
      <c r="D314" s="877"/>
      <c r="E314" s="881"/>
      <c r="F314" s="886"/>
      <c r="G314" s="419"/>
      <c r="H314" s="420"/>
      <c r="I314" s="420"/>
      <c r="J314" s="420"/>
      <c r="K314" s="420"/>
      <c r="L314" s="420"/>
      <c r="M314" s="420"/>
      <c r="N314" s="420"/>
      <c r="O314" s="420"/>
      <c r="P314" s="420"/>
      <c r="Q314" s="420"/>
      <c r="R314" s="420"/>
      <c r="S314" s="420"/>
      <c r="T314" s="420"/>
      <c r="U314" s="420"/>
      <c r="V314" s="420"/>
      <c r="W314" s="420"/>
      <c r="X314" s="421"/>
      <c r="Y314" s="280" t="s">
        <v>336</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25"/>
      <c r="I315" s="425"/>
      <c r="J315" s="425"/>
      <c r="K315" s="425"/>
      <c r="L315" s="425"/>
      <c r="M315" s="425"/>
      <c r="N315" s="425"/>
      <c r="O315" s="425"/>
      <c r="P315" s="425"/>
      <c r="Q315" s="425"/>
      <c r="R315" s="425"/>
      <c r="S315" s="425"/>
      <c r="T315" s="425"/>
      <c r="U315" s="425"/>
      <c r="V315" s="425"/>
      <c r="W315" s="425"/>
      <c r="X315" s="426"/>
      <c r="Y315" s="200" t="s">
        <v>97</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335</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45</v>
      </c>
      <c r="AC316" s="243"/>
      <c r="AD316" s="244"/>
      <c r="AE316" s="260" t="s">
        <v>438</v>
      </c>
      <c r="AF316" s="261"/>
      <c r="AG316" s="261"/>
      <c r="AH316" s="262"/>
      <c r="AI316" s="260" t="s">
        <v>78</v>
      </c>
      <c r="AJ316" s="261"/>
      <c r="AK316" s="261"/>
      <c r="AL316" s="262"/>
      <c r="AM316" s="260" t="s">
        <v>189</v>
      </c>
      <c r="AN316" s="261"/>
      <c r="AO316" s="261"/>
      <c r="AP316" s="262"/>
      <c r="AQ316" s="242" t="s">
        <v>315</v>
      </c>
      <c r="AR316" s="243"/>
      <c r="AS316" s="243"/>
      <c r="AT316" s="244"/>
      <c r="AU316" s="389" t="s">
        <v>339</v>
      </c>
      <c r="AV316" s="389"/>
      <c r="AW316" s="389"/>
      <c r="AX316" s="390"/>
      <c r="AY316">
        <f>COUNTA($G$318)</f>
        <v>0</v>
      </c>
    </row>
    <row r="317" spans="1:51" ht="18.75" hidden="1" customHeight="1" x14ac:dyDescent="0.15">
      <c r="A317" s="876"/>
      <c r="B317" s="877"/>
      <c r="C317" s="881"/>
      <c r="D317" s="877"/>
      <c r="E317" s="881"/>
      <c r="F317" s="886"/>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316</v>
      </c>
      <c r="AT317" s="226"/>
      <c r="AU317" s="224"/>
      <c r="AV317" s="224"/>
      <c r="AW317" s="225" t="s">
        <v>291</v>
      </c>
      <c r="AX317" s="251"/>
      <c r="AY317">
        <f>$AY$316</f>
        <v>0</v>
      </c>
    </row>
    <row r="318" spans="1:51" ht="39.75" hidden="1" customHeight="1" x14ac:dyDescent="0.15">
      <c r="A318" s="876"/>
      <c r="B318" s="877"/>
      <c r="C318" s="881"/>
      <c r="D318" s="877"/>
      <c r="E318" s="881"/>
      <c r="F318" s="886"/>
      <c r="G318" s="419"/>
      <c r="H318" s="420"/>
      <c r="I318" s="420"/>
      <c r="J318" s="420"/>
      <c r="K318" s="420"/>
      <c r="L318" s="420"/>
      <c r="M318" s="420"/>
      <c r="N318" s="420"/>
      <c r="O318" s="420"/>
      <c r="P318" s="420"/>
      <c r="Q318" s="420"/>
      <c r="R318" s="420"/>
      <c r="S318" s="420"/>
      <c r="T318" s="420"/>
      <c r="U318" s="420"/>
      <c r="V318" s="420"/>
      <c r="W318" s="420"/>
      <c r="X318" s="421"/>
      <c r="Y318" s="280" t="s">
        <v>336</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25"/>
      <c r="I319" s="425"/>
      <c r="J319" s="425"/>
      <c r="K319" s="425"/>
      <c r="L319" s="425"/>
      <c r="M319" s="425"/>
      <c r="N319" s="425"/>
      <c r="O319" s="425"/>
      <c r="P319" s="425"/>
      <c r="Q319" s="425"/>
      <c r="R319" s="425"/>
      <c r="S319" s="425"/>
      <c r="T319" s="425"/>
      <c r="U319" s="425"/>
      <c r="V319" s="425"/>
      <c r="W319" s="425"/>
      <c r="X319" s="426"/>
      <c r="Y319" s="200" t="s">
        <v>97</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335</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45</v>
      </c>
      <c r="AC320" s="243"/>
      <c r="AD320" s="244"/>
      <c r="AE320" s="260" t="s">
        <v>438</v>
      </c>
      <c r="AF320" s="261"/>
      <c r="AG320" s="261"/>
      <c r="AH320" s="262"/>
      <c r="AI320" s="260" t="s">
        <v>78</v>
      </c>
      <c r="AJ320" s="261"/>
      <c r="AK320" s="261"/>
      <c r="AL320" s="262"/>
      <c r="AM320" s="260" t="s">
        <v>189</v>
      </c>
      <c r="AN320" s="261"/>
      <c r="AO320" s="261"/>
      <c r="AP320" s="262"/>
      <c r="AQ320" s="242" t="s">
        <v>315</v>
      </c>
      <c r="AR320" s="243"/>
      <c r="AS320" s="243"/>
      <c r="AT320" s="244"/>
      <c r="AU320" s="389" t="s">
        <v>339</v>
      </c>
      <c r="AV320" s="389"/>
      <c r="AW320" s="389"/>
      <c r="AX320" s="390"/>
      <c r="AY320">
        <f>COUNTA($G$322)</f>
        <v>0</v>
      </c>
    </row>
    <row r="321" spans="1:51" ht="18.75" hidden="1" customHeight="1" x14ac:dyDescent="0.15">
      <c r="A321" s="876"/>
      <c r="B321" s="877"/>
      <c r="C321" s="881"/>
      <c r="D321" s="877"/>
      <c r="E321" s="881"/>
      <c r="F321" s="886"/>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316</v>
      </c>
      <c r="AT321" s="226"/>
      <c r="AU321" s="224"/>
      <c r="AV321" s="224"/>
      <c r="AW321" s="225" t="s">
        <v>291</v>
      </c>
      <c r="AX321" s="251"/>
      <c r="AY321">
        <f>$AY$320</f>
        <v>0</v>
      </c>
    </row>
    <row r="322" spans="1:51" ht="39.75" hidden="1" customHeight="1" x14ac:dyDescent="0.15">
      <c r="A322" s="876"/>
      <c r="B322" s="877"/>
      <c r="C322" s="881"/>
      <c r="D322" s="877"/>
      <c r="E322" s="881"/>
      <c r="F322" s="886"/>
      <c r="G322" s="419"/>
      <c r="H322" s="420"/>
      <c r="I322" s="420"/>
      <c r="J322" s="420"/>
      <c r="K322" s="420"/>
      <c r="L322" s="420"/>
      <c r="M322" s="420"/>
      <c r="N322" s="420"/>
      <c r="O322" s="420"/>
      <c r="P322" s="420"/>
      <c r="Q322" s="420"/>
      <c r="R322" s="420"/>
      <c r="S322" s="420"/>
      <c r="T322" s="420"/>
      <c r="U322" s="420"/>
      <c r="V322" s="420"/>
      <c r="W322" s="420"/>
      <c r="X322" s="421"/>
      <c r="Y322" s="280" t="s">
        <v>336</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25"/>
      <c r="I323" s="425"/>
      <c r="J323" s="425"/>
      <c r="K323" s="425"/>
      <c r="L323" s="425"/>
      <c r="M323" s="425"/>
      <c r="N323" s="425"/>
      <c r="O323" s="425"/>
      <c r="P323" s="425"/>
      <c r="Q323" s="425"/>
      <c r="R323" s="425"/>
      <c r="S323" s="425"/>
      <c r="T323" s="425"/>
      <c r="U323" s="425"/>
      <c r="V323" s="425"/>
      <c r="W323" s="425"/>
      <c r="X323" s="426"/>
      <c r="Y323" s="200" t="s">
        <v>97</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335</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45</v>
      </c>
      <c r="AC324" s="243"/>
      <c r="AD324" s="244"/>
      <c r="AE324" s="260" t="s">
        <v>438</v>
      </c>
      <c r="AF324" s="261"/>
      <c r="AG324" s="261"/>
      <c r="AH324" s="262"/>
      <c r="AI324" s="260" t="s">
        <v>78</v>
      </c>
      <c r="AJ324" s="261"/>
      <c r="AK324" s="261"/>
      <c r="AL324" s="262"/>
      <c r="AM324" s="260" t="s">
        <v>189</v>
      </c>
      <c r="AN324" s="261"/>
      <c r="AO324" s="261"/>
      <c r="AP324" s="262"/>
      <c r="AQ324" s="242" t="s">
        <v>315</v>
      </c>
      <c r="AR324" s="243"/>
      <c r="AS324" s="243"/>
      <c r="AT324" s="244"/>
      <c r="AU324" s="389" t="s">
        <v>339</v>
      </c>
      <c r="AV324" s="389"/>
      <c r="AW324" s="389"/>
      <c r="AX324" s="390"/>
      <c r="AY324">
        <f>COUNTA($G$326)</f>
        <v>0</v>
      </c>
    </row>
    <row r="325" spans="1:51" ht="18.75" hidden="1" customHeight="1" x14ac:dyDescent="0.15">
      <c r="A325" s="876"/>
      <c r="B325" s="877"/>
      <c r="C325" s="881"/>
      <c r="D325" s="877"/>
      <c r="E325" s="881"/>
      <c r="F325" s="886"/>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316</v>
      </c>
      <c r="AT325" s="226"/>
      <c r="AU325" s="224"/>
      <c r="AV325" s="224"/>
      <c r="AW325" s="225" t="s">
        <v>291</v>
      </c>
      <c r="AX325" s="251"/>
      <c r="AY325">
        <f>$AY$324</f>
        <v>0</v>
      </c>
    </row>
    <row r="326" spans="1:51" ht="39.75" hidden="1" customHeight="1" x14ac:dyDescent="0.15">
      <c r="A326" s="876"/>
      <c r="B326" s="877"/>
      <c r="C326" s="881"/>
      <c r="D326" s="877"/>
      <c r="E326" s="881"/>
      <c r="F326" s="886"/>
      <c r="G326" s="419"/>
      <c r="H326" s="420"/>
      <c r="I326" s="420"/>
      <c r="J326" s="420"/>
      <c r="K326" s="420"/>
      <c r="L326" s="420"/>
      <c r="M326" s="420"/>
      <c r="N326" s="420"/>
      <c r="O326" s="420"/>
      <c r="P326" s="420"/>
      <c r="Q326" s="420"/>
      <c r="R326" s="420"/>
      <c r="S326" s="420"/>
      <c r="T326" s="420"/>
      <c r="U326" s="420"/>
      <c r="V326" s="420"/>
      <c r="W326" s="420"/>
      <c r="X326" s="421"/>
      <c r="Y326" s="280" t="s">
        <v>336</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25"/>
      <c r="I327" s="425"/>
      <c r="J327" s="425"/>
      <c r="K327" s="425"/>
      <c r="L327" s="425"/>
      <c r="M327" s="425"/>
      <c r="N327" s="425"/>
      <c r="O327" s="425"/>
      <c r="P327" s="425"/>
      <c r="Q327" s="425"/>
      <c r="R327" s="425"/>
      <c r="S327" s="425"/>
      <c r="T327" s="425"/>
      <c r="U327" s="425"/>
      <c r="V327" s="425"/>
      <c r="W327" s="425"/>
      <c r="X327" s="426"/>
      <c r="Y327" s="200" t="s">
        <v>97</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335</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45</v>
      </c>
      <c r="AC328" s="243"/>
      <c r="AD328" s="244"/>
      <c r="AE328" s="260" t="s">
        <v>438</v>
      </c>
      <c r="AF328" s="261"/>
      <c r="AG328" s="261"/>
      <c r="AH328" s="262"/>
      <c r="AI328" s="260" t="s">
        <v>78</v>
      </c>
      <c r="AJ328" s="261"/>
      <c r="AK328" s="261"/>
      <c r="AL328" s="262"/>
      <c r="AM328" s="260" t="s">
        <v>189</v>
      </c>
      <c r="AN328" s="261"/>
      <c r="AO328" s="261"/>
      <c r="AP328" s="262"/>
      <c r="AQ328" s="242" t="s">
        <v>315</v>
      </c>
      <c r="AR328" s="243"/>
      <c r="AS328" s="243"/>
      <c r="AT328" s="244"/>
      <c r="AU328" s="389" t="s">
        <v>339</v>
      </c>
      <c r="AV328" s="389"/>
      <c r="AW328" s="389"/>
      <c r="AX328" s="390"/>
      <c r="AY328">
        <f>COUNTA($G$330)</f>
        <v>0</v>
      </c>
    </row>
    <row r="329" spans="1:51" ht="18.75" hidden="1" customHeight="1" x14ac:dyDescent="0.15">
      <c r="A329" s="876"/>
      <c r="B329" s="877"/>
      <c r="C329" s="881"/>
      <c r="D329" s="877"/>
      <c r="E329" s="881"/>
      <c r="F329" s="886"/>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316</v>
      </c>
      <c r="AT329" s="226"/>
      <c r="AU329" s="224"/>
      <c r="AV329" s="224"/>
      <c r="AW329" s="225" t="s">
        <v>291</v>
      </c>
      <c r="AX329" s="251"/>
      <c r="AY329">
        <f>$AY$328</f>
        <v>0</v>
      </c>
    </row>
    <row r="330" spans="1:51" ht="39.75" hidden="1" customHeight="1" x14ac:dyDescent="0.15">
      <c r="A330" s="876"/>
      <c r="B330" s="877"/>
      <c r="C330" s="881"/>
      <c r="D330" s="877"/>
      <c r="E330" s="881"/>
      <c r="F330" s="886"/>
      <c r="G330" s="419"/>
      <c r="H330" s="420"/>
      <c r="I330" s="420"/>
      <c r="J330" s="420"/>
      <c r="K330" s="420"/>
      <c r="L330" s="420"/>
      <c r="M330" s="420"/>
      <c r="N330" s="420"/>
      <c r="O330" s="420"/>
      <c r="P330" s="420"/>
      <c r="Q330" s="420"/>
      <c r="R330" s="420"/>
      <c r="S330" s="420"/>
      <c r="T330" s="420"/>
      <c r="U330" s="420"/>
      <c r="V330" s="420"/>
      <c r="W330" s="420"/>
      <c r="X330" s="421"/>
      <c r="Y330" s="280" t="s">
        <v>336</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25"/>
      <c r="I331" s="425"/>
      <c r="J331" s="425"/>
      <c r="K331" s="425"/>
      <c r="L331" s="425"/>
      <c r="M331" s="425"/>
      <c r="N331" s="425"/>
      <c r="O331" s="425"/>
      <c r="P331" s="425"/>
      <c r="Q331" s="425"/>
      <c r="R331" s="425"/>
      <c r="S331" s="425"/>
      <c r="T331" s="425"/>
      <c r="U331" s="425"/>
      <c r="V331" s="425"/>
      <c r="W331" s="425"/>
      <c r="X331" s="426"/>
      <c r="Y331" s="200" t="s">
        <v>97</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04" t="s">
        <v>36</v>
      </c>
      <c r="H332" s="261"/>
      <c r="I332" s="261"/>
      <c r="J332" s="261"/>
      <c r="K332" s="261"/>
      <c r="L332" s="261"/>
      <c r="M332" s="261"/>
      <c r="N332" s="261"/>
      <c r="O332" s="261"/>
      <c r="P332" s="262"/>
      <c r="Q332" s="260" t="s">
        <v>420</v>
      </c>
      <c r="R332" s="261"/>
      <c r="S332" s="261"/>
      <c r="T332" s="261"/>
      <c r="U332" s="261"/>
      <c r="V332" s="261"/>
      <c r="W332" s="261"/>
      <c r="X332" s="261"/>
      <c r="Y332" s="261"/>
      <c r="Z332" s="261"/>
      <c r="AA332" s="261"/>
      <c r="AB332" s="407" t="s">
        <v>421</v>
      </c>
      <c r="AC332" s="261"/>
      <c r="AD332" s="262"/>
      <c r="AE332" s="260" t="s">
        <v>341</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76"/>
      <c r="B335" s="877"/>
      <c r="C335" s="881"/>
      <c r="D335" s="877"/>
      <c r="E335" s="881"/>
      <c r="F335" s="88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76"/>
      <c r="B336" s="877"/>
      <c r="C336" s="881"/>
      <c r="D336" s="877"/>
      <c r="E336" s="881"/>
      <c r="F336" s="88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342</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6"/>
      <c r="B337" s="877"/>
      <c r="C337" s="881"/>
      <c r="D337" s="877"/>
      <c r="E337" s="881"/>
      <c r="F337" s="88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6"/>
      <c r="B338" s="877"/>
      <c r="C338" s="881"/>
      <c r="D338" s="877"/>
      <c r="E338" s="881"/>
      <c r="F338" s="88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6"/>
      <c r="B339" s="877"/>
      <c r="C339" s="881"/>
      <c r="D339" s="877"/>
      <c r="E339" s="881"/>
      <c r="F339" s="886"/>
      <c r="G339" s="404" t="s">
        <v>36</v>
      </c>
      <c r="H339" s="261"/>
      <c r="I339" s="261"/>
      <c r="J339" s="261"/>
      <c r="K339" s="261"/>
      <c r="L339" s="261"/>
      <c r="M339" s="261"/>
      <c r="N339" s="261"/>
      <c r="O339" s="261"/>
      <c r="P339" s="262"/>
      <c r="Q339" s="260" t="s">
        <v>420</v>
      </c>
      <c r="R339" s="261"/>
      <c r="S339" s="261"/>
      <c r="T339" s="261"/>
      <c r="U339" s="261"/>
      <c r="V339" s="261"/>
      <c r="W339" s="261"/>
      <c r="X339" s="261"/>
      <c r="Y339" s="261"/>
      <c r="Z339" s="261"/>
      <c r="AA339" s="261"/>
      <c r="AB339" s="407" t="s">
        <v>421</v>
      </c>
      <c r="AC339" s="261"/>
      <c r="AD339" s="262"/>
      <c r="AE339" s="277" t="s">
        <v>341</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6"/>
      <c r="B341" s="877"/>
      <c r="C341" s="881"/>
      <c r="D341" s="877"/>
      <c r="E341" s="881"/>
      <c r="F341" s="88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76"/>
      <c r="B342" s="877"/>
      <c r="C342" s="881"/>
      <c r="D342" s="877"/>
      <c r="E342" s="881"/>
      <c r="F342" s="88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76"/>
      <c r="B343" s="877"/>
      <c r="C343" s="881"/>
      <c r="D343" s="877"/>
      <c r="E343" s="881"/>
      <c r="F343" s="88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342</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6"/>
      <c r="B344" s="877"/>
      <c r="C344" s="881"/>
      <c r="D344" s="877"/>
      <c r="E344" s="881"/>
      <c r="F344" s="88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6"/>
      <c r="B345" s="877"/>
      <c r="C345" s="881"/>
      <c r="D345" s="877"/>
      <c r="E345" s="881"/>
      <c r="F345" s="88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6"/>
      <c r="B346" s="877"/>
      <c r="C346" s="881"/>
      <c r="D346" s="877"/>
      <c r="E346" s="881"/>
      <c r="F346" s="886"/>
      <c r="G346" s="404" t="s">
        <v>36</v>
      </c>
      <c r="H346" s="261"/>
      <c r="I346" s="261"/>
      <c r="J346" s="261"/>
      <c r="K346" s="261"/>
      <c r="L346" s="261"/>
      <c r="M346" s="261"/>
      <c r="N346" s="261"/>
      <c r="O346" s="261"/>
      <c r="P346" s="262"/>
      <c r="Q346" s="260" t="s">
        <v>420</v>
      </c>
      <c r="R346" s="261"/>
      <c r="S346" s="261"/>
      <c r="T346" s="261"/>
      <c r="U346" s="261"/>
      <c r="V346" s="261"/>
      <c r="W346" s="261"/>
      <c r="X346" s="261"/>
      <c r="Y346" s="261"/>
      <c r="Z346" s="261"/>
      <c r="AA346" s="261"/>
      <c r="AB346" s="407" t="s">
        <v>421</v>
      </c>
      <c r="AC346" s="261"/>
      <c r="AD346" s="262"/>
      <c r="AE346" s="277" t="s">
        <v>341</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6"/>
      <c r="B348" s="877"/>
      <c r="C348" s="881"/>
      <c r="D348" s="877"/>
      <c r="E348" s="881"/>
      <c r="F348" s="88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76"/>
      <c r="B349" s="877"/>
      <c r="C349" s="881"/>
      <c r="D349" s="877"/>
      <c r="E349" s="881"/>
      <c r="F349" s="88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76"/>
      <c r="B350" s="877"/>
      <c r="C350" s="881"/>
      <c r="D350" s="877"/>
      <c r="E350" s="881"/>
      <c r="F350" s="88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342</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6"/>
      <c r="B351" s="877"/>
      <c r="C351" s="881"/>
      <c r="D351" s="877"/>
      <c r="E351" s="881"/>
      <c r="F351" s="88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6"/>
      <c r="B352" s="877"/>
      <c r="C352" s="881"/>
      <c r="D352" s="877"/>
      <c r="E352" s="881"/>
      <c r="F352" s="88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6"/>
      <c r="B353" s="877"/>
      <c r="C353" s="881"/>
      <c r="D353" s="877"/>
      <c r="E353" s="881"/>
      <c r="F353" s="886"/>
      <c r="G353" s="404" t="s">
        <v>36</v>
      </c>
      <c r="H353" s="261"/>
      <c r="I353" s="261"/>
      <c r="J353" s="261"/>
      <c r="K353" s="261"/>
      <c r="L353" s="261"/>
      <c r="M353" s="261"/>
      <c r="N353" s="261"/>
      <c r="O353" s="261"/>
      <c r="P353" s="262"/>
      <c r="Q353" s="260" t="s">
        <v>420</v>
      </c>
      <c r="R353" s="261"/>
      <c r="S353" s="261"/>
      <c r="T353" s="261"/>
      <c r="U353" s="261"/>
      <c r="V353" s="261"/>
      <c r="W353" s="261"/>
      <c r="X353" s="261"/>
      <c r="Y353" s="261"/>
      <c r="Z353" s="261"/>
      <c r="AA353" s="261"/>
      <c r="AB353" s="407" t="s">
        <v>421</v>
      </c>
      <c r="AC353" s="261"/>
      <c r="AD353" s="262"/>
      <c r="AE353" s="277" t="s">
        <v>341</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6"/>
      <c r="B355" s="877"/>
      <c r="C355" s="881"/>
      <c r="D355" s="877"/>
      <c r="E355" s="881"/>
      <c r="F355" s="88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76"/>
      <c r="B356" s="877"/>
      <c r="C356" s="881"/>
      <c r="D356" s="877"/>
      <c r="E356" s="881"/>
      <c r="F356" s="88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76"/>
      <c r="B357" s="877"/>
      <c r="C357" s="881"/>
      <c r="D357" s="877"/>
      <c r="E357" s="881"/>
      <c r="F357" s="88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342</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6"/>
      <c r="B358" s="877"/>
      <c r="C358" s="881"/>
      <c r="D358" s="877"/>
      <c r="E358" s="881"/>
      <c r="F358" s="88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6"/>
      <c r="B359" s="877"/>
      <c r="C359" s="881"/>
      <c r="D359" s="877"/>
      <c r="E359" s="881"/>
      <c r="F359" s="88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6"/>
      <c r="B360" s="877"/>
      <c r="C360" s="881"/>
      <c r="D360" s="877"/>
      <c r="E360" s="881"/>
      <c r="F360" s="886"/>
      <c r="G360" s="404" t="s">
        <v>36</v>
      </c>
      <c r="H360" s="261"/>
      <c r="I360" s="261"/>
      <c r="J360" s="261"/>
      <c r="K360" s="261"/>
      <c r="L360" s="261"/>
      <c r="M360" s="261"/>
      <c r="N360" s="261"/>
      <c r="O360" s="261"/>
      <c r="P360" s="262"/>
      <c r="Q360" s="260" t="s">
        <v>420</v>
      </c>
      <c r="R360" s="261"/>
      <c r="S360" s="261"/>
      <c r="T360" s="261"/>
      <c r="U360" s="261"/>
      <c r="V360" s="261"/>
      <c r="W360" s="261"/>
      <c r="X360" s="261"/>
      <c r="Y360" s="261"/>
      <c r="Z360" s="261"/>
      <c r="AA360" s="261"/>
      <c r="AB360" s="407" t="s">
        <v>421</v>
      </c>
      <c r="AC360" s="261"/>
      <c r="AD360" s="262"/>
      <c r="AE360" s="277" t="s">
        <v>341</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6"/>
      <c r="B362" s="877"/>
      <c r="C362" s="881"/>
      <c r="D362" s="877"/>
      <c r="E362" s="881"/>
      <c r="F362" s="88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76"/>
      <c r="B363" s="877"/>
      <c r="C363" s="881"/>
      <c r="D363" s="877"/>
      <c r="E363" s="881"/>
      <c r="F363" s="88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76"/>
      <c r="B364" s="877"/>
      <c r="C364" s="881"/>
      <c r="D364" s="877"/>
      <c r="E364" s="881"/>
      <c r="F364" s="88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342</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6"/>
      <c r="B365" s="877"/>
      <c r="C365" s="881"/>
      <c r="D365" s="877"/>
      <c r="E365" s="881"/>
      <c r="F365" s="88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6"/>
      <c r="B366" s="877"/>
      <c r="C366" s="881"/>
      <c r="D366" s="877"/>
      <c r="E366" s="882"/>
      <c r="F366" s="88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6"/>
      <c r="B367" s="877"/>
      <c r="C367" s="881"/>
      <c r="D367" s="877"/>
      <c r="E367" s="416" t="s">
        <v>383</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6"/>
      <c r="B368" s="877"/>
      <c r="C368" s="881"/>
      <c r="D368" s="87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6"/>
      <c r="B369" s="877"/>
      <c r="C369" s="881"/>
      <c r="D369" s="87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6"/>
      <c r="B370" s="877"/>
      <c r="C370" s="881"/>
      <c r="D370" s="877"/>
      <c r="E370" s="393" t="s">
        <v>361</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359</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310</v>
      </c>
      <c r="F372" s="885"/>
      <c r="G372" s="815" t="s">
        <v>335</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45</v>
      </c>
      <c r="AC372" s="243"/>
      <c r="AD372" s="244"/>
      <c r="AE372" s="260" t="s">
        <v>438</v>
      </c>
      <c r="AF372" s="261"/>
      <c r="AG372" s="261"/>
      <c r="AH372" s="262"/>
      <c r="AI372" s="260" t="s">
        <v>78</v>
      </c>
      <c r="AJ372" s="261"/>
      <c r="AK372" s="261"/>
      <c r="AL372" s="262"/>
      <c r="AM372" s="260" t="s">
        <v>189</v>
      </c>
      <c r="AN372" s="261"/>
      <c r="AO372" s="261"/>
      <c r="AP372" s="262"/>
      <c r="AQ372" s="242" t="s">
        <v>315</v>
      </c>
      <c r="AR372" s="243"/>
      <c r="AS372" s="243"/>
      <c r="AT372" s="244"/>
      <c r="AU372" s="389" t="s">
        <v>339</v>
      </c>
      <c r="AV372" s="389"/>
      <c r="AW372" s="389"/>
      <c r="AX372" s="390"/>
      <c r="AY372">
        <f>COUNTA($G$374)</f>
        <v>0</v>
      </c>
    </row>
    <row r="373" spans="1:51" ht="18.75" hidden="1" customHeight="1" x14ac:dyDescent="0.15">
      <c r="A373" s="876"/>
      <c r="B373" s="877"/>
      <c r="C373" s="881"/>
      <c r="D373" s="877"/>
      <c r="E373" s="881"/>
      <c r="F373" s="886"/>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316</v>
      </c>
      <c r="AT373" s="226"/>
      <c r="AU373" s="224"/>
      <c r="AV373" s="224"/>
      <c r="AW373" s="225" t="s">
        <v>291</v>
      </c>
      <c r="AX373" s="251"/>
      <c r="AY373">
        <f>$AY$372</f>
        <v>0</v>
      </c>
    </row>
    <row r="374" spans="1:51" ht="39.75" hidden="1" customHeight="1" x14ac:dyDescent="0.15">
      <c r="A374" s="876"/>
      <c r="B374" s="877"/>
      <c r="C374" s="881"/>
      <c r="D374" s="877"/>
      <c r="E374" s="881"/>
      <c r="F374" s="886"/>
      <c r="G374" s="419"/>
      <c r="H374" s="420"/>
      <c r="I374" s="420"/>
      <c r="J374" s="420"/>
      <c r="K374" s="420"/>
      <c r="L374" s="420"/>
      <c r="M374" s="420"/>
      <c r="N374" s="420"/>
      <c r="O374" s="420"/>
      <c r="P374" s="420"/>
      <c r="Q374" s="420"/>
      <c r="R374" s="420"/>
      <c r="S374" s="420"/>
      <c r="T374" s="420"/>
      <c r="U374" s="420"/>
      <c r="V374" s="420"/>
      <c r="W374" s="420"/>
      <c r="X374" s="421"/>
      <c r="Y374" s="280" t="s">
        <v>336</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25"/>
      <c r="I375" s="425"/>
      <c r="J375" s="425"/>
      <c r="K375" s="425"/>
      <c r="L375" s="425"/>
      <c r="M375" s="425"/>
      <c r="N375" s="425"/>
      <c r="O375" s="425"/>
      <c r="P375" s="425"/>
      <c r="Q375" s="425"/>
      <c r="R375" s="425"/>
      <c r="S375" s="425"/>
      <c r="T375" s="425"/>
      <c r="U375" s="425"/>
      <c r="V375" s="425"/>
      <c r="W375" s="425"/>
      <c r="X375" s="426"/>
      <c r="Y375" s="200" t="s">
        <v>97</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335</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45</v>
      </c>
      <c r="AC376" s="243"/>
      <c r="AD376" s="244"/>
      <c r="AE376" s="260" t="s">
        <v>438</v>
      </c>
      <c r="AF376" s="261"/>
      <c r="AG376" s="261"/>
      <c r="AH376" s="262"/>
      <c r="AI376" s="260" t="s">
        <v>78</v>
      </c>
      <c r="AJ376" s="261"/>
      <c r="AK376" s="261"/>
      <c r="AL376" s="262"/>
      <c r="AM376" s="260" t="s">
        <v>189</v>
      </c>
      <c r="AN376" s="261"/>
      <c r="AO376" s="261"/>
      <c r="AP376" s="262"/>
      <c r="AQ376" s="242" t="s">
        <v>315</v>
      </c>
      <c r="AR376" s="243"/>
      <c r="AS376" s="243"/>
      <c r="AT376" s="244"/>
      <c r="AU376" s="389" t="s">
        <v>339</v>
      </c>
      <c r="AV376" s="389"/>
      <c r="AW376" s="389"/>
      <c r="AX376" s="390"/>
      <c r="AY376">
        <f>COUNTA($G$378)</f>
        <v>0</v>
      </c>
    </row>
    <row r="377" spans="1:51" ht="18.75" hidden="1" customHeight="1" x14ac:dyDescent="0.15">
      <c r="A377" s="876"/>
      <c r="B377" s="877"/>
      <c r="C377" s="881"/>
      <c r="D377" s="877"/>
      <c r="E377" s="881"/>
      <c r="F377" s="886"/>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316</v>
      </c>
      <c r="AT377" s="226"/>
      <c r="AU377" s="224"/>
      <c r="AV377" s="224"/>
      <c r="AW377" s="225" t="s">
        <v>291</v>
      </c>
      <c r="AX377" s="251"/>
      <c r="AY377">
        <f>$AY$376</f>
        <v>0</v>
      </c>
    </row>
    <row r="378" spans="1:51" ht="39.75" hidden="1" customHeight="1" x14ac:dyDescent="0.15">
      <c r="A378" s="876"/>
      <c r="B378" s="877"/>
      <c r="C378" s="881"/>
      <c r="D378" s="877"/>
      <c r="E378" s="881"/>
      <c r="F378" s="886"/>
      <c r="G378" s="419"/>
      <c r="H378" s="420"/>
      <c r="I378" s="420"/>
      <c r="J378" s="420"/>
      <c r="K378" s="420"/>
      <c r="L378" s="420"/>
      <c r="M378" s="420"/>
      <c r="N378" s="420"/>
      <c r="O378" s="420"/>
      <c r="P378" s="420"/>
      <c r="Q378" s="420"/>
      <c r="R378" s="420"/>
      <c r="S378" s="420"/>
      <c r="T378" s="420"/>
      <c r="U378" s="420"/>
      <c r="V378" s="420"/>
      <c r="W378" s="420"/>
      <c r="X378" s="421"/>
      <c r="Y378" s="280" t="s">
        <v>336</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25"/>
      <c r="I379" s="425"/>
      <c r="J379" s="425"/>
      <c r="K379" s="425"/>
      <c r="L379" s="425"/>
      <c r="M379" s="425"/>
      <c r="N379" s="425"/>
      <c r="O379" s="425"/>
      <c r="P379" s="425"/>
      <c r="Q379" s="425"/>
      <c r="R379" s="425"/>
      <c r="S379" s="425"/>
      <c r="T379" s="425"/>
      <c r="U379" s="425"/>
      <c r="V379" s="425"/>
      <c r="W379" s="425"/>
      <c r="X379" s="426"/>
      <c r="Y379" s="200" t="s">
        <v>97</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335</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45</v>
      </c>
      <c r="AC380" s="243"/>
      <c r="AD380" s="244"/>
      <c r="AE380" s="260" t="s">
        <v>438</v>
      </c>
      <c r="AF380" s="261"/>
      <c r="AG380" s="261"/>
      <c r="AH380" s="262"/>
      <c r="AI380" s="260" t="s">
        <v>78</v>
      </c>
      <c r="AJ380" s="261"/>
      <c r="AK380" s="261"/>
      <c r="AL380" s="262"/>
      <c r="AM380" s="260" t="s">
        <v>189</v>
      </c>
      <c r="AN380" s="261"/>
      <c r="AO380" s="261"/>
      <c r="AP380" s="262"/>
      <c r="AQ380" s="242" t="s">
        <v>315</v>
      </c>
      <c r="AR380" s="243"/>
      <c r="AS380" s="243"/>
      <c r="AT380" s="244"/>
      <c r="AU380" s="389" t="s">
        <v>339</v>
      </c>
      <c r="AV380" s="389"/>
      <c r="AW380" s="389"/>
      <c r="AX380" s="390"/>
      <c r="AY380">
        <f>COUNTA($G$382)</f>
        <v>0</v>
      </c>
    </row>
    <row r="381" spans="1:51" ht="18.75" hidden="1" customHeight="1" x14ac:dyDescent="0.15">
      <c r="A381" s="876"/>
      <c r="B381" s="877"/>
      <c r="C381" s="881"/>
      <c r="D381" s="877"/>
      <c r="E381" s="881"/>
      <c r="F381" s="886"/>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316</v>
      </c>
      <c r="AT381" s="226"/>
      <c r="AU381" s="224"/>
      <c r="AV381" s="224"/>
      <c r="AW381" s="225" t="s">
        <v>291</v>
      </c>
      <c r="AX381" s="251"/>
      <c r="AY381">
        <f>$AY$380</f>
        <v>0</v>
      </c>
    </row>
    <row r="382" spans="1:51" ht="39.75" hidden="1" customHeight="1" x14ac:dyDescent="0.15">
      <c r="A382" s="876"/>
      <c r="B382" s="877"/>
      <c r="C382" s="881"/>
      <c r="D382" s="877"/>
      <c r="E382" s="881"/>
      <c r="F382" s="886"/>
      <c r="G382" s="419"/>
      <c r="H382" s="420"/>
      <c r="I382" s="420"/>
      <c r="J382" s="420"/>
      <c r="K382" s="420"/>
      <c r="L382" s="420"/>
      <c r="M382" s="420"/>
      <c r="N382" s="420"/>
      <c r="O382" s="420"/>
      <c r="P382" s="420"/>
      <c r="Q382" s="420"/>
      <c r="R382" s="420"/>
      <c r="S382" s="420"/>
      <c r="T382" s="420"/>
      <c r="U382" s="420"/>
      <c r="V382" s="420"/>
      <c r="W382" s="420"/>
      <c r="X382" s="421"/>
      <c r="Y382" s="280" t="s">
        <v>336</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25"/>
      <c r="I383" s="425"/>
      <c r="J383" s="425"/>
      <c r="K383" s="425"/>
      <c r="L383" s="425"/>
      <c r="M383" s="425"/>
      <c r="N383" s="425"/>
      <c r="O383" s="425"/>
      <c r="P383" s="425"/>
      <c r="Q383" s="425"/>
      <c r="R383" s="425"/>
      <c r="S383" s="425"/>
      <c r="T383" s="425"/>
      <c r="U383" s="425"/>
      <c r="V383" s="425"/>
      <c r="W383" s="425"/>
      <c r="X383" s="426"/>
      <c r="Y383" s="200" t="s">
        <v>97</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335</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45</v>
      </c>
      <c r="AC384" s="243"/>
      <c r="AD384" s="244"/>
      <c r="AE384" s="260" t="s">
        <v>438</v>
      </c>
      <c r="AF384" s="261"/>
      <c r="AG384" s="261"/>
      <c r="AH384" s="262"/>
      <c r="AI384" s="260" t="s">
        <v>78</v>
      </c>
      <c r="AJ384" s="261"/>
      <c r="AK384" s="261"/>
      <c r="AL384" s="262"/>
      <c r="AM384" s="260" t="s">
        <v>189</v>
      </c>
      <c r="AN384" s="261"/>
      <c r="AO384" s="261"/>
      <c r="AP384" s="262"/>
      <c r="AQ384" s="242" t="s">
        <v>315</v>
      </c>
      <c r="AR384" s="243"/>
      <c r="AS384" s="243"/>
      <c r="AT384" s="244"/>
      <c r="AU384" s="389" t="s">
        <v>339</v>
      </c>
      <c r="AV384" s="389"/>
      <c r="AW384" s="389"/>
      <c r="AX384" s="390"/>
      <c r="AY384">
        <f>COUNTA($G$386)</f>
        <v>0</v>
      </c>
    </row>
    <row r="385" spans="1:51" ht="18.75" hidden="1" customHeight="1" x14ac:dyDescent="0.15">
      <c r="A385" s="876"/>
      <c r="B385" s="877"/>
      <c r="C385" s="881"/>
      <c r="D385" s="877"/>
      <c r="E385" s="881"/>
      <c r="F385" s="886"/>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316</v>
      </c>
      <c r="AT385" s="226"/>
      <c r="AU385" s="224"/>
      <c r="AV385" s="224"/>
      <c r="AW385" s="225" t="s">
        <v>291</v>
      </c>
      <c r="AX385" s="251"/>
      <c r="AY385">
        <f>$AY$384</f>
        <v>0</v>
      </c>
    </row>
    <row r="386" spans="1:51" ht="39.75" hidden="1" customHeight="1" x14ac:dyDescent="0.15">
      <c r="A386" s="876"/>
      <c r="B386" s="877"/>
      <c r="C386" s="881"/>
      <c r="D386" s="877"/>
      <c r="E386" s="881"/>
      <c r="F386" s="886"/>
      <c r="G386" s="419"/>
      <c r="H386" s="420"/>
      <c r="I386" s="420"/>
      <c r="J386" s="420"/>
      <c r="K386" s="420"/>
      <c r="L386" s="420"/>
      <c r="M386" s="420"/>
      <c r="N386" s="420"/>
      <c r="O386" s="420"/>
      <c r="P386" s="420"/>
      <c r="Q386" s="420"/>
      <c r="R386" s="420"/>
      <c r="S386" s="420"/>
      <c r="T386" s="420"/>
      <c r="U386" s="420"/>
      <c r="V386" s="420"/>
      <c r="W386" s="420"/>
      <c r="X386" s="421"/>
      <c r="Y386" s="280" t="s">
        <v>336</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25"/>
      <c r="I387" s="425"/>
      <c r="J387" s="425"/>
      <c r="K387" s="425"/>
      <c r="L387" s="425"/>
      <c r="M387" s="425"/>
      <c r="N387" s="425"/>
      <c r="O387" s="425"/>
      <c r="P387" s="425"/>
      <c r="Q387" s="425"/>
      <c r="R387" s="425"/>
      <c r="S387" s="425"/>
      <c r="T387" s="425"/>
      <c r="U387" s="425"/>
      <c r="V387" s="425"/>
      <c r="W387" s="425"/>
      <c r="X387" s="426"/>
      <c r="Y387" s="200" t="s">
        <v>97</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335</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45</v>
      </c>
      <c r="AC388" s="243"/>
      <c r="AD388" s="244"/>
      <c r="AE388" s="260" t="s">
        <v>438</v>
      </c>
      <c r="AF388" s="261"/>
      <c r="AG388" s="261"/>
      <c r="AH388" s="262"/>
      <c r="AI388" s="260" t="s">
        <v>78</v>
      </c>
      <c r="AJ388" s="261"/>
      <c r="AK388" s="261"/>
      <c r="AL388" s="262"/>
      <c r="AM388" s="260" t="s">
        <v>189</v>
      </c>
      <c r="AN388" s="261"/>
      <c r="AO388" s="261"/>
      <c r="AP388" s="262"/>
      <c r="AQ388" s="242" t="s">
        <v>315</v>
      </c>
      <c r="AR388" s="243"/>
      <c r="AS388" s="243"/>
      <c r="AT388" s="244"/>
      <c r="AU388" s="389" t="s">
        <v>339</v>
      </c>
      <c r="AV388" s="389"/>
      <c r="AW388" s="389"/>
      <c r="AX388" s="390"/>
      <c r="AY388">
        <f>COUNTA($G$390)</f>
        <v>0</v>
      </c>
    </row>
    <row r="389" spans="1:51" ht="18.75" hidden="1" customHeight="1" x14ac:dyDescent="0.15">
      <c r="A389" s="876"/>
      <c r="B389" s="877"/>
      <c r="C389" s="881"/>
      <c r="D389" s="877"/>
      <c r="E389" s="881"/>
      <c r="F389" s="886"/>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316</v>
      </c>
      <c r="AT389" s="226"/>
      <c r="AU389" s="224"/>
      <c r="AV389" s="224"/>
      <c r="AW389" s="225" t="s">
        <v>291</v>
      </c>
      <c r="AX389" s="251"/>
      <c r="AY389">
        <f>$AY$388</f>
        <v>0</v>
      </c>
    </row>
    <row r="390" spans="1:51" ht="39.75" hidden="1" customHeight="1" x14ac:dyDescent="0.15">
      <c r="A390" s="876"/>
      <c r="B390" s="877"/>
      <c r="C390" s="881"/>
      <c r="D390" s="877"/>
      <c r="E390" s="881"/>
      <c r="F390" s="886"/>
      <c r="G390" s="419"/>
      <c r="H390" s="420"/>
      <c r="I390" s="420"/>
      <c r="J390" s="420"/>
      <c r="K390" s="420"/>
      <c r="L390" s="420"/>
      <c r="M390" s="420"/>
      <c r="N390" s="420"/>
      <c r="O390" s="420"/>
      <c r="P390" s="420"/>
      <c r="Q390" s="420"/>
      <c r="R390" s="420"/>
      <c r="S390" s="420"/>
      <c r="T390" s="420"/>
      <c r="U390" s="420"/>
      <c r="V390" s="420"/>
      <c r="W390" s="420"/>
      <c r="X390" s="421"/>
      <c r="Y390" s="280" t="s">
        <v>336</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25"/>
      <c r="I391" s="425"/>
      <c r="J391" s="425"/>
      <c r="K391" s="425"/>
      <c r="L391" s="425"/>
      <c r="M391" s="425"/>
      <c r="N391" s="425"/>
      <c r="O391" s="425"/>
      <c r="P391" s="425"/>
      <c r="Q391" s="425"/>
      <c r="R391" s="425"/>
      <c r="S391" s="425"/>
      <c r="T391" s="425"/>
      <c r="U391" s="425"/>
      <c r="V391" s="425"/>
      <c r="W391" s="425"/>
      <c r="X391" s="426"/>
      <c r="Y391" s="200" t="s">
        <v>97</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04" t="s">
        <v>36</v>
      </c>
      <c r="H392" s="261"/>
      <c r="I392" s="261"/>
      <c r="J392" s="261"/>
      <c r="K392" s="261"/>
      <c r="L392" s="261"/>
      <c r="M392" s="261"/>
      <c r="N392" s="261"/>
      <c r="O392" s="261"/>
      <c r="P392" s="262"/>
      <c r="Q392" s="260" t="s">
        <v>420</v>
      </c>
      <c r="R392" s="261"/>
      <c r="S392" s="261"/>
      <c r="T392" s="261"/>
      <c r="U392" s="261"/>
      <c r="V392" s="261"/>
      <c r="W392" s="261"/>
      <c r="X392" s="261"/>
      <c r="Y392" s="261"/>
      <c r="Z392" s="261"/>
      <c r="AA392" s="261"/>
      <c r="AB392" s="407" t="s">
        <v>421</v>
      </c>
      <c r="AC392" s="261"/>
      <c r="AD392" s="262"/>
      <c r="AE392" s="260" t="s">
        <v>341</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76"/>
      <c r="B395" s="877"/>
      <c r="C395" s="881"/>
      <c r="D395" s="877"/>
      <c r="E395" s="881"/>
      <c r="F395" s="88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76"/>
      <c r="B396" s="877"/>
      <c r="C396" s="881"/>
      <c r="D396" s="877"/>
      <c r="E396" s="881"/>
      <c r="F396" s="88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342</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6"/>
      <c r="B397" s="877"/>
      <c r="C397" s="881"/>
      <c r="D397" s="877"/>
      <c r="E397" s="881"/>
      <c r="F397" s="88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6"/>
      <c r="B398" s="877"/>
      <c r="C398" s="881"/>
      <c r="D398" s="877"/>
      <c r="E398" s="881"/>
      <c r="F398" s="88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6"/>
      <c r="B399" s="877"/>
      <c r="C399" s="881"/>
      <c r="D399" s="877"/>
      <c r="E399" s="881"/>
      <c r="F399" s="886"/>
      <c r="G399" s="404" t="s">
        <v>36</v>
      </c>
      <c r="H399" s="261"/>
      <c r="I399" s="261"/>
      <c r="J399" s="261"/>
      <c r="K399" s="261"/>
      <c r="L399" s="261"/>
      <c r="M399" s="261"/>
      <c r="N399" s="261"/>
      <c r="O399" s="261"/>
      <c r="P399" s="262"/>
      <c r="Q399" s="260" t="s">
        <v>420</v>
      </c>
      <c r="R399" s="261"/>
      <c r="S399" s="261"/>
      <c r="T399" s="261"/>
      <c r="U399" s="261"/>
      <c r="V399" s="261"/>
      <c r="W399" s="261"/>
      <c r="X399" s="261"/>
      <c r="Y399" s="261"/>
      <c r="Z399" s="261"/>
      <c r="AA399" s="261"/>
      <c r="AB399" s="407" t="s">
        <v>421</v>
      </c>
      <c r="AC399" s="261"/>
      <c r="AD399" s="262"/>
      <c r="AE399" s="277" t="s">
        <v>341</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6"/>
      <c r="B401" s="877"/>
      <c r="C401" s="881"/>
      <c r="D401" s="877"/>
      <c r="E401" s="881"/>
      <c r="F401" s="88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76"/>
      <c r="B402" s="877"/>
      <c r="C402" s="881"/>
      <c r="D402" s="877"/>
      <c r="E402" s="881"/>
      <c r="F402" s="88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76"/>
      <c r="B403" s="877"/>
      <c r="C403" s="881"/>
      <c r="D403" s="877"/>
      <c r="E403" s="881"/>
      <c r="F403" s="88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342</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6"/>
      <c r="B404" s="877"/>
      <c r="C404" s="881"/>
      <c r="D404" s="877"/>
      <c r="E404" s="881"/>
      <c r="F404" s="88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6"/>
      <c r="B405" s="877"/>
      <c r="C405" s="881"/>
      <c r="D405" s="877"/>
      <c r="E405" s="881"/>
      <c r="F405" s="88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6"/>
      <c r="B406" s="877"/>
      <c r="C406" s="881"/>
      <c r="D406" s="877"/>
      <c r="E406" s="881"/>
      <c r="F406" s="886"/>
      <c r="G406" s="404" t="s">
        <v>36</v>
      </c>
      <c r="H406" s="261"/>
      <c r="I406" s="261"/>
      <c r="J406" s="261"/>
      <c r="K406" s="261"/>
      <c r="L406" s="261"/>
      <c r="M406" s="261"/>
      <c r="N406" s="261"/>
      <c r="O406" s="261"/>
      <c r="P406" s="262"/>
      <c r="Q406" s="260" t="s">
        <v>420</v>
      </c>
      <c r="R406" s="261"/>
      <c r="S406" s="261"/>
      <c r="T406" s="261"/>
      <c r="U406" s="261"/>
      <c r="V406" s="261"/>
      <c r="W406" s="261"/>
      <c r="X406" s="261"/>
      <c r="Y406" s="261"/>
      <c r="Z406" s="261"/>
      <c r="AA406" s="261"/>
      <c r="AB406" s="407" t="s">
        <v>421</v>
      </c>
      <c r="AC406" s="261"/>
      <c r="AD406" s="262"/>
      <c r="AE406" s="277" t="s">
        <v>341</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6"/>
      <c r="B408" s="877"/>
      <c r="C408" s="881"/>
      <c r="D408" s="877"/>
      <c r="E408" s="881"/>
      <c r="F408" s="88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76"/>
      <c r="B409" s="877"/>
      <c r="C409" s="881"/>
      <c r="D409" s="877"/>
      <c r="E409" s="881"/>
      <c r="F409" s="88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76"/>
      <c r="B410" s="877"/>
      <c r="C410" s="881"/>
      <c r="D410" s="877"/>
      <c r="E410" s="881"/>
      <c r="F410" s="88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342</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6"/>
      <c r="B411" s="877"/>
      <c r="C411" s="881"/>
      <c r="D411" s="877"/>
      <c r="E411" s="881"/>
      <c r="F411" s="88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6"/>
      <c r="B412" s="877"/>
      <c r="C412" s="881"/>
      <c r="D412" s="877"/>
      <c r="E412" s="881"/>
      <c r="F412" s="88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6"/>
      <c r="B413" s="877"/>
      <c r="C413" s="881"/>
      <c r="D413" s="877"/>
      <c r="E413" s="881"/>
      <c r="F413" s="886"/>
      <c r="G413" s="404" t="s">
        <v>36</v>
      </c>
      <c r="H413" s="261"/>
      <c r="I413" s="261"/>
      <c r="J413" s="261"/>
      <c r="K413" s="261"/>
      <c r="L413" s="261"/>
      <c r="M413" s="261"/>
      <c r="N413" s="261"/>
      <c r="O413" s="261"/>
      <c r="P413" s="262"/>
      <c r="Q413" s="260" t="s">
        <v>420</v>
      </c>
      <c r="R413" s="261"/>
      <c r="S413" s="261"/>
      <c r="T413" s="261"/>
      <c r="U413" s="261"/>
      <c r="V413" s="261"/>
      <c r="W413" s="261"/>
      <c r="X413" s="261"/>
      <c r="Y413" s="261"/>
      <c r="Z413" s="261"/>
      <c r="AA413" s="261"/>
      <c r="AB413" s="407" t="s">
        <v>421</v>
      </c>
      <c r="AC413" s="261"/>
      <c r="AD413" s="262"/>
      <c r="AE413" s="277" t="s">
        <v>341</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6"/>
      <c r="B415" s="877"/>
      <c r="C415" s="881"/>
      <c r="D415" s="877"/>
      <c r="E415" s="881"/>
      <c r="F415" s="88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76"/>
      <c r="B416" s="877"/>
      <c r="C416" s="881"/>
      <c r="D416" s="877"/>
      <c r="E416" s="881"/>
      <c r="F416" s="88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76"/>
      <c r="B417" s="877"/>
      <c r="C417" s="881"/>
      <c r="D417" s="877"/>
      <c r="E417" s="881"/>
      <c r="F417" s="88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342</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6"/>
      <c r="B418" s="877"/>
      <c r="C418" s="881"/>
      <c r="D418" s="877"/>
      <c r="E418" s="881"/>
      <c r="F418" s="88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6"/>
      <c r="B419" s="877"/>
      <c r="C419" s="881"/>
      <c r="D419" s="877"/>
      <c r="E419" s="881"/>
      <c r="F419" s="88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6"/>
      <c r="B420" s="877"/>
      <c r="C420" s="881"/>
      <c r="D420" s="877"/>
      <c r="E420" s="881"/>
      <c r="F420" s="886"/>
      <c r="G420" s="404" t="s">
        <v>36</v>
      </c>
      <c r="H420" s="261"/>
      <c r="I420" s="261"/>
      <c r="J420" s="261"/>
      <c r="K420" s="261"/>
      <c r="L420" s="261"/>
      <c r="M420" s="261"/>
      <c r="N420" s="261"/>
      <c r="O420" s="261"/>
      <c r="P420" s="262"/>
      <c r="Q420" s="260" t="s">
        <v>420</v>
      </c>
      <c r="R420" s="261"/>
      <c r="S420" s="261"/>
      <c r="T420" s="261"/>
      <c r="U420" s="261"/>
      <c r="V420" s="261"/>
      <c r="W420" s="261"/>
      <c r="X420" s="261"/>
      <c r="Y420" s="261"/>
      <c r="Z420" s="261"/>
      <c r="AA420" s="261"/>
      <c r="AB420" s="407" t="s">
        <v>421</v>
      </c>
      <c r="AC420" s="261"/>
      <c r="AD420" s="262"/>
      <c r="AE420" s="277" t="s">
        <v>341</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6"/>
      <c r="B422" s="877"/>
      <c r="C422" s="881"/>
      <c r="D422" s="877"/>
      <c r="E422" s="881"/>
      <c r="F422" s="88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76"/>
      <c r="B423" s="877"/>
      <c r="C423" s="881"/>
      <c r="D423" s="877"/>
      <c r="E423" s="881"/>
      <c r="F423" s="88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76"/>
      <c r="B424" s="877"/>
      <c r="C424" s="881"/>
      <c r="D424" s="877"/>
      <c r="E424" s="881"/>
      <c r="F424" s="88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342</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6"/>
      <c r="B425" s="877"/>
      <c r="C425" s="881"/>
      <c r="D425" s="877"/>
      <c r="E425" s="881"/>
      <c r="F425" s="88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6"/>
      <c r="B426" s="877"/>
      <c r="C426" s="881"/>
      <c r="D426" s="877"/>
      <c r="E426" s="882"/>
      <c r="F426" s="88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6"/>
      <c r="B427" s="877"/>
      <c r="C427" s="881"/>
      <c r="D427" s="877"/>
      <c r="E427" s="416" t="s">
        <v>383</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6"/>
      <c r="B428" s="877"/>
      <c r="C428" s="881"/>
      <c r="D428" s="87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6"/>
      <c r="B429" s="877"/>
      <c r="C429" s="882"/>
      <c r="D429" s="88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hidden="1" customHeight="1" x14ac:dyDescent="0.15">
      <c r="A430" s="876"/>
      <c r="B430" s="877"/>
      <c r="C430" s="884" t="s">
        <v>557</v>
      </c>
      <c r="D430" s="888"/>
      <c r="E430" s="398" t="s">
        <v>457</v>
      </c>
      <c r="F430" s="451"/>
      <c r="G430" s="452" t="s">
        <v>346</v>
      </c>
      <c r="H430" s="417"/>
      <c r="I430" s="417"/>
      <c r="J430" s="453"/>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hidden="1" customHeight="1" x14ac:dyDescent="0.15">
      <c r="A431" s="876"/>
      <c r="B431" s="877"/>
      <c r="C431" s="881"/>
      <c r="D431" s="877"/>
      <c r="E431" s="460" t="s">
        <v>327</v>
      </c>
      <c r="F431" s="461"/>
      <c r="G431" s="462" t="s">
        <v>323</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45</v>
      </c>
      <c r="AC431" s="261"/>
      <c r="AD431" s="262"/>
      <c r="AE431" s="457" t="s">
        <v>55</v>
      </c>
      <c r="AF431" s="458"/>
      <c r="AG431" s="458"/>
      <c r="AH431" s="459"/>
      <c r="AI431" s="463" t="s">
        <v>554</v>
      </c>
      <c r="AJ431" s="463"/>
      <c r="AK431" s="463"/>
      <c r="AL431" s="260"/>
      <c r="AM431" s="463" t="s">
        <v>53</v>
      </c>
      <c r="AN431" s="463"/>
      <c r="AO431" s="463"/>
      <c r="AP431" s="260"/>
      <c r="AQ431" s="260" t="s">
        <v>315</v>
      </c>
      <c r="AR431" s="261"/>
      <c r="AS431" s="261"/>
      <c r="AT431" s="262"/>
      <c r="AU431" s="278" t="s">
        <v>240</v>
      </c>
      <c r="AV431" s="278"/>
      <c r="AW431" s="278"/>
      <c r="AX431" s="279"/>
      <c r="AY431">
        <f>COUNTA($G$433)</f>
        <v>0</v>
      </c>
    </row>
    <row r="432" spans="1:51" ht="18.75" hidden="1" customHeight="1" x14ac:dyDescent="0.15">
      <c r="A432" s="876"/>
      <c r="B432" s="877"/>
      <c r="C432" s="881"/>
      <c r="D432" s="877"/>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c r="AF432" s="224"/>
      <c r="AG432" s="225" t="s">
        <v>316</v>
      </c>
      <c r="AH432" s="226"/>
      <c r="AI432" s="464"/>
      <c r="AJ432" s="464"/>
      <c r="AK432" s="464"/>
      <c r="AL432" s="406"/>
      <c r="AM432" s="464"/>
      <c r="AN432" s="464"/>
      <c r="AO432" s="464"/>
      <c r="AP432" s="406"/>
      <c r="AQ432" s="223"/>
      <c r="AR432" s="224"/>
      <c r="AS432" s="225" t="s">
        <v>316</v>
      </c>
      <c r="AT432" s="226"/>
      <c r="AU432" s="224"/>
      <c r="AV432" s="224"/>
      <c r="AW432" s="225" t="s">
        <v>291</v>
      </c>
      <c r="AX432" s="251"/>
      <c r="AY432">
        <f>$AY$431</f>
        <v>0</v>
      </c>
    </row>
    <row r="433" spans="1:51" ht="23.25" hidden="1" customHeight="1" x14ac:dyDescent="0.15">
      <c r="A433" s="876"/>
      <c r="B433" s="877"/>
      <c r="C433" s="881"/>
      <c r="D433" s="877"/>
      <c r="E433" s="460"/>
      <c r="F433" s="461"/>
      <c r="G433" s="419"/>
      <c r="H433" s="420"/>
      <c r="I433" s="420"/>
      <c r="J433" s="420"/>
      <c r="K433" s="420"/>
      <c r="L433" s="420"/>
      <c r="M433" s="420"/>
      <c r="N433" s="420"/>
      <c r="O433" s="420"/>
      <c r="P433" s="420"/>
      <c r="Q433" s="420"/>
      <c r="R433" s="420"/>
      <c r="S433" s="420"/>
      <c r="T433" s="420"/>
      <c r="U433" s="420"/>
      <c r="V433" s="420"/>
      <c r="W433" s="420"/>
      <c r="X433" s="421"/>
      <c r="Y433" s="280" t="s">
        <v>52</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8"/>
      <c r="AY433">
        <f>$AY$431</f>
        <v>0</v>
      </c>
    </row>
    <row r="434" spans="1:51" ht="23.25" hidden="1" customHeight="1" x14ac:dyDescent="0.15">
      <c r="A434" s="876"/>
      <c r="B434" s="877"/>
      <c r="C434" s="881"/>
      <c r="D434" s="877"/>
      <c r="E434" s="460"/>
      <c r="F434" s="461"/>
      <c r="G434" s="422"/>
      <c r="H434" s="423"/>
      <c r="I434" s="423"/>
      <c r="J434" s="423"/>
      <c r="K434" s="423"/>
      <c r="L434" s="423"/>
      <c r="M434" s="423"/>
      <c r="N434" s="423"/>
      <c r="O434" s="423"/>
      <c r="P434" s="423"/>
      <c r="Q434" s="423"/>
      <c r="R434" s="423"/>
      <c r="S434" s="423"/>
      <c r="T434" s="423"/>
      <c r="U434" s="423"/>
      <c r="V434" s="423"/>
      <c r="W434" s="423"/>
      <c r="X434" s="424"/>
      <c r="Y434" s="200" t="s">
        <v>97</v>
      </c>
      <c r="Z434" s="198"/>
      <c r="AA434" s="199"/>
      <c r="AB434" s="392"/>
      <c r="AC434" s="392"/>
      <c r="AD434" s="392"/>
      <c r="AE434" s="236"/>
      <c r="AF434" s="237"/>
      <c r="AG434" s="237"/>
      <c r="AH434" s="238"/>
      <c r="AI434" s="236"/>
      <c r="AJ434" s="237"/>
      <c r="AK434" s="237"/>
      <c r="AL434" s="237"/>
      <c r="AM434" s="236"/>
      <c r="AN434" s="237"/>
      <c r="AO434" s="237"/>
      <c r="AP434" s="238"/>
      <c r="AQ434" s="236"/>
      <c r="AR434" s="237"/>
      <c r="AS434" s="237"/>
      <c r="AT434" s="238"/>
      <c r="AU434" s="237"/>
      <c r="AV434" s="237"/>
      <c r="AW434" s="237"/>
      <c r="AX434" s="388"/>
      <c r="AY434">
        <f>$AY$431</f>
        <v>0</v>
      </c>
    </row>
    <row r="435" spans="1:51" ht="23.25" hidden="1" customHeight="1" x14ac:dyDescent="0.15">
      <c r="A435" s="876"/>
      <c r="B435" s="877"/>
      <c r="C435" s="881"/>
      <c r="D435" s="877"/>
      <c r="E435" s="460"/>
      <c r="F435" s="461"/>
      <c r="G435" s="400"/>
      <c r="H435" s="425"/>
      <c r="I435" s="425"/>
      <c r="J435" s="425"/>
      <c r="K435" s="425"/>
      <c r="L435" s="425"/>
      <c r="M435" s="425"/>
      <c r="N435" s="425"/>
      <c r="O435" s="425"/>
      <c r="P435" s="425"/>
      <c r="Q435" s="425"/>
      <c r="R435" s="425"/>
      <c r="S435" s="425"/>
      <c r="T435" s="425"/>
      <c r="U435" s="425"/>
      <c r="V435" s="425"/>
      <c r="W435" s="425"/>
      <c r="X435" s="426"/>
      <c r="Y435" s="200" t="s">
        <v>57</v>
      </c>
      <c r="Z435" s="198"/>
      <c r="AA435" s="199"/>
      <c r="AB435" s="263" t="s">
        <v>49</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8"/>
      <c r="AY435">
        <f>$AY$431</f>
        <v>0</v>
      </c>
    </row>
    <row r="436" spans="1:51" ht="18.75" hidden="1" customHeight="1" x14ac:dyDescent="0.15">
      <c r="A436" s="876"/>
      <c r="B436" s="877"/>
      <c r="C436" s="881"/>
      <c r="D436" s="877"/>
      <c r="E436" s="460" t="s">
        <v>327</v>
      </c>
      <c r="F436" s="461"/>
      <c r="G436" s="462" t="s">
        <v>323</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45</v>
      </c>
      <c r="AC436" s="261"/>
      <c r="AD436" s="262"/>
      <c r="AE436" s="457" t="s">
        <v>55</v>
      </c>
      <c r="AF436" s="458"/>
      <c r="AG436" s="458"/>
      <c r="AH436" s="459"/>
      <c r="AI436" s="463" t="s">
        <v>554</v>
      </c>
      <c r="AJ436" s="463"/>
      <c r="AK436" s="463"/>
      <c r="AL436" s="260"/>
      <c r="AM436" s="463" t="s">
        <v>53</v>
      </c>
      <c r="AN436" s="463"/>
      <c r="AO436" s="463"/>
      <c r="AP436" s="260"/>
      <c r="AQ436" s="260" t="s">
        <v>315</v>
      </c>
      <c r="AR436" s="261"/>
      <c r="AS436" s="261"/>
      <c r="AT436" s="262"/>
      <c r="AU436" s="278" t="s">
        <v>240</v>
      </c>
      <c r="AV436" s="278"/>
      <c r="AW436" s="278"/>
      <c r="AX436" s="279"/>
      <c r="AY436">
        <f>COUNTA($G$438)</f>
        <v>0</v>
      </c>
    </row>
    <row r="437" spans="1:51" ht="18.75" hidden="1" customHeight="1" x14ac:dyDescent="0.15">
      <c r="A437" s="876"/>
      <c r="B437" s="877"/>
      <c r="C437" s="881"/>
      <c r="D437" s="877"/>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316</v>
      </c>
      <c r="AH437" s="226"/>
      <c r="AI437" s="464"/>
      <c r="AJ437" s="464"/>
      <c r="AK437" s="464"/>
      <c r="AL437" s="406"/>
      <c r="AM437" s="464"/>
      <c r="AN437" s="464"/>
      <c r="AO437" s="464"/>
      <c r="AP437" s="406"/>
      <c r="AQ437" s="223"/>
      <c r="AR437" s="224"/>
      <c r="AS437" s="225" t="s">
        <v>316</v>
      </c>
      <c r="AT437" s="226"/>
      <c r="AU437" s="224"/>
      <c r="AV437" s="224"/>
      <c r="AW437" s="225" t="s">
        <v>291</v>
      </c>
      <c r="AX437" s="251"/>
      <c r="AY437">
        <f>$AY$436</f>
        <v>0</v>
      </c>
    </row>
    <row r="438" spans="1:51" ht="23.25" hidden="1" customHeight="1" x14ac:dyDescent="0.15">
      <c r="A438" s="876"/>
      <c r="B438" s="877"/>
      <c r="C438" s="881"/>
      <c r="D438" s="877"/>
      <c r="E438" s="460"/>
      <c r="F438" s="461"/>
      <c r="G438" s="419"/>
      <c r="H438" s="420"/>
      <c r="I438" s="420"/>
      <c r="J438" s="420"/>
      <c r="K438" s="420"/>
      <c r="L438" s="420"/>
      <c r="M438" s="420"/>
      <c r="N438" s="420"/>
      <c r="O438" s="420"/>
      <c r="P438" s="420"/>
      <c r="Q438" s="420"/>
      <c r="R438" s="420"/>
      <c r="S438" s="420"/>
      <c r="T438" s="420"/>
      <c r="U438" s="420"/>
      <c r="V438" s="420"/>
      <c r="W438" s="420"/>
      <c r="X438" s="421"/>
      <c r="Y438" s="280" t="s">
        <v>52</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6"/>
      <c r="B439" s="877"/>
      <c r="C439" s="881"/>
      <c r="D439" s="877"/>
      <c r="E439" s="460"/>
      <c r="F439" s="461"/>
      <c r="G439" s="422"/>
      <c r="H439" s="423"/>
      <c r="I439" s="423"/>
      <c r="J439" s="423"/>
      <c r="K439" s="423"/>
      <c r="L439" s="423"/>
      <c r="M439" s="423"/>
      <c r="N439" s="423"/>
      <c r="O439" s="423"/>
      <c r="P439" s="423"/>
      <c r="Q439" s="423"/>
      <c r="R439" s="423"/>
      <c r="S439" s="423"/>
      <c r="T439" s="423"/>
      <c r="U439" s="423"/>
      <c r="V439" s="423"/>
      <c r="W439" s="423"/>
      <c r="X439" s="424"/>
      <c r="Y439" s="200" t="s">
        <v>97</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6"/>
      <c r="B440" s="877"/>
      <c r="C440" s="881"/>
      <c r="D440" s="877"/>
      <c r="E440" s="460"/>
      <c r="F440" s="461"/>
      <c r="G440" s="400"/>
      <c r="H440" s="425"/>
      <c r="I440" s="425"/>
      <c r="J440" s="425"/>
      <c r="K440" s="425"/>
      <c r="L440" s="425"/>
      <c r="M440" s="425"/>
      <c r="N440" s="425"/>
      <c r="O440" s="425"/>
      <c r="P440" s="425"/>
      <c r="Q440" s="425"/>
      <c r="R440" s="425"/>
      <c r="S440" s="425"/>
      <c r="T440" s="425"/>
      <c r="U440" s="425"/>
      <c r="V440" s="425"/>
      <c r="W440" s="425"/>
      <c r="X440" s="426"/>
      <c r="Y440" s="200" t="s">
        <v>57</v>
      </c>
      <c r="Z440" s="198"/>
      <c r="AA440" s="199"/>
      <c r="AB440" s="263" t="s">
        <v>49</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6"/>
      <c r="B441" s="877"/>
      <c r="C441" s="881"/>
      <c r="D441" s="877"/>
      <c r="E441" s="460" t="s">
        <v>327</v>
      </c>
      <c r="F441" s="461"/>
      <c r="G441" s="462" t="s">
        <v>323</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45</v>
      </c>
      <c r="AC441" s="261"/>
      <c r="AD441" s="262"/>
      <c r="AE441" s="457" t="s">
        <v>55</v>
      </c>
      <c r="AF441" s="458"/>
      <c r="AG441" s="458"/>
      <c r="AH441" s="459"/>
      <c r="AI441" s="463" t="s">
        <v>554</v>
      </c>
      <c r="AJ441" s="463"/>
      <c r="AK441" s="463"/>
      <c r="AL441" s="260"/>
      <c r="AM441" s="463" t="s">
        <v>53</v>
      </c>
      <c r="AN441" s="463"/>
      <c r="AO441" s="463"/>
      <c r="AP441" s="260"/>
      <c r="AQ441" s="260" t="s">
        <v>315</v>
      </c>
      <c r="AR441" s="261"/>
      <c r="AS441" s="261"/>
      <c r="AT441" s="262"/>
      <c r="AU441" s="278" t="s">
        <v>240</v>
      </c>
      <c r="AV441" s="278"/>
      <c r="AW441" s="278"/>
      <c r="AX441" s="279"/>
      <c r="AY441">
        <f>COUNTA($G$443)</f>
        <v>0</v>
      </c>
    </row>
    <row r="442" spans="1:51" ht="18.75" hidden="1" customHeight="1" x14ac:dyDescent="0.15">
      <c r="A442" s="876"/>
      <c r="B442" s="877"/>
      <c r="C442" s="881"/>
      <c r="D442" s="877"/>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316</v>
      </c>
      <c r="AH442" s="226"/>
      <c r="AI442" s="464"/>
      <c r="AJ442" s="464"/>
      <c r="AK442" s="464"/>
      <c r="AL442" s="406"/>
      <c r="AM442" s="464"/>
      <c r="AN442" s="464"/>
      <c r="AO442" s="464"/>
      <c r="AP442" s="406"/>
      <c r="AQ442" s="223"/>
      <c r="AR442" s="224"/>
      <c r="AS442" s="225" t="s">
        <v>316</v>
      </c>
      <c r="AT442" s="226"/>
      <c r="AU442" s="224"/>
      <c r="AV442" s="224"/>
      <c r="AW442" s="225" t="s">
        <v>291</v>
      </c>
      <c r="AX442" s="251"/>
      <c r="AY442">
        <f>$AY$441</f>
        <v>0</v>
      </c>
    </row>
    <row r="443" spans="1:51" ht="23.25" hidden="1" customHeight="1" x14ac:dyDescent="0.15">
      <c r="A443" s="876"/>
      <c r="B443" s="877"/>
      <c r="C443" s="881"/>
      <c r="D443" s="877"/>
      <c r="E443" s="460"/>
      <c r="F443" s="461"/>
      <c r="G443" s="419"/>
      <c r="H443" s="420"/>
      <c r="I443" s="420"/>
      <c r="J443" s="420"/>
      <c r="K443" s="420"/>
      <c r="L443" s="420"/>
      <c r="M443" s="420"/>
      <c r="N443" s="420"/>
      <c r="O443" s="420"/>
      <c r="P443" s="420"/>
      <c r="Q443" s="420"/>
      <c r="R443" s="420"/>
      <c r="S443" s="420"/>
      <c r="T443" s="420"/>
      <c r="U443" s="420"/>
      <c r="V443" s="420"/>
      <c r="W443" s="420"/>
      <c r="X443" s="421"/>
      <c r="Y443" s="280" t="s">
        <v>52</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22"/>
      <c r="H444" s="423"/>
      <c r="I444" s="423"/>
      <c r="J444" s="423"/>
      <c r="K444" s="423"/>
      <c r="L444" s="423"/>
      <c r="M444" s="423"/>
      <c r="N444" s="423"/>
      <c r="O444" s="423"/>
      <c r="P444" s="423"/>
      <c r="Q444" s="423"/>
      <c r="R444" s="423"/>
      <c r="S444" s="423"/>
      <c r="T444" s="423"/>
      <c r="U444" s="423"/>
      <c r="V444" s="423"/>
      <c r="W444" s="423"/>
      <c r="X444" s="424"/>
      <c r="Y444" s="200" t="s">
        <v>97</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25"/>
      <c r="I445" s="425"/>
      <c r="J445" s="425"/>
      <c r="K445" s="425"/>
      <c r="L445" s="425"/>
      <c r="M445" s="425"/>
      <c r="N445" s="425"/>
      <c r="O445" s="425"/>
      <c r="P445" s="425"/>
      <c r="Q445" s="425"/>
      <c r="R445" s="425"/>
      <c r="S445" s="425"/>
      <c r="T445" s="425"/>
      <c r="U445" s="425"/>
      <c r="V445" s="425"/>
      <c r="W445" s="425"/>
      <c r="X445" s="426"/>
      <c r="Y445" s="200" t="s">
        <v>57</v>
      </c>
      <c r="Z445" s="198"/>
      <c r="AA445" s="199"/>
      <c r="AB445" s="263" t="s">
        <v>49</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327</v>
      </c>
      <c r="F446" s="461"/>
      <c r="G446" s="462" t="s">
        <v>323</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45</v>
      </c>
      <c r="AC446" s="261"/>
      <c r="AD446" s="262"/>
      <c r="AE446" s="457" t="s">
        <v>55</v>
      </c>
      <c r="AF446" s="458"/>
      <c r="AG446" s="458"/>
      <c r="AH446" s="459"/>
      <c r="AI446" s="463" t="s">
        <v>554</v>
      </c>
      <c r="AJ446" s="463"/>
      <c r="AK446" s="463"/>
      <c r="AL446" s="260"/>
      <c r="AM446" s="463" t="s">
        <v>53</v>
      </c>
      <c r="AN446" s="463"/>
      <c r="AO446" s="463"/>
      <c r="AP446" s="260"/>
      <c r="AQ446" s="260" t="s">
        <v>315</v>
      </c>
      <c r="AR446" s="261"/>
      <c r="AS446" s="261"/>
      <c r="AT446" s="262"/>
      <c r="AU446" s="278" t="s">
        <v>240</v>
      </c>
      <c r="AV446" s="278"/>
      <c r="AW446" s="278"/>
      <c r="AX446" s="279"/>
      <c r="AY446">
        <f>COUNTA($G$448)</f>
        <v>0</v>
      </c>
    </row>
    <row r="447" spans="1:51" ht="18.75" hidden="1" customHeight="1" x14ac:dyDescent="0.15">
      <c r="A447" s="876"/>
      <c r="B447" s="877"/>
      <c r="C447" s="881"/>
      <c r="D447" s="877"/>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316</v>
      </c>
      <c r="AH447" s="226"/>
      <c r="AI447" s="464"/>
      <c r="AJ447" s="464"/>
      <c r="AK447" s="464"/>
      <c r="AL447" s="406"/>
      <c r="AM447" s="464"/>
      <c r="AN447" s="464"/>
      <c r="AO447" s="464"/>
      <c r="AP447" s="406"/>
      <c r="AQ447" s="223"/>
      <c r="AR447" s="224"/>
      <c r="AS447" s="225" t="s">
        <v>316</v>
      </c>
      <c r="AT447" s="226"/>
      <c r="AU447" s="224"/>
      <c r="AV447" s="224"/>
      <c r="AW447" s="225" t="s">
        <v>291</v>
      </c>
      <c r="AX447" s="251"/>
      <c r="AY447">
        <f>$AY$446</f>
        <v>0</v>
      </c>
    </row>
    <row r="448" spans="1:51" ht="23.25" hidden="1" customHeight="1" x14ac:dyDescent="0.15">
      <c r="A448" s="876"/>
      <c r="B448" s="877"/>
      <c r="C448" s="881"/>
      <c r="D448" s="877"/>
      <c r="E448" s="460"/>
      <c r="F448" s="461"/>
      <c r="G448" s="419"/>
      <c r="H448" s="420"/>
      <c r="I448" s="420"/>
      <c r="J448" s="420"/>
      <c r="K448" s="420"/>
      <c r="L448" s="420"/>
      <c r="M448" s="420"/>
      <c r="N448" s="420"/>
      <c r="O448" s="420"/>
      <c r="P448" s="420"/>
      <c r="Q448" s="420"/>
      <c r="R448" s="420"/>
      <c r="S448" s="420"/>
      <c r="T448" s="420"/>
      <c r="U448" s="420"/>
      <c r="V448" s="420"/>
      <c r="W448" s="420"/>
      <c r="X448" s="421"/>
      <c r="Y448" s="280" t="s">
        <v>52</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22"/>
      <c r="H449" s="423"/>
      <c r="I449" s="423"/>
      <c r="J449" s="423"/>
      <c r="K449" s="423"/>
      <c r="L449" s="423"/>
      <c r="M449" s="423"/>
      <c r="N449" s="423"/>
      <c r="O449" s="423"/>
      <c r="P449" s="423"/>
      <c r="Q449" s="423"/>
      <c r="R449" s="423"/>
      <c r="S449" s="423"/>
      <c r="T449" s="423"/>
      <c r="U449" s="423"/>
      <c r="V449" s="423"/>
      <c r="W449" s="423"/>
      <c r="X449" s="424"/>
      <c r="Y449" s="200" t="s">
        <v>97</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25"/>
      <c r="I450" s="425"/>
      <c r="J450" s="425"/>
      <c r="K450" s="425"/>
      <c r="L450" s="425"/>
      <c r="M450" s="425"/>
      <c r="N450" s="425"/>
      <c r="O450" s="425"/>
      <c r="P450" s="425"/>
      <c r="Q450" s="425"/>
      <c r="R450" s="425"/>
      <c r="S450" s="425"/>
      <c r="T450" s="425"/>
      <c r="U450" s="425"/>
      <c r="V450" s="425"/>
      <c r="W450" s="425"/>
      <c r="X450" s="426"/>
      <c r="Y450" s="200" t="s">
        <v>57</v>
      </c>
      <c r="Z450" s="198"/>
      <c r="AA450" s="199"/>
      <c r="AB450" s="263" t="s">
        <v>49</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327</v>
      </c>
      <c r="F451" s="461"/>
      <c r="G451" s="462" t="s">
        <v>323</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45</v>
      </c>
      <c r="AC451" s="261"/>
      <c r="AD451" s="262"/>
      <c r="AE451" s="457" t="s">
        <v>55</v>
      </c>
      <c r="AF451" s="458"/>
      <c r="AG451" s="458"/>
      <c r="AH451" s="459"/>
      <c r="AI451" s="463" t="s">
        <v>554</v>
      </c>
      <c r="AJ451" s="463"/>
      <c r="AK451" s="463"/>
      <c r="AL451" s="260"/>
      <c r="AM451" s="463" t="s">
        <v>53</v>
      </c>
      <c r="AN451" s="463"/>
      <c r="AO451" s="463"/>
      <c r="AP451" s="260"/>
      <c r="AQ451" s="260" t="s">
        <v>315</v>
      </c>
      <c r="AR451" s="261"/>
      <c r="AS451" s="261"/>
      <c r="AT451" s="262"/>
      <c r="AU451" s="278" t="s">
        <v>240</v>
      </c>
      <c r="AV451" s="278"/>
      <c r="AW451" s="278"/>
      <c r="AX451" s="279"/>
      <c r="AY451">
        <f>COUNTA($G$453)</f>
        <v>0</v>
      </c>
    </row>
    <row r="452" spans="1:51" ht="18.75" hidden="1" customHeight="1" x14ac:dyDescent="0.15">
      <c r="A452" s="876"/>
      <c r="B452" s="877"/>
      <c r="C452" s="881"/>
      <c r="D452" s="877"/>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316</v>
      </c>
      <c r="AH452" s="226"/>
      <c r="AI452" s="464"/>
      <c r="AJ452" s="464"/>
      <c r="AK452" s="464"/>
      <c r="AL452" s="406"/>
      <c r="AM452" s="464"/>
      <c r="AN452" s="464"/>
      <c r="AO452" s="464"/>
      <c r="AP452" s="406"/>
      <c r="AQ452" s="223"/>
      <c r="AR452" s="224"/>
      <c r="AS452" s="225" t="s">
        <v>316</v>
      </c>
      <c r="AT452" s="226"/>
      <c r="AU452" s="224"/>
      <c r="AV452" s="224"/>
      <c r="AW452" s="225" t="s">
        <v>291</v>
      </c>
      <c r="AX452" s="251"/>
      <c r="AY452">
        <f>$AY$451</f>
        <v>0</v>
      </c>
    </row>
    <row r="453" spans="1:51" ht="23.25" hidden="1" customHeight="1" x14ac:dyDescent="0.15">
      <c r="A453" s="876"/>
      <c r="B453" s="877"/>
      <c r="C453" s="881"/>
      <c r="D453" s="877"/>
      <c r="E453" s="460"/>
      <c r="F453" s="461"/>
      <c r="G453" s="419"/>
      <c r="H453" s="420"/>
      <c r="I453" s="420"/>
      <c r="J453" s="420"/>
      <c r="K453" s="420"/>
      <c r="L453" s="420"/>
      <c r="M453" s="420"/>
      <c r="N453" s="420"/>
      <c r="O453" s="420"/>
      <c r="P453" s="420"/>
      <c r="Q453" s="420"/>
      <c r="R453" s="420"/>
      <c r="S453" s="420"/>
      <c r="T453" s="420"/>
      <c r="U453" s="420"/>
      <c r="V453" s="420"/>
      <c r="W453" s="420"/>
      <c r="X453" s="421"/>
      <c r="Y453" s="280" t="s">
        <v>52</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22"/>
      <c r="H454" s="423"/>
      <c r="I454" s="423"/>
      <c r="J454" s="423"/>
      <c r="K454" s="423"/>
      <c r="L454" s="423"/>
      <c r="M454" s="423"/>
      <c r="N454" s="423"/>
      <c r="O454" s="423"/>
      <c r="P454" s="423"/>
      <c r="Q454" s="423"/>
      <c r="R454" s="423"/>
      <c r="S454" s="423"/>
      <c r="T454" s="423"/>
      <c r="U454" s="423"/>
      <c r="V454" s="423"/>
      <c r="W454" s="423"/>
      <c r="X454" s="424"/>
      <c r="Y454" s="200" t="s">
        <v>97</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25"/>
      <c r="I455" s="425"/>
      <c r="J455" s="425"/>
      <c r="K455" s="425"/>
      <c r="L455" s="425"/>
      <c r="M455" s="425"/>
      <c r="N455" s="425"/>
      <c r="O455" s="425"/>
      <c r="P455" s="425"/>
      <c r="Q455" s="425"/>
      <c r="R455" s="425"/>
      <c r="S455" s="425"/>
      <c r="T455" s="425"/>
      <c r="U455" s="425"/>
      <c r="V455" s="425"/>
      <c r="W455" s="425"/>
      <c r="X455" s="426"/>
      <c r="Y455" s="200" t="s">
        <v>57</v>
      </c>
      <c r="Z455" s="198"/>
      <c r="AA455" s="199"/>
      <c r="AB455" s="263" t="s">
        <v>49</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hidden="1" customHeight="1" x14ac:dyDescent="0.15">
      <c r="A456" s="876"/>
      <c r="B456" s="877"/>
      <c r="C456" s="881"/>
      <c r="D456" s="877"/>
      <c r="E456" s="460" t="s">
        <v>328</v>
      </c>
      <c r="F456" s="461"/>
      <c r="G456" s="462" t="s">
        <v>325</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45</v>
      </c>
      <c r="AC456" s="261"/>
      <c r="AD456" s="262"/>
      <c r="AE456" s="457" t="s">
        <v>55</v>
      </c>
      <c r="AF456" s="458"/>
      <c r="AG456" s="458"/>
      <c r="AH456" s="459"/>
      <c r="AI456" s="463" t="s">
        <v>554</v>
      </c>
      <c r="AJ456" s="463"/>
      <c r="AK456" s="463"/>
      <c r="AL456" s="260"/>
      <c r="AM456" s="463" t="s">
        <v>53</v>
      </c>
      <c r="AN456" s="463"/>
      <c r="AO456" s="463"/>
      <c r="AP456" s="260"/>
      <c r="AQ456" s="260" t="s">
        <v>315</v>
      </c>
      <c r="AR456" s="261"/>
      <c r="AS456" s="261"/>
      <c r="AT456" s="262"/>
      <c r="AU456" s="278" t="s">
        <v>240</v>
      </c>
      <c r="AV456" s="278"/>
      <c r="AW456" s="278"/>
      <c r="AX456" s="279"/>
      <c r="AY456">
        <f>COUNTA($G$458)</f>
        <v>0</v>
      </c>
    </row>
    <row r="457" spans="1:51" ht="18.75" hidden="1" customHeight="1" x14ac:dyDescent="0.15">
      <c r="A457" s="876"/>
      <c r="B457" s="877"/>
      <c r="C457" s="881"/>
      <c r="D457" s="877"/>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c r="AF457" s="224"/>
      <c r="AG457" s="225" t="s">
        <v>316</v>
      </c>
      <c r="AH457" s="226"/>
      <c r="AI457" s="464"/>
      <c r="AJ457" s="464"/>
      <c r="AK457" s="464"/>
      <c r="AL457" s="406"/>
      <c r="AM457" s="464"/>
      <c r="AN457" s="464"/>
      <c r="AO457" s="464"/>
      <c r="AP457" s="406"/>
      <c r="AQ457" s="223"/>
      <c r="AR457" s="224"/>
      <c r="AS457" s="225" t="s">
        <v>316</v>
      </c>
      <c r="AT457" s="226"/>
      <c r="AU457" s="224"/>
      <c r="AV457" s="224"/>
      <c r="AW457" s="225" t="s">
        <v>291</v>
      </c>
      <c r="AX457" s="251"/>
      <c r="AY457">
        <f>$AY$456</f>
        <v>0</v>
      </c>
    </row>
    <row r="458" spans="1:51" ht="23.25" hidden="1" customHeight="1" x14ac:dyDescent="0.15">
      <c r="A458" s="876"/>
      <c r="B458" s="877"/>
      <c r="C458" s="881"/>
      <c r="D458" s="877"/>
      <c r="E458" s="460"/>
      <c r="F458" s="461"/>
      <c r="G458" s="419"/>
      <c r="H458" s="420"/>
      <c r="I458" s="420"/>
      <c r="J458" s="420"/>
      <c r="K458" s="420"/>
      <c r="L458" s="420"/>
      <c r="M458" s="420"/>
      <c r="N458" s="420"/>
      <c r="O458" s="420"/>
      <c r="P458" s="420"/>
      <c r="Q458" s="420"/>
      <c r="R458" s="420"/>
      <c r="S458" s="420"/>
      <c r="T458" s="420"/>
      <c r="U458" s="420"/>
      <c r="V458" s="420"/>
      <c r="W458" s="420"/>
      <c r="X458" s="421"/>
      <c r="Y458" s="280" t="s">
        <v>52</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0</v>
      </c>
    </row>
    <row r="459" spans="1:51" ht="23.25" hidden="1" customHeight="1" x14ac:dyDescent="0.15">
      <c r="A459" s="876"/>
      <c r="B459" s="877"/>
      <c r="C459" s="881"/>
      <c r="D459" s="877"/>
      <c r="E459" s="460"/>
      <c r="F459" s="461"/>
      <c r="G459" s="422"/>
      <c r="H459" s="423"/>
      <c r="I459" s="423"/>
      <c r="J459" s="423"/>
      <c r="K459" s="423"/>
      <c r="L459" s="423"/>
      <c r="M459" s="423"/>
      <c r="N459" s="423"/>
      <c r="O459" s="423"/>
      <c r="P459" s="423"/>
      <c r="Q459" s="423"/>
      <c r="R459" s="423"/>
      <c r="S459" s="423"/>
      <c r="T459" s="423"/>
      <c r="U459" s="423"/>
      <c r="V459" s="423"/>
      <c r="W459" s="423"/>
      <c r="X459" s="424"/>
      <c r="Y459" s="200" t="s">
        <v>97</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0</v>
      </c>
    </row>
    <row r="460" spans="1:51" ht="23.25" hidden="1" customHeight="1" x14ac:dyDescent="0.15">
      <c r="A460" s="876"/>
      <c r="B460" s="877"/>
      <c r="C460" s="881"/>
      <c r="D460" s="877"/>
      <c r="E460" s="460"/>
      <c r="F460" s="461"/>
      <c r="G460" s="400"/>
      <c r="H460" s="425"/>
      <c r="I460" s="425"/>
      <c r="J460" s="425"/>
      <c r="K460" s="425"/>
      <c r="L460" s="425"/>
      <c r="M460" s="425"/>
      <c r="N460" s="425"/>
      <c r="O460" s="425"/>
      <c r="P460" s="425"/>
      <c r="Q460" s="425"/>
      <c r="R460" s="425"/>
      <c r="S460" s="425"/>
      <c r="T460" s="425"/>
      <c r="U460" s="425"/>
      <c r="V460" s="425"/>
      <c r="W460" s="425"/>
      <c r="X460" s="426"/>
      <c r="Y460" s="200" t="s">
        <v>57</v>
      </c>
      <c r="Z460" s="198"/>
      <c r="AA460" s="199"/>
      <c r="AB460" s="263" t="s">
        <v>49</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0</v>
      </c>
    </row>
    <row r="461" spans="1:51" ht="18.75" hidden="1" customHeight="1" x14ac:dyDescent="0.15">
      <c r="A461" s="876"/>
      <c r="B461" s="877"/>
      <c r="C461" s="881"/>
      <c r="D461" s="877"/>
      <c r="E461" s="460" t="s">
        <v>328</v>
      </c>
      <c r="F461" s="461"/>
      <c r="G461" s="462" t="s">
        <v>325</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45</v>
      </c>
      <c r="AC461" s="261"/>
      <c r="AD461" s="262"/>
      <c r="AE461" s="457" t="s">
        <v>55</v>
      </c>
      <c r="AF461" s="458"/>
      <c r="AG461" s="458"/>
      <c r="AH461" s="459"/>
      <c r="AI461" s="463" t="s">
        <v>554</v>
      </c>
      <c r="AJ461" s="463"/>
      <c r="AK461" s="463"/>
      <c r="AL461" s="260"/>
      <c r="AM461" s="463" t="s">
        <v>53</v>
      </c>
      <c r="AN461" s="463"/>
      <c r="AO461" s="463"/>
      <c r="AP461" s="260"/>
      <c r="AQ461" s="260" t="s">
        <v>315</v>
      </c>
      <c r="AR461" s="261"/>
      <c r="AS461" s="261"/>
      <c r="AT461" s="262"/>
      <c r="AU461" s="278" t="s">
        <v>240</v>
      </c>
      <c r="AV461" s="278"/>
      <c r="AW461" s="278"/>
      <c r="AX461" s="279"/>
      <c r="AY461">
        <f>COUNTA($G$463)</f>
        <v>0</v>
      </c>
    </row>
    <row r="462" spans="1:51" ht="18.75" hidden="1" customHeight="1" x14ac:dyDescent="0.15">
      <c r="A462" s="876"/>
      <c r="B462" s="877"/>
      <c r="C462" s="881"/>
      <c r="D462" s="877"/>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316</v>
      </c>
      <c r="AH462" s="226"/>
      <c r="AI462" s="464"/>
      <c r="AJ462" s="464"/>
      <c r="AK462" s="464"/>
      <c r="AL462" s="406"/>
      <c r="AM462" s="464"/>
      <c r="AN462" s="464"/>
      <c r="AO462" s="464"/>
      <c r="AP462" s="406"/>
      <c r="AQ462" s="223"/>
      <c r="AR462" s="224"/>
      <c r="AS462" s="225" t="s">
        <v>316</v>
      </c>
      <c r="AT462" s="226"/>
      <c r="AU462" s="224"/>
      <c r="AV462" s="224"/>
      <c r="AW462" s="225" t="s">
        <v>291</v>
      </c>
      <c r="AX462" s="251"/>
      <c r="AY462">
        <f>$AY$461</f>
        <v>0</v>
      </c>
    </row>
    <row r="463" spans="1:51" ht="23.25" hidden="1" customHeight="1" x14ac:dyDescent="0.15">
      <c r="A463" s="876"/>
      <c r="B463" s="877"/>
      <c r="C463" s="881"/>
      <c r="D463" s="877"/>
      <c r="E463" s="460"/>
      <c r="F463" s="461"/>
      <c r="G463" s="419"/>
      <c r="H463" s="420"/>
      <c r="I463" s="420"/>
      <c r="J463" s="420"/>
      <c r="K463" s="420"/>
      <c r="L463" s="420"/>
      <c r="M463" s="420"/>
      <c r="N463" s="420"/>
      <c r="O463" s="420"/>
      <c r="P463" s="420"/>
      <c r="Q463" s="420"/>
      <c r="R463" s="420"/>
      <c r="S463" s="420"/>
      <c r="T463" s="420"/>
      <c r="U463" s="420"/>
      <c r="V463" s="420"/>
      <c r="W463" s="420"/>
      <c r="X463" s="421"/>
      <c r="Y463" s="280" t="s">
        <v>52</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22"/>
      <c r="H464" s="423"/>
      <c r="I464" s="423"/>
      <c r="J464" s="423"/>
      <c r="K464" s="423"/>
      <c r="L464" s="423"/>
      <c r="M464" s="423"/>
      <c r="N464" s="423"/>
      <c r="O464" s="423"/>
      <c r="P464" s="423"/>
      <c r="Q464" s="423"/>
      <c r="R464" s="423"/>
      <c r="S464" s="423"/>
      <c r="T464" s="423"/>
      <c r="U464" s="423"/>
      <c r="V464" s="423"/>
      <c r="W464" s="423"/>
      <c r="X464" s="424"/>
      <c r="Y464" s="200" t="s">
        <v>97</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25"/>
      <c r="I465" s="425"/>
      <c r="J465" s="425"/>
      <c r="K465" s="425"/>
      <c r="L465" s="425"/>
      <c r="M465" s="425"/>
      <c r="N465" s="425"/>
      <c r="O465" s="425"/>
      <c r="P465" s="425"/>
      <c r="Q465" s="425"/>
      <c r="R465" s="425"/>
      <c r="S465" s="425"/>
      <c r="T465" s="425"/>
      <c r="U465" s="425"/>
      <c r="V465" s="425"/>
      <c r="W465" s="425"/>
      <c r="X465" s="426"/>
      <c r="Y465" s="200" t="s">
        <v>57</v>
      </c>
      <c r="Z465" s="198"/>
      <c r="AA465" s="199"/>
      <c r="AB465" s="263" t="s">
        <v>49</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328</v>
      </c>
      <c r="F466" s="461"/>
      <c r="G466" s="462" t="s">
        <v>325</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45</v>
      </c>
      <c r="AC466" s="261"/>
      <c r="AD466" s="262"/>
      <c r="AE466" s="457" t="s">
        <v>55</v>
      </c>
      <c r="AF466" s="458"/>
      <c r="AG466" s="458"/>
      <c r="AH466" s="459"/>
      <c r="AI466" s="463" t="s">
        <v>554</v>
      </c>
      <c r="AJ466" s="463"/>
      <c r="AK466" s="463"/>
      <c r="AL466" s="260"/>
      <c r="AM466" s="463" t="s">
        <v>53</v>
      </c>
      <c r="AN466" s="463"/>
      <c r="AO466" s="463"/>
      <c r="AP466" s="260"/>
      <c r="AQ466" s="260" t="s">
        <v>315</v>
      </c>
      <c r="AR466" s="261"/>
      <c r="AS466" s="261"/>
      <c r="AT466" s="262"/>
      <c r="AU466" s="278" t="s">
        <v>240</v>
      </c>
      <c r="AV466" s="278"/>
      <c r="AW466" s="278"/>
      <c r="AX466" s="279"/>
      <c r="AY466">
        <f>COUNTA($G$468)</f>
        <v>0</v>
      </c>
    </row>
    <row r="467" spans="1:51" ht="18.75" hidden="1" customHeight="1" x14ac:dyDescent="0.15">
      <c r="A467" s="876"/>
      <c r="B467" s="877"/>
      <c r="C467" s="881"/>
      <c r="D467" s="877"/>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316</v>
      </c>
      <c r="AH467" s="226"/>
      <c r="AI467" s="464"/>
      <c r="AJ467" s="464"/>
      <c r="AK467" s="464"/>
      <c r="AL467" s="406"/>
      <c r="AM467" s="464"/>
      <c r="AN467" s="464"/>
      <c r="AO467" s="464"/>
      <c r="AP467" s="406"/>
      <c r="AQ467" s="223"/>
      <c r="AR467" s="224"/>
      <c r="AS467" s="225" t="s">
        <v>316</v>
      </c>
      <c r="AT467" s="226"/>
      <c r="AU467" s="224"/>
      <c r="AV467" s="224"/>
      <c r="AW467" s="225" t="s">
        <v>291</v>
      </c>
      <c r="AX467" s="251"/>
      <c r="AY467">
        <f>$AY$466</f>
        <v>0</v>
      </c>
    </row>
    <row r="468" spans="1:51" ht="23.25" hidden="1" customHeight="1" x14ac:dyDescent="0.15">
      <c r="A468" s="876"/>
      <c r="B468" s="877"/>
      <c r="C468" s="881"/>
      <c r="D468" s="877"/>
      <c r="E468" s="460"/>
      <c r="F468" s="461"/>
      <c r="G468" s="419"/>
      <c r="H468" s="420"/>
      <c r="I468" s="420"/>
      <c r="J468" s="420"/>
      <c r="K468" s="420"/>
      <c r="L468" s="420"/>
      <c r="M468" s="420"/>
      <c r="N468" s="420"/>
      <c r="O468" s="420"/>
      <c r="P468" s="420"/>
      <c r="Q468" s="420"/>
      <c r="R468" s="420"/>
      <c r="S468" s="420"/>
      <c r="T468" s="420"/>
      <c r="U468" s="420"/>
      <c r="V468" s="420"/>
      <c r="W468" s="420"/>
      <c r="X468" s="421"/>
      <c r="Y468" s="280" t="s">
        <v>52</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22"/>
      <c r="H469" s="423"/>
      <c r="I469" s="423"/>
      <c r="J469" s="423"/>
      <c r="K469" s="423"/>
      <c r="L469" s="423"/>
      <c r="M469" s="423"/>
      <c r="N469" s="423"/>
      <c r="O469" s="423"/>
      <c r="P469" s="423"/>
      <c r="Q469" s="423"/>
      <c r="R469" s="423"/>
      <c r="S469" s="423"/>
      <c r="T469" s="423"/>
      <c r="U469" s="423"/>
      <c r="V469" s="423"/>
      <c r="W469" s="423"/>
      <c r="X469" s="424"/>
      <c r="Y469" s="200" t="s">
        <v>97</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25"/>
      <c r="I470" s="425"/>
      <c r="J470" s="425"/>
      <c r="K470" s="425"/>
      <c r="L470" s="425"/>
      <c r="M470" s="425"/>
      <c r="N470" s="425"/>
      <c r="O470" s="425"/>
      <c r="P470" s="425"/>
      <c r="Q470" s="425"/>
      <c r="R470" s="425"/>
      <c r="S470" s="425"/>
      <c r="T470" s="425"/>
      <c r="U470" s="425"/>
      <c r="V470" s="425"/>
      <c r="W470" s="425"/>
      <c r="X470" s="426"/>
      <c r="Y470" s="200" t="s">
        <v>57</v>
      </c>
      <c r="Z470" s="198"/>
      <c r="AA470" s="199"/>
      <c r="AB470" s="263" t="s">
        <v>49</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328</v>
      </c>
      <c r="F471" s="461"/>
      <c r="G471" s="462" t="s">
        <v>325</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45</v>
      </c>
      <c r="AC471" s="261"/>
      <c r="AD471" s="262"/>
      <c r="AE471" s="457" t="s">
        <v>55</v>
      </c>
      <c r="AF471" s="458"/>
      <c r="AG471" s="458"/>
      <c r="AH471" s="459"/>
      <c r="AI471" s="463" t="s">
        <v>554</v>
      </c>
      <c r="AJ471" s="463"/>
      <c r="AK471" s="463"/>
      <c r="AL471" s="260"/>
      <c r="AM471" s="463" t="s">
        <v>53</v>
      </c>
      <c r="AN471" s="463"/>
      <c r="AO471" s="463"/>
      <c r="AP471" s="260"/>
      <c r="AQ471" s="260" t="s">
        <v>315</v>
      </c>
      <c r="AR471" s="261"/>
      <c r="AS471" s="261"/>
      <c r="AT471" s="262"/>
      <c r="AU471" s="278" t="s">
        <v>240</v>
      </c>
      <c r="AV471" s="278"/>
      <c r="AW471" s="278"/>
      <c r="AX471" s="279"/>
      <c r="AY471">
        <f>COUNTA($G$473)</f>
        <v>0</v>
      </c>
    </row>
    <row r="472" spans="1:51" ht="18.75" hidden="1" customHeight="1" x14ac:dyDescent="0.15">
      <c r="A472" s="876"/>
      <c r="B472" s="877"/>
      <c r="C472" s="881"/>
      <c r="D472" s="877"/>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316</v>
      </c>
      <c r="AH472" s="226"/>
      <c r="AI472" s="464"/>
      <c r="AJ472" s="464"/>
      <c r="AK472" s="464"/>
      <c r="AL472" s="406"/>
      <c r="AM472" s="464"/>
      <c r="AN472" s="464"/>
      <c r="AO472" s="464"/>
      <c r="AP472" s="406"/>
      <c r="AQ472" s="223"/>
      <c r="AR472" s="224"/>
      <c r="AS472" s="225" t="s">
        <v>316</v>
      </c>
      <c r="AT472" s="226"/>
      <c r="AU472" s="224"/>
      <c r="AV472" s="224"/>
      <c r="AW472" s="225" t="s">
        <v>291</v>
      </c>
      <c r="AX472" s="251"/>
      <c r="AY472">
        <f>$AY$471</f>
        <v>0</v>
      </c>
    </row>
    <row r="473" spans="1:51" ht="23.25" hidden="1" customHeight="1" x14ac:dyDescent="0.15">
      <c r="A473" s="876"/>
      <c r="B473" s="877"/>
      <c r="C473" s="881"/>
      <c r="D473" s="877"/>
      <c r="E473" s="460"/>
      <c r="F473" s="461"/>
      <c r="G473" s="419"/>
      <c r="H473" s="420"/>
      <c r="I473" s="420"/>
      <c r="J473" s="420"/>
      <c r="K473" s="420"/>
      <c r="L473" s="420"/>
      <c r="M473" s="420"/>
      <c r="N473" s="420"/>
      <c r="O473" s="420"/>
      <c r="P473" s="420"/>
      <c r="Q473" s="420"/>
      <c r="R473" s="420"/>
      <c r="S473" s="420"/>
      <c r="T473" s="420"/>
      <c r="U473" s="420"/>
      <c r="V473" s="420"/>
      <c r="W473" s="420"/>
      <c r="X473" s="421"/>
      <c r="Y473" s="280" t="s">
        <v>52</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22"/>
      <c r="H474" s="423"/>
      <c r="I474" s="423"/>
      <c r="J474" s="423"/>
      <c r="K474" s="423"/>
      <c r="L474" s="423"/>
      <c r="M474" s="423"/>
      <c r="N474" s="423"/>
      <c r="O474" s="423"/>
      <c r="P474" s="423"/>
      <c r="Q474" s="423"/>
      <c r="R474" s="423"/>
      <c r="S474" s="423"/>
      <c r="T474" s="423"/>
      <c r="U474" s="423"/>
      <c r="V474" s="423"/>
      <c r="W474" s="423"/>
      <c r="X474" s="424"/>
      <c r="Y474" s="200" t="s">
        <v>97</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25"/>
      <c r="I475" s="425"/>
      <c r="J475" s="425"/>
      <c r="K475" s="425"/>
      <c r="L475" s="425"/>
      <c r="M475" s="425"/>
      <c r="N475" s="425"/>
      <c r="O475" s="425"/>
      <c r="P475" s="425"/>
      <c r="Q475" s="425"/>
      <c r="R475" s="425"/>
      <c r="S475" s="425"/>
      <c r="T475" s="425"/>
      <c r="U475" s="425"/>
      <c r="V475" s="425"/>
      <c r="W475" s="425"/>
      <c r="X475" s="426"/>
      <c r="Y475" s="200" t="s">
        <v>57</v>
      </c>
      <c r="Z475" s="198"/>
      <c r="AA475" s="199"/>
      <c r="AB475" s="263" t="s">
        <v>49</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328</v>
      </c>
      <c r="F476" s="461"/>
      <c r="G476" s="462" t="s">
        <v>325</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45</v>
      </c>
      <c r="AC476" s="261"/>
      <c r="AD476" s="262"/>
      <c r="AE476" s="457" t="s">
        <v>55</v>
      </c>
      <c r="AF476" s="458"/>
      <c r="AG476" s="458"/>
      <c r="AH476" s="459"/>
      <c r="AI476" s="463" t="s">
        <v>554</v>
      </c>
      <c r="AJ476" s="463"/>
      <c r="AK476" s="463"/>
      <c r="AL476" s="260"/>
      <c r="AM476" s="463" t="s">
        <v>53</v>
      </c>
      <c r="AN476" s="463"/>
      <c r="AO476" s="463"/>
      <c r="AP476" s="260"/>
      <c r="AQ476" s="260" t="s">
        <v>315</v>
      </c>
      <c r="AR476" s="261"/>
      <c r="AS476" s="261"/>
      <c r="AT476" s="262"/>
      <c r="AU476" s="278" t="s">
        <v>240</v>
      </c>
      <c r="AV476" s="278"/>
      <c r="AW476" s="278"/>
      <c r="AX476" s="279"/>
      <c r="AY476">
        <f>COUNTA($G$478)</f>
        <v>0</v>
      </c>
    </row>
    <row r="477" spans="1:51" ht="18.75" hidden="1" customHeight="1" x14ac:dyDescent="0.15">
      <c r="A477" s="876"/>
      <c r="B477" s="877"/>
      <c r="C477" s="881"/>
      <c r="D477" s="877"/>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316</v>
      </c>
      <c r="AH477" s="226"/>
      <c r="AI477" s="464"/>
      <c r="AJ477" s="464"/>
      <c r="AK477" s="464"/>
      <c r="AL477" s="406"/>
      <c r="AM477" s="464"/>
      <c r="AN477" s="464"/>
      <c r="AO477" s="464"/>
      <c r="AP477" s="406"/>
      <c r="AQ477" s="223"/>
      <c r="AR477" s="224"/>
      <c r="AS477" s="225" t="s">
        <v>316</v>
      </c>
      <c r="AT477" s="226"/>
      <c r="AU477" s="224"/>
      <c r="AV477" s="224"/>
      <c r="AW477" s="225" t="s">
        <v>291</v>
      </c>
      <c r="AX477" s="251"/>
      <c r="AY477">
        <f>$AY$476</f>
        <v>0</v>
      </c>
    </row>
    <row r="478" spans="1:51" ht="23.25" hidden="1" customHeight="1" x14ac:dyDescent="0.15">
      <c r="A478" s="876"/>
      <c r="B478" s="877"/>
      <c r="C478" s="881"/>
      <c r="D478" s="877"/>
      <c r="E478" s="460"/>
      <c r="F478" s="461"/>
      <c r="G478" s="419"/>
      <c r="H478" s="420"/>
      <c r="I478" s="420"/>
      <c r="J478" s="420"/>
      <c r="K478" s="420"/>
      <c r="L478" s="420"/>
      <c r="M478" s="420"/>
      <c r="N478" s="420"/>
      <c r="O478" s="420"/>
      <c r="P478" s="420"/>
      <c r="Q478" s="420"/>
      <c r="R478" s="420"/>
      <c r="S478" s="420"/>
      <c r="T478" s="420"/>
      <c r="U478" s="420"/>
      <c r="V478" s="420"/>
      <c r="W478" s="420"/>
      <c r="X478" s="421"/>
      <c r="Y478" s="280" t="s">
        <v>52</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22"/>
      <c r="H479" s="423"/>
      <c r="I479" s="423"/>
      <c r="J479" s="423"/>
      <c r="K479" s="423"/>
      <c r="L479" s="423"/>
      <c r="M479" s="423"/>
      <c r="N479" s="423"/>
      <c r="O479" s="423"/>
      <c r="P479" s="423"/>
      <c r="Q479" s="423"/>
      <c r="R479" s="423"/>
      <c r="S479" s="423"/>
      <c r="T479" s="423"/>
      <c r="U479" s="423"/>
      <c r="V479" s="423"/>
      <c r="W479" s="423"/>
      <c r="X479" s="424"/>
      <c r="Y479" s="200" t="s">
        <v>97</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25"/>
      <c r="I480" s="425"/>
      <c r="J480" s="425"/>
      <c r="K480" s="425"/>
      <c r="L480" s="425"/>
      <c r="M480" s="425"/>
      <c r="N480" s="425"/>
      <c r="O480" s="425"/>
      <c r="P480" s="425"/>
      <c r="Q480" s="425"/>
      <c r="R480" s="425"/>
      <c r="S480" s="425"/>
      <c r="T480" s="425"/>
      <c r="U480" s="425"/>
      <c r="V480" s="425"/>
      <c r="W480" s="425"/>
      <c r="X480" s="426"/>
      <c r="Y480" s="200" t="s">
        <v>57</v>
      </c>
      <c r="Z480" s="198"/>
      <c r="AA480" s="199"/>
      <c r="AB480" s="263" t="s">
        <v>49</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76"/>
      <c r="B481" s="877"/>
      <c r="C481" s="881"/>
      <c r="D481" s="877"/>
      <c r="E481" s="416" t="s">
        <v>192</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76"/>
      <c r="B482" s="877"/>
      <c r="C482" s="881"/>
      <c r="D482" s="877"/>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76"/>
      <c r="B483" s="877"/>
      <c r="C483" s="881"/>
      <c r="D483" s="87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76"/>
      <c r="B484" s="877"/>
      <c r="C484" s="881"/>
      <c r="D484" s="877"/>
      <c r="E484" s="398" t="s">
        <v>458</v>
      </c>
      <c r="F484" s="399"/>
      <c r="G484" s="452" t="s">
        <v>346</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327</v>
      </c>
      <c r="F485" s="461"/>
      <c r="G485" s="462" t="s">
        <v>323</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45</v>
      </c>
      <c r="AC485" s="261"/>
      <c r="AD485" s="262"/>
      <c r="AE485" s="457" t="s">
        <v>55</v>
      </c>
      <c r="AF485" s="458"/>
      <c r="AG485" s="458"/>
      <c r="AH485" s="459"/>
      <c r="AI485" s="463" t="s">
        <v>554</v>
      </c>
      <c r="AJ485" s="463"/>
      <c r="AK485" s="463"/>
      <c r="AL485" s="260"/>
      <c r="AM485" s="463" t="s">
        <v>53</v>
      </c>
      <c r="AN485" s="463"/>
      <c r="AO485" s="463"/>
      <c r="AP485" s="260"/>
      <c r="AQ485" s="260" t="s">
        <v>315</v>
      </c>
      <c r="AR485" s="261"/>
      <c r="AS485" s="261"/>
      <c r="AT485" s="262"/>
      <c r="AU485" s="278" t="s">
        <v>240</v>
      </c>
      <c r="AV485" s="278"/>
      <c r="AW485" s="278"/>
      <c r="AX485" s="279"/>
      <c r="AY485">
        <f>COUNTA($G$487)</f>
        <v>0</v>
      </c>
    </row>
    <row r="486" spans="1:51" ht="18.75" hidden="1" customHeight="1" x14ac:dyDescent="0.15">
      <c r="A486" s="876"/>
      <c r="B486" s="877"/>
      <c r="C486" s="881"/>
      <c r="D486" s="877"/>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316</v>
      </c>
      <c r="AH486" s="226"/>
      <c r="AI486" s="464"/>
      <c r="AJ486" s="464"/>
      <c r="AK486" s="464"/>
      <c r="AL486" s="406"/>
      <c r="AM486" s="464"/>
      <c r="AN486" s="464"/>
      <c r="AO486" s="464"/>
      <c r="AP486" s="406"/>
      <c r="AQ486" s="223"/>
      <c r="AR486" s="224"/>
      <c r="AS486" s="225" t="s">
        <v>316</v>
      </c>
      <c r="AT486" s="226"/>
      <c r="AU486" s="224"/>
      <c r="AV486" s="224"/>
      <c r="AW486" s="225" t="s">
        <v>291</v>
      </c>
      <c r="AX486" s="251"/>
      <c r="AY486">
        <f>$AY$485</f>
        <v>0</v>
      </c>
    </row>
    <row r="487" spans="1:51" ht="23.25" hidden="1" customHeight="1" x14ac:dyDescent="0.15">
      <c r="A487" s="876"/>
      <c r="B487" s="877"/>
      <c r="C487" s="881"/>
      <c r="D487" s="877"/>
      <c r="E487" s="460"/>
      <c r="F487" s="461"/>
      <c r="G487" s="419"/>
      <c r="H487" s="420"/>
      <c r="I487" s="420"/>
      <c r="J487" s="420"/>
      <c r="K487" s="420"/>
      <c r="L487" s="420"/>
      <c r="M487" s="420"/>
      <c r="N487" s="420"/>
      <c r="O487" s="420"/>
      <c r="P487" s="420"/>
      <c r="Q487" s="420"/>
      <c r="R487" s="420"/>
      <c r="S487" s="420"/>
      <c r="T487" s="420"/>
      <c r="U487" s="420"/>
      <c r="V487" s="420"/>
      <c r="W487" s="420"/>
      <c r="X487" s="421"/>
      <c r="Y487" s="280" t="s">
        <v>52</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22"/>
      <c r="H488" s="423"/>
      <c r="I488" s="423"/>
      <c r="J488" s="423"/>
      <c r="K488" s="423"/>
      <c r="L488" s="423"/>
      <c r="M488" s="423"/>
      <c r="N488" s="423"/>
      <c r="O488" s="423"/>
      <c r="P488" s="423"/>
      <c r="Q488" s="423"/>
      <c r="R488" s="423"/>
      <c r="S488" s="423"/>
      <c r="T488" s="423"/>
      <c r="U488" s="423"/>
      <c r="V488" s="423"/>
      <c r="W488" s="423"/>
      <c r="X488" s="424"/>
      <c r="Y488" s="200" t="s">
        <v>97</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25"/>
      <c r="I489" s="425"/>
      <c r="J489" s="425"/>
      <c r="K489" s="425"/>
      <c r="L489" s="425"/>
      <c r="M489" s="425"/>
      <c r="N489" s="425"/>
      <c r="O489" s="425"/>
      <c r="P489" s="425"/>
      <c r="Q489" s="425"/>
      <c r="R489" s="425"/>
      <c r="S489" s="425"/>
      <c r="T489" s="425"/>
      <c r="U489" s="425"/>
      <c r="V489" s="425"/>
      <c r="W489" s="425"/>
      <c r="X489" s="426"/>
      <c r="Y489" s="200" t="s">
        <v>57</v>
      </c>
      <c r="Z489" s="198"/>
      <c r="AA489" s="199"/>
      <c r="AB489" s="263" t="s">
        <v>49</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327</v>
      </c>
      <c r="F490" s="461"/>
      <c r="G490" s="462" t="s">
        <v>323</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45</v>
      </c>
      <c r="AC490" s="261"/>
      <c r="AD490" s="262"/>
      <c r="AE490" s="457" t="s">
        <v>55</v>
      </c>
      <c r="AF490" s="458"/>
      <c r="AG490" s="458"/>
      <c r="AH490" s="459"/>
      <c r="AI490" s="463" t="s">
        <v>554</v>
      </c>
      <c r="AJ490" s="463"/>
      <c r="AK490" s="463"/>
      <c r="AL490" s="260"/>
      <c r="AM490" s="463" t="s">
        <v>53</v>
      </c>
      <c r="AN490" s="463"/>
      <c r="AO490" s="463"/>
      <c r="AP490" s="260"/>
      <c r="AQ490" s="260" t="s">
        <v>315</v>
      </c>
      <c r="AR490" s="261"/>
      <c r="AS490" s="261"/>
      <c r="AT490" s="262"/>
      <c r="AU490" s="278" t="s">
        <v>240</v>
      </c>
      <c r="AV490" s="278"/>
      <c r="AW490" s="278"/>
      <c r="AX490" s="279"/>
      <c r="AY490">
        <f>COUNTA($G$492)</f>
        <v>0</v>
      </c>
    </row>
    <row r="491" spans="1:51" ht="18.75" hidden="1" customHeight="1" x14ac:dyDescent="0.15">
      <c r="A491" s="876"/>
      <c r="B491" s="877"/>
      <c r="C491" s="881"/>
      <c r="D491" s="877"/>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316</v>
      </c>
      <c r="AH491" s="226"/>
      <c r="AI491" s="464"/>
      <c r="AJ491" s="464"/>
      <c r="AK491" s="464"/>
      <c r="AL491" s="406"/>
      <c r="AM491" s="464"/>
      <c r="AN491" s="464"/>
      <c r="AO491" s="464"/>
      <c r="AP491" s="406"/>
      <c r="AQ491" s="223"/>
      <c r="AR491" s="224"/>
      <c r="AS491" s="225" t="s">
        <v>316</v>
      </c>
      <c r="AT491" s="226"/>
      <c r="AU491" s="224"/>
      <c r="AV491" s="224"/>
      <c r="AW491" s="225" t="s">
        <v>291</v>
      </c>
      <c r="AX491" s="251"/>
      <c r="AY491">
        <f>$AY$490</f>
        <v>0</v>
      </c>
    </row>
    <row r="492" spans="1:51" ht="23.25" hidden="1" customHeight="1" x14ac:dyDescent="0.15">
      <c r="A492" s="876"/>
      <c r="B492" s="877"/>
      <c r="C492" s="881"/>
      <c r="D492" s="877"/>
      <c r="E492" s="460"/>
      <c r="F492" s="461"/>
      <c r="G492" s="419"/>
      <c r="H492" s="420"/>
      <c r="I492" s="420"/>
      <c r="J492" s="420"/>
      <c r="K492" s="420"/>
      <c r="L492" s="420"/>
      <c r="M492" s="420"/>
      <c r="N492" s="420"/>
      <c r="O492" s="420"/>
      <c r="P492" s="420"/>
      <c r="Q492" s="420"/>
      <c r="R492" s="420"/>
      <c r="S492" s="420"/>
      <c r="T492" s="420"/>
      <c r="U492" s="420"/>
      <c r="V492" s="420"/>
      <c r="W492" s="420"/>
      <c r="X492" s="421"/>
      <c r="Y492" s="280" t="s">
        <v>52</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22"/>
      <c r="H493" s="423"/>
      <c r="I493" s="423"/>
      <c r="J493" s="423"/>
      <c r="K493" s="423"/>
      <c r="L493" s="423"/>
      <c r="M493" s="423"/>
      <c r="N493" s="423"/>
      <c r="O493" s="423"/>
      <c r="P493" s="423"/>
      <c r="Q493" s="423"/>
      <c r="R493" s="423"/>
      <c r="S493" s="423"/>
      <c r="T493" s="423"/>
      <c r="U493" s="423"/>
      <c r="V493" s="423"/>
      <c r="W493" s="423"/>
      <c r="X493" s="424"/>
      <c r="Y493" s="200" t="s">
        <v>97</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25"/>
      <c r="I494" s="425"/>
      <c r="J494" s="425"/>
      <c r="K494" s="425"/>
      <c r="L494" s="425"/>
      <c r="M494" s="425"/>
      <c r="N494" s="425"/>
      <c r="O494" s="425"/>
      <c r="P494" s="425"/>
      <c r="Q494" s="425"/>
      <c r="R494" s="425"/>
      <c r="S494" s="425"/>
      <c r="T494" s="425"/>
      <c r="U494" s="425"/>
      <c r="V494" s="425"/>
      <c r="W494" s="425"/>
      <c r="X494" s="426"/>
      <c r="Y494" s="200" t="s">
        <v>57</v>
      </c>
      <c r="Z494" s="198"/>
      <c r="AA494" s="199"/>
      <c r="AB494" s="263" t="s">
        <v>49</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327</v>
      </c>
      <c r="F495" s="461"/>
      <c r="G495" s="462" t="s">
        <v>323</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45</v>
      </c>
      <c r="AC495" s="261"/>
      <c r="AD495" s="262"/>
      <c r="AE495" s="457" t="s">
        <v>55</v>
      </c>
      <c r="AF495" s="458"/>
      <c r="AG495" s="458"/>
      <c r="AH495" s="459"/>
      <c r="AI495" s="463" t="s">
        <v>554</v>
      </c>
      <c r="AJ495" s="463"/>
      <c r="AK495" s="463"/>
      <c r="AL495" s="260"/>
      <c r="AM495" s="463" t="s">
        <v>53</v>
      </c>
      <c r="AN495" s="463"/>
      <c r="AO495" s="463"/>
      <c r="AP495" s="260"/>
      <c r="AQ495" s="260" t="s">
        <v>315</v>
      </c>
      <c r="AR495" s="261"/>
      <c r="AS495" s="261"/>
      <c r="AT495" s="262"/>
      <c r="AU495" s="278" t="s">
        <v>240</v>
      </c>
      <c r="AV495" s="278"/>
      <c r="AW495" s="278"/>
      <c r="AX495" s="279"/>
      <c r="AY495">
        <f>COUNTA($G$497)</f>
        <v>0</v>
      </c>
    </row>
    <row r="496" spans="1:51" ht="18.75" hidden="1" customHeight="1" x14ac:dyDescent="0.15">
      <c r="A496" s="876"/>
      <c r="B496" s="877"/>
      <c r="C496" s="881"/>
      <c r="D496" s="877"/>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316</v>
      </c>
      <c r="AH496" s="226"/>
      <c r="AI496" s="464"/>
      <c r="AJ496" s="464"/>
      <c r="AK496" s="464"/>
      <c r="AL496" s="406"/>
      <c r="AM496" s="464"/>
      <c r="AN496" s="464"/>
      <c r="AO496" s="464"/>
      <c r="AP496" s="406"/>
      <c r="AQ496" s="223"/>
      <c r="AR496" s="224"/>
      <c r="AS496" s="225" t="s">
        <v>316</v>
      </c>
      <c r="AT496" s="226"/>
      <c r="AU496" s="224"/>
      <c r="AV496" s="224"/>
      <c r="AW496" s="225" t="s">
        <v>291</v>
      </c>
      <c r="AX496" s="251"/>
      <c r="AY496">
        <f>$AY$495</f>
        <v>0</v>
      </c>
    </row>
    <row r="497" spans="1:51" ht="23.25" hidden="1" customHeight="1" x14ac:dyDescent="0.15">
      <c r="A497" s="876"/>
      <c r="B497" s="877"/>
      <c r="C497" s="881"/>
      <c r="D497" s="877"/>
      <c r="E497" s="460"/>
      <c r="F497" s="461"/>
      <c r="G497" s="419"/>
      <c r="H497" s="420"/>
      <c r="I497" s="420"/>
      <c r="J497" s="420"/>
      <c r="K497" s="420"/>
      <c r="L497" s="420"/>
      <c r="M497" s="420"/>
      <c r="N497" s="420"/>
      <c r="O497" s="420"/>
      <c r="P497" s="420"/>
      <c r="Q497" s="420"/>
      <c r="R497" s="420"/>
      <c r="S497" s="420"/>
      <c r="T497" s="420"/>
      <c r="U497" s="420"/>
      <c r="V497" s="420"/>
      <c r="W497" s="420"/>
      <c r="X497" s="421"/>
      <c r="Y497" s="280" t="s">
        <v>52</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22"/>
      <c r="H498" s="423"/>
      <c r="I498" s="423"/>
      <c r="J498" s="423"/>
      <c r="K498" s="423"/>
      <c r="L498" s="423"/>
      <c r="M498" s="423"/>
      <c r="N498" s="423"/>
      <c r="O498" s="423"/>
      <c r="P498" s="423"/>
      <c r="Q498" s="423"/>
      <c r="R498" s="423"/>
      <c r="S498" s="423"/>
      <c r="T498" s="423"/>
      <c r="U498" s="423"/>
      <c r="V498" s="423"/>
      <c r="W498" s="423"/>
      <c r="X498" s="424"/>
      <c r="Y498" s="200" t="s">
        <v>97</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25"/>
      <c r="I499" s="425"/>
      <c r="J499" s="425"/>
      <c r="K499" s="425"/>
      <c r="L499" s="425"/>
      <c r="M499" s="425"/>
      <c r="N499" s="425"/>
      <c r="O499" s="425"/>
      <c r="P499" s="425"/>
      <c r="Q499" s="425"/>
      <c r="R499" s="425"/>
      <c r="S499" s="425"/>
      <c r="T499" s="425"/>
      <c r="U499" s="425"/>
      <c r="V499" s="425"/>
      <c r="W499" s="425"/>
      <c r="X499" s="426"/>
      <c r="Y499" s="200" t="s">
        <v>57</v>
      </c>
      <c r="Z499" s="198"/>
      <c r="AA499" s="199"/>
      <c r="AB499" s="263" t="s">
        <v>49</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327</v>
      </c>
      <c r="F500" s="461"/>
      <c r="G500" s="462" t="s">
        <v>323</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45</v>
      </c>
      <c r="AC500" s="261"/>
      <c r="AD500" s="262"/>
      <c r="AE500" s="457" t="s">
        <v>55</v>
      </c>
      <c r="AF500" s="458"/>
      <c r="AG500" s="458"/>
      <c r="AH500" s="459"/>
      <c r="AI500" s="463" t="s">
        <v>554</v>
      </c>
      <c r="AJ500" s="463"/>
      <c r="AK500" s="463"/>
      <c r="AL500" s="260"/>
      <c r="AM500" s="463" t="s">
        <v>53</v>
      </c>
      <c r="AN500" s="463"/>
      <c r="AO500" s="463"/>
      <c r="AP500" s="260"/>
      <c r="AQ500" s="260" t="s">
        <v>315</v>
      </c>
      <c r="AR500" s="261"/>
      <c r="AS500" s="261"/>
      <c r="AT500" s="262"/>
      <c r="AU500" s="278" t="s">
        <v>240</v>
      </c>
      <c r="AV500" s="278"/>
      <c r="AW500" s="278"/>
      <c r="AX500" s="279"/>
      <c r="AY500">
        <f>COUNTA($G$502)</f>
        <v>0</v>
      </c>
    </row>
    <row r="501" spans="1:51" ht="18.75" hidden="1" customHeight="1" x14ac:dyDescent="0.15">
      <c r="A501" s="876"/>
      <c r="B501" s="877"/>
      <c r="C501" s="881"/>
      <c r="D501" s="877"/>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316</v>
      </c>
      <c r="AH501" s="226"/>
      <c r="AI501" s="464"/>
      <c r="AJ501" s="464"/>
      <c r="AK501" s="464"/>
      <c r="AL501" s="406"/>
      <c r="AM501" s="464"/>
      <c r="AN501" s="464"/>
      <c r="AO501" s="464"/>
      <c r="AP501" s="406"/>
      <c r="AQ501" s="223"/>
      <c r="AR501" s="224"/>
      <c r="AS501" s="225" t="s">
        <v>316</v>
      </c>
      <c r="AT501" s="226"/>
      <c r="AU501" s="224"/>
      <c r="AV501" s="224"/>
      <c r="AW501" s="225" t="s">
        <v>291</v>
      </c>
      <c r="AX501" s="251"/>
      <c r="AY501">
        <f>$AY$500</f>
        <v>0</v>
      </c>
    </row>
    <row r="502" spans="1:51" ht="23.25" hidden="1" customHeight="1" x14ac:dyDescent="0.15">
      <c r="A502" s="876"/>
      <c r="B502" s="877"/>
      <c r="C502" s="881"/>
      <c r="D502" s="877"/>
      <c r="E502" s="460"/>
      <c r="F502" s="461"/>
      <c r="G502" s="419"/>
      <c r="H502" s="420"/>
      <c r="I502" s="420"/>
      <c r="J502" s="420"/>
      <c r="K502" s="420"/>
      <c r="L502" s="420"/>
      <c r="M502" s="420"/>
      <c r="N502" s="420"/>
      <c r="O502" s="420"/>
      <c r="P502" s="420"/>
      <c r="Q502" s="420"/>
      <c r="R502" s="420"/>
      <c r="S502" s="420"/>
      <c r="T502" s="420"/>
      <c r="U502" s="420"/>
      <c r="V502" s="420"/>
      <c r="W502" s="420"/>
      <c r="X502" s="421"/>
      <c r="Y502" s="280" t="s">
        <v>52</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22"/>
      <c r="H503" s="423"/>
      <c r="I503" s="423"/>
      <c r="J503" s="423"/>
      <c r="K503" s="423"/>
      <c r="L503" s="423"/>
      <c r="M503" s="423"/>
      <c r="N503" s="423"/>
      <c r="O503" s="423"/>
      <c r="P503" s="423"/>
      <c r="Q503" s="423"/>
      <c r="R503" s="423"/>
      <c r="S503" s="423"/>
      <c r="T503" s="423"/>
      <c r="U503" s="423"/>
      <c r="V503" s="423"/>
      <c r="W503" s="423"/>
      <c r="X503" s="424"/>
      <c r="Y503" s="200" t="s">
        <v>97</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25"/>
      <c r="I504" s="425"/>
      <c r="J504" s="425"/>
      <c r="K504" s="425"/>
      <c r="L504" s="425"/>
      <c r="M504" s="425"/>
      <c r="N504" s="425"/>
      <c r="O504" s="425"/>
      <c r="P504" s="425"/>
      <c r="Q504" s="425"/>
      <c r="R504" s="425"/>
      <c r="S504" s="425"/>
      <c r="T504" s="425"/>
      <c r="U504" s="425"/>
      <c r="V504" s="425"/>
      <c r="W504" s="425"/>
      <c r="X504" s="426"/>
      <c r="Y504" s="200" t="s">
        <v>57</v>
      </c>
      <c r="Z504" s="198"/>
      <c r="AA504" s="199"/>
      <c r="AB504" s="263" t="s">
        <v>49</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327</v>
      </c>
      <c r="F505" s="461"/>
      <c r="G505" s="462" t="s">
        <v>323</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45</v>
      </c>
      <c r="AC505" s="261"/>
      <c r="AD505" s="262"/>
      <c r="AE505" s="457" t="s">
        <v>55</v>
      </c>
      <c r="AF505" s="458"/>
      <c r="AG505" s="458"/>
      <c r="AH505" s="459"/>
      <c r="AI505" s="463" t="s">
        <v>554</v>
      </c>
      <c r="AJ505" s="463"/>
      <c r="AK505" s="463"/>
      <c r="AL505" s="260"/>
      <c r="AM505" s="463" t="s">
        <v>53</v>
      </c>
      <c r="AN505" s="463"/>
      <c r="AO505" s="463"/>
      <c r="AP505" s="260"/>
      <c r="AQ505" s="260" t="s">
        <v>315</v>
      </c>
      <c r="AR505" s="261"/>
      <c r="AS505" s="261"/>
      <c r="AT505" s="262"/>
      <c r="AU505" s="278" t="s">
        <v>240</v>
      </c>
      <c r="AV505" s="278"/>
      <c r="AW505" s="278"/>
      <c r="AX505" s="279"/>
      <c r="AY505">
        <f>COUNTA($G$507)</f>
        <v>0</v>
      </c>
    </row>
    <row r="506" spans="1:51" ht="18.75" hidden="1" customHeight="1" x14ac:dyDescent="0.15">
      <c r="A506" s="876"/>
      <c r="B506" s="877"/>
      <c r="C506" s="881"/>
      <c r="D506" s="877"/>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316</v>
      </c>
      <c r="AH506" s="226"/>
      <c r="AI506" s="464"/>
      <c r="AJ506" s="464"/>
      <c r="AK506" s="464"/>
      <c r="AL506" s="406"/>
      <c r="AM506" s="464"/>
      <c r="AN506" s="464"/>
      <c r="AO506" s="464"/>
      <c r="AP506" s="406"/>
      <c r="AQ506" s="223"/>
      <c r="AR506" s="224"/>
      <c r="AS506" s="225" t="s">
        <v>316</v>
      </c>
      <c r="AT506" s="226"/>
      <c r="AU506" s="224"/>
      <c r="AV506" s="224"/>
      <c r="AW506" s="225" t="s">
        <v>291</v>
      </c>
      <c r="AX506" s="251"/>
      <c r="AY506">
        <f>$AY$505</f>
        <v>0</v>
      </c>
    </row>
    <row r="507" spans="1:51" ht="23.25" hidden="1" customHeight="1" x14ac:dyDescent="0.15">
      <c r="A507" s="876"/>
      <c r="B507" s="877"/>
      <c r="C507" s="881"/>
      <c r="D507" s="877"/>
      <c r="E507" s="460"/>
      <c r="F507" s="461"/>
      <c r="G507" s="419"/>
      <c r="H507" s="420"/>
      <c r="I507" s="420"/>
      <c r="J507" s="420"/>
      <c r="K507" s="420"/>
      <c r="L507" s="420"/>
      <c r="M507" s="420"/>
      <c r="N507" s="420"/>
      <c r="O507" s="420"/>
      <c r="P507" s="420"/>
      <c r="Q507" s="420"/>
      <c r="R507" s="420"/>
      <c r="S507" s="420"/>
      <c r="T507" s="420"/>
      <c r="U507" s="420"/>
      <c r="V507" s="420"/>
      <c r="W507" s="420"/>
      <c r="X507" s="421"/>
      <c r="Y507" s="280" t="s">
        <v>52</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22"/>
      <c r="H508" s="423"/>
      <c r="I508" s="423"/>
      <c r="J508" s="423"/>
      <c r="K508" s="423"/>
      <c r="L508" s="423"/>
      <c r="M508" s="423"/>
      <c r="N508" s="423"/>
      <c r="O508" s="423"/>
      <c r="P508" s="423"/>
      <c r="Q508" s="423"/>
      <c r="R508" s="423"/>
      <c r="S508" s="423"/>
      <c r="T508" s="423"/>
      <c r="U508" s="423"/>
      <c r="V508" s="423"/>
      <c r="W508" s="423"/>
      <c r="X508" s="424"/>
      <c r="Y508" s="200" t="s">
        <v>97</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25"/>
      <c r="I509" s="425"/>
      <c r="J509" s="425"/>
      <c r="K509" s="425"/>
      <c r="L509" s="425"/>
      <c r="M509" s="425"/>
      <c r="N509" s="425"/>
      <c r="O509" s="425"/>
      <c r="P509" s="425"/>
      <c r="Q509" s="425"/>
      <c r="R509" s="425"/>
      <c r="S509" s="425"/>
      <c r="T509" s="425"/>
      <c r="U509" s="425"/>
      <c r="V509" s="425"/>
      <c r="W509" s="425"/>
      <c r="X509" s="426"/>
      <c r="Y509" s="200" t="s">
        <v>57</v>
      </c>
      <c r="Z509" s="198"/>
      <c r="AA509" s="199"/>
      <c r="AB509" s="263" t="s">
        <v>49</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328</v>
      </c>
      <c r="F510" s="461"/>
      <c r="G510" s="462" t="s">
        <v>325</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45</v>
      </c>
      <c r="AC510" s="261"/>
      <c r="AD510" s="262"/>
      <c r="AE510" s="457" t="s">
        <v>55</v>
      </c>
      <c r="AF510" s="458"/>
      <c r="AG510" s="458"/>
      <c r="AH510" s="459"/>
      <c r="AI510" s="463" t="s">
        <v>554</v>
      </c>
      <c r="AJ510" s="463"/>
      <c r="AK510" s="463"/>
      <c r="AL510" s="260"/>
      <c r="AM510" s="463" t="s">
        <v>53</v>
      </c>
      <c r="AN510" s="463"/>
      <c r="AO510" s="463"/>
      <c r="AP510" s="260"/>
      <c r="AQ510" s="260" t="s">
        <v>315</v>
      </c>
      <c r="AR510" s="261"/>
      <c r="AS510" s="261"/>
      <c r="AT510" s="262"/>
      <c r="AU510" s="278" t="s">
        <v>240</v>
      </c>
      <c r="AV510" s="278"/>
      <c r="AW510" s="278"/>
      <c r="AX510" s="279"/>
      <c r="AY510">
        <f>COUNTA($G$512)</f>
        <v>0</v>
      </c>
    </row>
    <row r="511" spans="1:51" ht="18.75" hidden="1" customHeight="1" x14ac:dyDescent="0.15">
      <c r="A511" s="876"/>
      <c r="B511" s="877"/>
      <c r="C511" s="881"/>
      <c r="D511" s="877"/>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316</v>
      </c>
      <c r="AH511" s="226"/>
      <c r="AI511" s="464"/>
      <c r="AJ511" s="464"/>
      <c r="AK511" s="464"/>
      <c r="AL511" s="406"/>
      <c r="AM511" s="464"/>
      <c r="AN511" s="464"/>
      <c r="AO511" s="464"/>
      <c r="AP511" s="406"/>
      <c r="AQ511" s="223"/>
      <c r="AR511" s="224"/>
      <c r="AS511" s="225" t="s">
        <v>316</v>
      </c>
      <c r="AT511" s="226"/>
      <c r="AU511" s="224"/>
      <c r="AV511" s="224"/>
      <c r="AW511" s="225" t="s">
        <v>291</v>
      </c>
      <c r="AX511" s="251"/>
      <c r="AY511">
        <f>$AY$510</f>
        <v>0</v>
      </c>
    </row>
    <row r="512" spans="1:51" ht="23.25" hidden="1" customHeight="1" x14ac:dyDescent="0.15">
      <c r="A512" s="876"/>
      <c r="B512" s="877"/>
      <c r="C512" s="881"/>
      <c r="D512" s="877"/>
      <c r="E512" s="460"/>
      <c r="F512" s="461"/>
      <c r="G512" s="419"/>
      <c r="H512" s="420"/>
      <c r="I512" s="420"/>
      <c r="J512" s="420"/>
      <c r="K512" s="420"/>
      <c r="L512" s="420"/>
      <c r="M512" s="420"/>
      <c r="N512" s="420"/>
      <c r="O512" s="420"/>
      <c r="P512" s="420"/>
      <c r="Q512" s="420"/>
      <c r="R512" s="420"/>
      <c r="S512" s="420"/>
      <c r="T512" s="420"/>
      <c r="U512" s="420"/>
      <c r="V512" s="420"/>
      <c r="W512" s="420"/>
      <c r="X512" s="421"/>
      <c r="Y512" s="280" t="s">
        <v>52</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22"/>
      <c r="H513" s="423"/>
      <c r="I513" s="423"/>
      <c r="J513" s="423"/>
      <c r="K513" s="423"/>
      <c r="L513" s="423"/>
      <c r="M513" s="423"/>
      <c r="N513" s="423"/>
      <c r="O513" s="423"/>
      <c r="P513" s="423"/>
      <c r="Q513" s="423"/>
      <c r="R513" s="423"/>
      <c r="S513" s="423"/>
      <c r="T513" s="423"/>
      <c r="U513" s="423"/>
      <c r="V513" s="423"/>
      <c r="W513" s="423"/>
      <c r="X513" s="424"/>
      <c r="Y513" s="200" t="s">
        <v>97</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25"/>
      <c r="I514" s="425"/>
      <c r="J514" s="425"/>
      <c r="K514" s="425"/>
      <c r="L514" s="425"/>
      <c r="M514" s="425"/>
      <c r="N514" s="425"/>
      <c r="O514" s="425"/>
      <c r="P514" s="425"/>
      <c r="Q514" s="425"/>
      <c r="R514" s="425"/>
      <c r="S514" s="425"/>
      <c r="T514" s="425"/>
      <c r="U514" s="425"/>
      <c r="V514" s="425"/>
      <c r="W514" s="425"/>
      <c r="X514" s="426"/>
      <c r="Y514" s="200" t="s">
        <v>57</v>
      </c>
      <c r="Z514" s="198"/>
      <c r="AA514" s="199"/>
      <c r="AB514" s="263" t="s">
        <v>49</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328</v>
      </c>
      <c r="F515" s="461"/>
      <c r="G515" s="462" t="s">
        <v>325</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45</v>
      </c>
      <c r="AC515" s="261"/>
      <c r="AD515" s="262"/>
      <c r="AE515" s="457" t="s">
        <v>55</v>
      </c>
      <c r="AF515" s="458"/>
      <c r="AG515" s="458"/>
      <c r="AH515" s="459"/>
      <c r="AI515" s="463" t="s">
        <v>554</v>
      </c>
      <c r="AJ515" s="463"/>
      <c r="AK515" s="463"/>
      <c r="AL515" s="260"/>
      <c r="AM515" s="463" t="s">
        <v>53</v>
      </c>
      <c r="AN515" s="463"/>
      <c r="AO515" s="463"/>
      <c r="AP515" s="260"/>
      <c r="AQ515" s="260" t="s">
        <v>315</v>
      </c>
      <c r="AR515" s="261"/>
      <c r="AS515" s="261"/>
      <c r="AT515" s="262"/>
      <c r="AU515" s="278" t="s">
        <v>240</v>
      </c>
      <c r="AV515" s="278"/>
      <c r="AW515" s="278"/>
      <c r="AX515" s="279"/>
      <c r="AY515">
        <f>COUNTA($G$517)</f>
        <v>0</v>
      </c>
    </row>
    <row r="516" spans="1:51" ht="18.75" hidden="1" customHeight="1" x14ac:dyDescent="0.15">
      <c r="A516" s="876"/>
      <c r="B516" s="877"/>
      <c r="C516" s="881"/>
      <c r="D516" s="877"/>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316</v>
      </c>
      <c r="AH516" s="226"/>
      <c r="AI516" s="464"/>
      <c r="AJ516" s="464"/>
      <c r="AK516" s="464"/>
      <c r="AL516" s="406"/>
      <c r="AM516" s="464"/>
      <c r="AN516" s="464"/>
      <c r="AO516" s="464"/>
      <c r="AP516" s="406"/>
      <c r="AQ516" s="223"/>
      <c r="AR516" s="224"/>
      <c r="AS516" s="225" t="s">
        <v>316</v>
      </c>
      <c r="AT516" s="226"/>
      <c r="AU516" s="224"/>
      <c r="AV516" s="224"/>
      <c r="AW516" s="225" t="s">
        <v>291</v>
      </c>
      <c r="AX516" s="251"/>
      <c r="AY516">
        <f>$AY$515</f>
        <v>0</v>
      </c>
    </row>
    <row r="517" spans="1:51" ht="23.25" hidden="1" customHeight="1" x14ac:dyDescent="0.15">
      <c r="A517" s="876"/>
      <c r="B517" s="877"/>
      <c r="C517" s="881"/>
      <c r="D517" s="877"/>
      <c r="E517" s="460"/>
      <c r="F517" s="461"/>
      <c r="G517" s="419"/>
      <c r="H517" s="420"/>
      <c r="I517" s="420"/>
      <c r="J517" s="420"/>
      <c r="K517" s="420"/>
      <c r="L517" s="420"/>
      <c r="M517" s="420"/>
      <c r="N517" s="420"/>
      <c r="O517" s="420"/>
      <c r="P517" s="420"/>
      <c r="Q517" s="420"/>
      <c r="R517" s="420"/>
      <c r="S517" s="420"/>
      <c r="T517" s="420"/>
      <c r="U517" s="420"/>
      <c r="V517" s="420"/>
      <c r="W517" s="420"/>
      <c r="X517" s="421"/>
      <c r="Y517" s="280" t="s">
        <v>52</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22"/>
      <c r="H518" s="423"/>
      <c r="I518" s="423"/>
      <c r="J518" s="423"/>
      <c r="K518" s="423"/>
      <c r="L518" s="423"/>
      <c r="M518" s="423"/>
      <c r="N518" s="423"/>
      <c r="O518" s="423"/>
      <c r="P518" s="423"/>
      <c r="Q518" s="423"/>
      <c r="R518" s="423"/>
      <c r="S518" s="423"/>
      <c r="T518" s="423"/>
      <c r="U518" s="423"/>
      <c r="V518" s="423"/>
      <c r="W518" s="423"/>
      <c r="X518" s="424"/>
      <c r="Y518" s="200" t="s">
        <v>97</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25"/>
      <c r="I519" s="425"/>
      <c r="J519" s="425"/>
      <c r="K519" s="425"/>
      <c r="L519" s="425"/>
      <c r="M519" s="425"/>
      <c r="N519" s="425"/>
      <c r="O519" s="425"/>
      <c r="P519" s="425"/>
      <c r="Q519" s="425"/>
      <c r="R519" s="425"/>
      <c r="S519" s="425"/>
      <c r="T519" s="425"/>
      <c r="U519" s="425"/>
      <c r="V519" s="425"/>
      <c r="W519" s="425"/>
      <c r="X519" s="426"/>
      <c r="Y519" s="200" t="s">
        <v>57</v>
      </c>
      <c r="Z519" s="198"/>
      <c r="AA519" s="199"/>
      <c r="AB519" s="263" t="s">
        <v>49</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328</v>
      </c>
      <c r="F520" s="461"/>
      <c r="G520" s="462" t="s">
        <v>325</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45</v>
      </c>
      <c r="AC520" s="261"/>
      <c r="AD520" s="262"/>
      <c r="AE520" s="457" t="s">
        <v>55</v>
      </c>
      <c r="AF520" s="458"/>
      <c r="AG520" s="458"/>
      <c r="AH520" s="459"/>
      <c r="AI520" s="463" t="s">
        <v>554</v>
      </c>
      <c r="AJ520" s="463"/>
      <c r="AK520" s="463"/>
      <c r="AL520" s="260"/>
      <c r="AM520" s="463" t="s">
        <v>53</v>
      </c>
      <c r="AN520" s="463"/>
      <c r="AO520" s="463"/>
      <c r="AP520" s="260"/>
      <c r="AQ520" s="260" t="s">
        <v>315</v>
      </c>
      <c r="AR520" s="261"/>
      <c r="AS520" s="261"/>
      <c r="AT520" s="262"/>
      <c r="AU520" s="278" t="s">
        <v>240</v>
      </c>
      <c r="AV520" s="278"/>
      <c r="AW520" s="278"/>
      <c r="AX520" s="279"/>
      <c r="AY520">
        <f>COUNTA($G$522)</f>
        <v>0</v>
      </c>
    </row>
    <row r="521" spans="1:51" ht="18.75" hidden="1" customHeight="1" x14ac:dyDescent="0.15">
      <c r="A521" s="876"/>
      <c r="B521" s="877"/>
      <c r="C521" s="881"/>
      <c r="D521" s="877"/>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316</v>
      </c>
      <c r="AH521" s="226"/>
      <c r="AI521" s="464"/>
      <c r="AJ521" s="464"/>
      <c r="AK521" s="464"/>
      <c r="AL521" s="406"/>
      <c r="AM521" s="464"/>
      <c r="AN521" s="464"/>
      <c r="AO521" s="464"/>
      <c r="AP521" s="406"/>
      <c r="AQ521" s="223"/>
      <c r="AR521" s="224"/>
      <c r="AS521" s="225" t="s">
        <v>316</v>
      </c>
      <c r="AT521" s="226"/>
      <c r="AU521" s="224"/>
      <c r="AV521" s="224"/>
      <c r="AW521" s="225" t="s">
        <v>291</v>
      </c>
      <c r="AX521" s="251"/>
      <c r="AY521">
        <f>$AY$520</f>
        <v>0</v>
      </c>
    </row>
    <row r="522" spans="1:51" ht="23.25" hidden="1" customHeight="1" x14ac:dyDescent="0.15">
      <c r="A522" s="876"/>
      <c r="B522" s="877"/>
      <c r="C522" s="881"/>
      <c r="D522" s="877"/>
      <c r="E522" s="460"/>
      <c r="F522" s="461"/>
      <c r="G522" s="419"/>
      <c r="H522" s="420"/>
      <c r="I522" s="420"/>
      <c r="J522" s="420"/>
      <c r="K522" s="420"/>
      <c r="L522" s="420"/>
      <c r="M522" s="420"/>
      <c r="N522" s="420"/>
      <c r="O522" s="420"/>
      <c r="P522" s="420"/>
      <c r="Q522" s="420"/>
      <c r="R522" s="420"/>
      <c r="S522" s="420"/>
      <c r="T522" s="420"/>
      <c r="U522" s="420"/>
      <c r="V522" s="420"/>
      <c r="W522" s="420"/>
      <c r="X522" s="421"/>
      <c r="Y522" s="280" t="s">
        <v>52</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22"/>
      <c r="H523" s="423"/>
      <c r="I523" s="423"/>
      <c r="J523" s="423"/>
      <c r="K523" s="423"/>
      <c r="L523" s="423"/>
      <c r="M523" s="423"/>
      <c r="N523" s="423"/>
      <c r="O523" s="423"/>
      <c r="P523" s="423"/>
      <c r="Q523" s="423"/>
      <c r="R523" s="423"/>
      <c r="S523" s="423"/>
      <c r="T523" s="423"/>
      <c r="U523" s="423"/>
      <c r="V523" s="423"/>
      <c r="W523" s="423"/>
      <c r="X523" s="424"/>
      <c r="Y523" s="200" t="s">
        <v>97</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25"/>
      <c r="I524" s="425"/>
      <c r="J524" s="425"/>
      <c r="K524" s="425"/>
      <c r="L524" s="425"/>
      <c r="M524" s="425"/>
      <c r="N524" s="425"/>
      <c r="O524" s="425"/>
      <c r="P524" s="425"/>
      <c r="Q524" s="425"/>
      <c r="R524" s="425"/>
      <c r="S524" s="425"/>
      <c r="T524" s="425"/>
      <c r="U524" s="425"/>
      <c r="V524" s="425"/>
      <c r="W524" s="425"/>
      <c r="X524" s="426"/>
      <c r="Y524" s="200" t="s">
        <v>57</v>
      </c>
      <c r="Z524" s="198"/>
      <c r="AA524" s="199"/>
      <c r="AB524" s="263" t="s">
        <v>49</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328</v>
      </c>
      <c r="F525" s="461"/>
      <c r="G525" s="462" t="s">
        <v>325</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45</v>
      </c>
      <c r="AC525" s="261"/>
      <c r="AD525" s="262"/>
      <c r="AE525" s="457" t="s">
        <v>55</v>
      </c>
      <c r="AF525" s="458"/>
      <c r="AG525" s="458"/>
      <c r="AH525" s="459"/>
      <c r="AI525" s="463" t="s">
        <v>554</v>
      </c>
      <c r="AJ525" s="463"/>
      <c r="AK525" s="463"/>
      <c r="AL525" s="260"/>
      <c r="AM525" s="463" t="s">
        <v>53</v>
      </c>
      <c r="AN525" s="463"/>
      <c r="AO525" s="463"/>
      <c r="AP525" s="260"/>
      <c r="AQ525" s="260" t="s">
        <v>315</v>
      </c>
      <c r="AR525" s="261"/>
      <c r="AS525" s="261"/>
      <c r="AT525" s="262"/>
      <c r="AU525" s="278" t="s">
        <v>240</v>
      </c>
      <c r="AV525" s="278"/>
      <c r="AW525" s="278"/>
      <c r="AX525" s="279"/>
      <c r="AY525">
        <f>COUNTA($G$527)</f>
        <v>0</v>
      </c>
    </row>
    <row r="526" spans="1:51" ht="18.75" hidden="1" customHeight="1" x14ac:dyDescent="0.15">
      <c r="A526" s="876"/>
      <c r="B526" s="877"/>
      <c r="C526" s="881"/>
      <c r="D526" s="877"/>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316</v>
      </c>
      <c r="AH526" s="226"/>
      <c r="AI526" s="464"/>
      <c r="AJ526" s="464"/>
      <c r="AK526" s="464"/>
      <c r="AL526" s="406"/>
      <c r="AM526" s="464"/>
      <c r="AN526" s="464"/>
      <c r="AO526" s="464"/>
      <c r="AP526" s="406"/>
      <c r="AQ526" s="223"/>
      <c r="AR526" s="224"/>
      <c r="AS526" s="225" t="s">
        <v>316</v>
      </c>
      <c r="AT526" s="226"/>
      <c r="AU526" s="224"/>
      <c r="AV526" s="224"/>
      <c r="AW526" s="225" t="s">
        <v>291</v>
      </c>
      <c r="AX526" s="251"/>
      <c r="AY526">
        <f>$AY$525</f>
        <v>0</v>
      </c>
    </row>
    <row r="527" spans="1:51" ht="23.25" hidden="1" customHeight="1" x14ac:dyDescent="0.15">
      <c r="A527" s="876"/>
      <c r="B527" s="877"/>
      <c r="C527" s="881"/>
      <c r="D527" s="877"/>
      <c r="E527" s="460"/>
      <c r="F527" s="461"/>
      <c r="G527" s="419"/>
      <c r="H527" s="420"/>
      <c r="I527" s="420"/>
      <c r="J527" s="420"/>
      <c r="K527" s="420"/>
      <c r="L527" s="420"/>
      <c r="M527" s="420"/>
      <c r="N527" s="420"/>
      <c r="O527" s="420"/>
      <c r="P527" s="420"/>
      <c r="Q527" s="420"/>
      <c r="R527" s="420"/>
      <c r="S527" s="420"/>
      <c r="T527" s="420"/>
      <c r="U527" s="420"/>
      <c r="V527" s="420"/>
      <c r="W527" s="420"/>
      <c r="X527" s="421"/>
      <c r="Y527" s="280" t="s">
        <v>52</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22"/>
      <c r="H528" s="423"/>
      <c r="I528" s="423"/>
      <c r="J528" s="423"/>
      <c r="K528" s="423"/>
      <c r="L528" s="423"/>
      <c r="M528" s="423"/>
      <c r="N528" s="423"/>
      <c r="O528" s="423"/>
      <c r="P528" s="423"/>
      <c r="Q528" s="423"/>
      <c r="R528" s="423"/>
      <c r="S528" s="423"/>
      <c r="T528" s="423"/>
      <c r="U528" s="423"/>
      <c r="V528" s="423"/>
      <c r="W528" s="423"/>
      <c r="X528" s="424"/>
      <c r="Y528" s="200" t="s">
        <v>97</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25"/>
      <c r="I529" s="425"/>
      <c r="J529" s="425"/>
      <c r="K529" s="425"/>
      <c r="L529" s="425"/>
      <c r="M529" s="425"/>
      <c r="N529" s="425"/>
      <c r="O529" s="425"/>
      <c r="P529" s="425"/>
      <c r="Q529" s="425"/>
      <c r="R529" s="425"/>
      <c r="S529" s="425"/>
      <c r="T529" s="425"/>
      <c r="U529" s="425"/>
      <c r="V529" s="425"/>
      <c r="W529" s="425"/>
      <c r="X529" s="426"/>
      <c r="Y529" s="200" t="s">
        <v>57</v>
      </c>
      <c r="Z529" s="198"/>
      <c r="AA529" s="199"/>
      <c r="AB529" s="263" t="s">
        <v>49</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328</v>
      </c>
      <c r="F530" s="461"/>
      <c r="G530" s="462" t="s">
        <v>325</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45</v>
      </c>
      <c r="AC530" s="261"/>
      <c r="AD530" s="262"/>
      <c r="AE530" s="457" t="s">
        <v>55</v>
      </c>
      <c r="AF530" s="458"/>
      <c r="AG530" s="458"/>
      <c r="AH530" s="459"/>
      <c r="AI530" s="463" t="s">
        <v>554</v>
      </c>
      <c r="AJ530" s="463"/>
      <c r="AK530" s="463"/>
      <c r="AL530" s="260"/>
      <c r="AM530" s="463" t="s">
        <v>53</v>
      </c>
      <c r="AN530" s="463"/>
      <c r="AO530" s="463"/>
      <c r="AP530" s="260"/>
      <c r="AQ530" s="260" t="s">
        <v>315</v>
      </c>
      <c r="AR530" s="261"/>
      <c r="AS530" s="261"/>
      <c r="AT530" s="262"/>
      <c r="AU530" s="278" t="s">
        <v>240</v>
      </c>
      <c r="AV530" s="278"/>
      <c r="AW530" s="278"/>
      <c r="AX530" s="279"/>
      <c r="AY530">
        <f>COUNTA($G$532)</f>
        <v>0</v>
      </c>
    </row>
    <row r="531" spans="1:51" ht="18.75" hidden="1" customHeight="1" x14ac:dyDescent="0.15">
      <c r="A531" s="876"/>
      <c r="B531" s="877"/>
      <c r="C531" s="881"/>
      <c r="D531" s="877"/>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316</v>
      </c>
      <c r="AH531" s="226"/>
      <c r="AI531" s="464"/>
      <c r="AJ531" s="464"/>
      <c r="AK531" s="464"/>
      <c r="AL531" s="406"/>
      <c r="AM531" s="464"/>
      <c r="AN531" s="464"/>
      <c r="AO531" s="464"/>
      <c r="AP531" s="406"/>
      <c r="AQ531" s="223"/>
      <c r="AR531" s="224"/>
      <c r="AS531" s="225" t="s">
        <v>316</v>
      </c>
      <c r="AT531" s="226"/>
      <c r="AU531" s="224"/>
      <c r="AV531" s="224"/>
      <c r="AW531" s="225" t="s">
        <v>291</v>
      </c>
      <c r="AX531" s="251"/>
      <c r="AY531">
        <f>$AY$530</f>
        <v>0</v>
      </c>
    </row>
    <row r="532" spans="1:51" ht="23.25" hidden="1" customHeight="1" x14ac:dyDescent="0.15">
      <c r="A532" s="876"/>
      <c r="B532" s="877"/>
      <c r="C532" s="881"/>
      <c r="D532" s="877"/>
      <c r="E532" s="460"/>
      <c r="F532" s="461"/>
      <c r="G532" s="419"/>
      <c r="H532" s="420"/>
      <c r="I532" s="420"/>
      <c r="J532" s="420"/>
      <c r="K532" s="420"/>
      <c r="L532" s="420"/>
      <c r="M532" s="420"/>
      <c r="N532" s="420"/>
      <c r="O532" s="420"/>
      <c r="P532" s="420"/>
      <c r="Q532" s="420"/>
      <c r="R532" s="420"/>
      <c r="S532" s="420"/>
      <c r="T532" s="420"/>
      <c r="U532" s="420"/>
      <c r="V532" s="420"/>
      <c r="W532" s="420"/>
      <c r="X532" s="421"/>
      <c r="Y532" s="280" t="s">
        <v>52</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22"/>
      <c r="H533" s="423"/>
      <c r="I533" s="423"/>
      <c r="J533" s="423"/>
      <c r="K533" s="423"/>
      <c r="L533" s="423"/>
      <c r="M533" s="423"/>
      <c r="N533" s="423"/>
      <c r="O533" s="423"/>
      <c r="P533" s="423"/>
      <c r="Q533" s="423"/>
      <c r="R533" s="423"/>
      <c r="S533" s="423"/>
      <c r="T533" s="423"/>
      <c r="U533" s="423"/>
      <c r="V533" s="423"/>
      <c r="W533" s="423"/>
      <c r="X533" s="424"/>
      <c r="Y533" s="200" t="s">
        <v>97</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25"/>
      <c r="I534" s="425"/>
      <c r="J534" s="425"/>
      <c r="K534" s="425"/>
      <c r="L534" s="425"/>
      <c r="M534" s="425"/>
      <c r="N534" s="425"/>
      <c r="O534" s="425"/>
      <c r="P534" s="425"/>
      <c r="Q534" s="425"/>
      <c r="R534" s="425"/>
      <c r="S534" s="425"/>
      <c r="T534" s="425"/>
      <c r="U534" s="425"/>
      <c r="V534" s="425"/>
      <c r="W534" s="425"/>
      <c r="X534" s="426"/>
      <c r="Y534" s="200" t="s">
        <v>57</v>
      </c>
      <c r="Z534" s="198"/>
      <c r="AA534" s="199"/>
      <c r="AB534" s="263" t="s">
        <v>49</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16" t="s">
        <v>146</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6"/>
      <c r="B536" s="877"/>
      <c r="C536" s="881"/>
      <c r="D536" s="87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6"/>
      <c r="B537" s="877"/>
      <c r="C537" s="881"/>
      <c r="D537" s="87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6"/>
      <c r="B538" s="877"/>
      <c r="C538" s="881"/>
      <c r="D538" s="877"/>
      <c r="E538" s="398" t="s">
        <v>458</v>
      </c>
      <c r="F538" s="399"/>
      <c r="G538" s="452" t="s">
        <v>346</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327</v>
      </c>
      <c r="F539" s="461"/>
      <c r="G539" s="462" t="s">
        <v>323</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45</v>
      </c>
      <c r="AC539" s="261"/>
      <c r="AD539" s="262"/>
      <c r="AE539" s="457" t="s">
        <v>55</v>
      </c>
      <c r="AF539" s="458"/>
      <c r="AG539" s="458"/>
      <c r="AH539" s="459"/>
      <c r="AI539" s="463" t="s">
        <v>554</v>
      </c>
      <c r="AJ539" s="463"/>
      <c r="AK539" s="463"/>
      <c r="AL539" s="260"/>
      <c r="AM539" s="463" t="s">
        <v>53</v>
      </c>
      <c r="AN539" s="463"/>
      <c r="AO539" s="463"/>
      <c r="AP539" s="260"/>
      <c r="AQ539" s="260" t="s">
        <v>315</v>
      </c>
      <c r="AR539" s="261"/>
      <c r="AS539" s="261"/>
      <c r="AT539" s="262"/>
      <c r="AU539" s="278" t="s">
        <v>240</v>
      </c>
      <c r="AV539" s="278"/>
      <c r="AW539" s="278"/>
      <c r="AX539" s="279"/>
      <c r="AY539">
        <f>COUNTA($G$541)</f>
        <v>0</v>
      </c>
    </row>
    <row r="540" spans="1:51" ht="18.75" hidden="1" customHeight="1" x14ac:dyDescent="0.15">
      <c r="A540" s="876"/>
      <c r="B540" s="877"/>
      <c r="C540" s="881"/>
      <c r="D540" s="877"/>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316</v>
      </c>
      <c r="AH540" s="226"/>
      <c r="AI540" s="464"/>
      <c r="AJ540" s="464"/>
      <c r="AK540" s="464"/>
      <c r="AL540" s="406"/>
      <c r="AM540" s="464"/>
      <c r="AN540" s="464"/>
      <c r="AO540" s="464"/>
      <c r="AP540" s="406"/>
      <c r="AQ540" s="223"/>
      <c r="AR540" s="224"/>
      <c r="AS540" s="225" t="s">
        <v>316</v>
      </c>
      <c r="AT540" s="226"/>
      <c r="AU540" s="224"/>
      <c r="AV540" s="224"/>
      <c r="AW540" s="225" t="s">
        <v>291</v>
      </c>
      <c r="AX540" s="251"/>
      <c r="AY540">
        <f>$AY$539</f>
        <v>0</v>
      </c>
    </row>
    <row r="541" spans="1:51" ht="23.25" hidden="1" customHeight="1" x14ac:dyDescent="0.15">
      <c r="A541" s="876"/>
      <c r="B541" s="877"/>
      <c r="C541" s="881"/>
      <c r="D541" s="877"/>
      <c r="E541" s="460"/>
      <c r="F541" s="461"/>
      <c r="G541" s="419"/>
      <c r="H541" s="420"/>
      <c r="I541" s="420"/>
      <c r="J541" s="420"/>
      <c r="K541" s="420"/>
      <c r="L541" s="420"/>
      <c r="M541" s="420"/>
      <c r="N541" s="420"/>
      <c r="O541" s="420"/>
      <c r="P541" s="420"/>
      <c r="Q541" s="420"/>
      <c r="R541" s="420"/>
      <c r="S541" s="420"/>
      <c r="T541" s="420"/>
      <c r="U541" s="420"/>
      <c r="V541" s="420"/>
      <c r="W541" s="420"/>
      <c r="X541" s="421"/>
      <c r="Y541" s="280" t="s">
        <v>52</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22"/>
      <c r="H542" s="423"/>
      <c r="I542" s="423"/>
      <c r="J542" s="423"/>
      <c r="K542" s="423"/>
      <c r="L542" s="423"/>
      <c r="M542" s="423"/>
      <c r="N542" s="423"/>
      <c r="O542" s="423"/>
      <c r="P542" s="423"/>
      <c r="Q542" s="423"/>
      <c r="R542" s="423"/>
      <c r="S542" s="423"/>
      <c r="T542" s="423"/>
      <c r="U542" s="423"/>
      <c r="V542" s="423"/>
      <c r="W542" s="423"/>
      <c r="X542" s="424"/>
      <c r="Y542" s="200" t="s">
        <v>97</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25"/>
      <c r="I543" s="425"/>
      <c r="J543" s="425"/>
      <c r="K543" s="425"/>
      <c r="L543" s="425"/>
      <c r="M543" s="425"/>
      <c r="N543" s="425"/>
      <c r="O543" s="425"/>
      <c r="P543" s="425"/>
      <c r="Q543" s="425"/>
      <c r="R543" s="425"/>
      <c r="S543" s="425"/>
      <c r="T543" s="425"/>
      <c r="U543" s="425"/>
      <c r="V543" s="425"/>
      <c r="W543" s="425"/>
      <c r="X543" s="426"/>
      <c r="Y543" s="200" t="s">
        <v>57</v>
      </c>
      <c r="Z543" s="198"/>
      <c r="AA543" s="199"/>
      <c r="AB543" s="263" t="s">
        <v>49</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327</v>
      </c>
      <c r="F544" s="461"/>
      <c r="G544" s="462" t="s">
        <v>323</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45</v>
      </c>
      <c r="AC544" s="261"/>
      <c r="AD544" s="262"/>
      <c r="AE544" s="457" t="s">
        <v>55</v>
      </c>
      <c r="AF544" s="458"/>
      <c r="AG544" s="458"/>
      <c r="AH544" s="459"/>
      <c r="AI544" s="463" t="s">
        <v>554</v>
      </c>
      <c r="AJ544" s="463"/>
      <c r="AK544" s="463"/>
      <c r="AL544" s="260"/>
      <c r="AM544" s="463" t="s">
        <v>53</v>
      </c>
      <c r="AN544" s="463"/>
      <c r="AO544" s="463"/>
      <c r="AP544" s="260"/>
      <c r="AQ544" s="260" t="s">
        <v>315</v>
      </c>
      <c r="AR544" s="261"/>
      <c r="AS544" s="261"/>
      <c r="AT544" s="262"/>
      <c r="AU544" s="278" t="s">
        <v>240</v>
      </c>
      <c r="AV544" s="278"/>
      <c r="AW544" s="278"/>
      <c r="AX544" s="279"/>
      <c r="AY544">
        <f>COUNTA($G$546)</f>
        <v>0</v>
      </c>
    </row>
    <row r="545" spans="1:51" ht="18.75" hidden="1" customHeight="1" x14ac:dyDescent="0.15">
      <c r="A545" s="876"/>
      <c r="B545" s="877"/>
      <c r="C545" s="881"/>
      <c r="D545" s="877"/>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316</v>
      </c>
      <c r="AH545" s="226"/>
      <c r="AI545" s="464"/>
      <c r="AJ545" s="464"/>
      <c r="AK545" s="464"/>
      <c r="AL545" s="406"/>
      <c r="AM545" s="464"/>
      <c r="AN545" s="464"/>
      <c r="AO545" s="464"/>
      <c r="AP545" s="406"/>
      <c r="AQ545" s="223"/>
      <c r="AR545" s="224"/>
      <c r="AS545" s="225" t="s">
        <v>316</v>
      </c>
      <c r="AT545" s="226"/>
      <c r="AU545" s="224"/>
      <c r="AV545" s="224"/>
      <c r="AW545" s="225" t="s">
        <v>291</v>
      </c>
      <c r="AX545" s="251"/>
      <c r="AY545">
        <f>$AY$544</f>
        <v>0</v>
      </c>
    </row>
    <row r="546" spans="1:51" ht="23.25" hidden="1" customHeight="1" x14ac:dyDescent="0.15">
      <c r="A546" s="876"/>
      <c r="B546" s="877"/>
      <c r="C546" s="881"/>
      <c r="D546" s="877"/>
      <c r="E546" s="460"/>
      <c r="F546" s="461"/>
      <c r="G546" s="419"/>
      <c r="H546" s="420"/>
      <c r="I546" s="420"/>
      <c r="J546" s="420"/>
      <c r="K546" s="420"/>
      <c r="L546" s="420"/>
      <c r="M546" s="420"/>
      <c r="N546" s="420"/>
      <c r="O546" s="420"/>
      <c r="P546" s="420"/>
      <c r="Q546" s="420"/>
      <c r="R546" s="420"/>
      <c r="S546" s="420"/>
      <c r="T546" s="420"/>
      <c r="U546" s="420"/>
      <c r="V546" s="420"/>
      <c r="W546" s="420"/>
      <c r="X546" s="421"/>
      <c r="Y546" s="280" t="s">
        <v>52</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22"/>
      <c r="H547" s="423"/>
      <c r="I547" s="423"/>
      <c r="J547" s="423"/>
      <c r="K547" s="423"/>
      <c r="L547" s="423"/>
      <c r="M547" s="423"/>
      <c r="N547" s="423"/>
      <c r="O547" s="423"/>
      <c r="P547" s="423"/>
      <c r="Q547" s="423"/>
      <c r="R547" s="423"/>
      <c r="S547" s="423"/>
      <c r="T547" s="423"/>
      <c r="U547" s="423"/>
      <c r="V547" s="423"/>
      <c r="W547" s="423"/>
      <c r="X547" s="424"/>
      <c r="Y547" s="200" t="s">
        <v>97</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25"/>
      <c r="I548" s="425"/>
      <c r="J548" s="425"/>
      <c r="K548" s="425"/>
      <c r="L548" s="425"/>
      <c r="M548" s="425"/>
      <c r="N548" s="425"/>
      <c r="O548" s="425"/>
      <c r="P548" s="425"/>
      <c r="Q548" s="425"/>
      <c r="R548" s="425"/>
      <c r="S548" s="425"/>
      <c r="T548" s="425"/>
      <c r="U548" s="425"/>
      <c r="V548" s="425"/>
      <c r="W548" s="425"/>
      <c r="X548" s="426"/>
      <c r="Y548" s="200" t="s">
        <v>57</v>
      </c>
      <c r="Z548" s="198"/>
      <c r="AA548" s="199"/>
      <c r="AB548" s="263" t="s">
        <v>49</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327</v>
      </c>
      <c r="F549" s="461"/>
      <c r="G549" s="462" t="s">
        <v>323</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45</v>
      </c>
      <c r="AC549" s="261"/>
      <c r="AD549" s="262"/>
      <c r="AE549" s="457" t="s">
        <v>55</v>
      </c>
      <c r="AF549" s="458"/>
      <c r="AG549" s="458"/>
      <c r="AH549" s="459"/>
      <c r="AI549" s="463" t="s">
        <v>554</v>
      </c>
      <c r="AJ549" s="463"/>
      <c r="AK549" s="463"/>
      <c r="AL549" s="260"/>
      <c r="AM549" s="463" t="s">
        <v>53</v>
      </c>
      <c r="AN549" s="463"/>
      <c r="AO549" s="463"/>
      <c r="AP549" s="260"/>
      <c r="AQ549" s="260" t="s">
        <v>315</v>
      </c>
      <c r="AR549" s="261"/>
      <c r="AS549" s="261"/>
      <c r="AT549" s="262"/>
      <c r="AU549" s="278" t="s">
        <v>240</v>
      </c>
      <c r="AV549" s="278"/>
      <c r="AW549" s="278"/>
      <c r="AX549" s="279"/>
      <c r="AY549">
        <f>COUNTA($G$551)</f>
        <v>0</v>
      </c>
    </row>
    <row r="550" spans="1:51" ht="18.75" hidden="1" customHeight="1" x14ac:dyDescent="0.15">
      <c r="A550" s="876"/>
      <c r="B550" s="877"/>
      <c r="C550" s="881"/>
      <c r="D550" s="877"/>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316</v>
      </c>
      <c r="AH550" s="226"/>
      <c r="AI550" s="464"/>
      <c r="AJ550" s="464"/>
      <c r="AK550" s="464"/>
      <c r="AL550" s="406"/>
      <c r="AM550" s="464"/>
      <c r="AN550" s="464"/>
      <c r="AO550" s="464"/>
      <c r="AP550" s="406"/>
      <c r="AQ550" s="223"/>
      <c r="AR550" s="224"/>
      <c r="AS550" s="225" t="s">
        <v>316</v>
      </c>
      <c r="AT550" s="226"/>
      <c r="AU550" s="224"/>
      <c r="AV550" s="224"/>
      <c r="AW550" s="225" t="s">
        <v>291</v>
      </c>
      <c r="AX550" s="251"/>
      <c r="AY550">
        <f>$AY$549</f>
        <v>0</v>
      </c>
    </row>
    <row r="551" spans="1:51" ht="23.25" hidden="1" customHeight="1" x14ac:dyDescent="0.15">
      <c r="A551" s="876"/>
      <c r="B551" s="877"/>
      <c r="C551" s="881"/>
      <c r="D551" s="877"/>
      <c r="E551" s="460"/>
      <c r="F551" s="461"/>
      <c r="G551" s="419"/>
      <c r="H551" s="420"/>
      <c r="I551" s="420"/>
      <c r="J551" s="420"/>
      <c r="K551" s="420"/>
      <c r="L551" s="420"/>
      <c r="M551" s="420"/>
      <c r="N551" s="420"/>
      <c r="O551" s="420"/>
      <c r="P551" s="420"/>
      <c r="Q551" s="420"/>
      <c r="R551" s="420"/>
      <c r="S551" s="420"/>
      <c r="T551" s="420"/>
      <c r="U551" s="420"/>
      <c r="V551" s="420"/>
      <c r="W551" s="420"/>
      <c r="X551" s="421"/>
      <c r="Y551" s="280" t="s">
        <v>52</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22"/>
      <c r="H552" s="423"/>
      <c r="I552" s="423"/>
      <c r="J552" s="423"/>
      <c r="K552" s="423"/>
      <c r="L552" s="423"/>
      <c r="M552" s="423"/>
      <c r="N552" s="423"/>
      <c r="O552" s="423"/>
      <c r="P552" s="423"/>
      <c r="Q552" s="423"/>
      <c r="R552" s="423"/>
      <c r="S552" s="423"/>
      <c r="T552" s="423"/>
      <c r="U552" s="423"/>
      <c r="V552" s="423"/>
      <c r="W552" s="423"/>
      <c r="X552" s="424"/>
      <c r="Y552" s="200" t="s">
        <v>97</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25"/>
      <c r="I553" s="425"/>
      <c r="J553" s="425"/>
      <c r="K553" s="425"/>
      <c r="L553" s="425"/>
      <c r="M553" s="425"/>
      <c r="N553" s="425"/>
      <c r="O553" s="425"/>
      <c r="P553" s="425"/>
      <c r="Q553" s="425"/>
      <c r="R553" s="425"/>
      <c r="S553" s="425"/>
      <c r="T553" s="425"/>
      <c r="U553" s="425"/>
      <c r="V553" s="425"/>
      <c r="W553" s="425"/>
      <c r="X553" s="426"/>
      <c r="Y553" s="200" t="s">
        <v>57</v>
      </c>
      <c r="Z553" s="198"/>
      <c r="AA553" s="199"/>
      <c r="AB553" s="263" t="s">
        <v>49</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327</v>
      </c>
      <c r="F554" s="461"/>
      <c r="G554" s="462" t="s">
        <v>323</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45</v>
      </c>
      <c r="AC554" s="261"/>
      <c r="AD554" s="262"/>
      <c r="AE554" s="457" t="s">
        <v>55</v>
      </c>
      <c r="AF554" s="458"/>
      <c r="AG554" s="458"/>
      <c r="AH554" s="459"/>
      <c r="AI554" s="463" t="s">
        <v>554</v>
      </c>
      <c r="AJ554" s="463"/>
      <c r="AK554" s="463"/>
      <c r="AL554" s="260"/>
      <c r="AM554" s="463" t="s">
        <v>53</v>
      </c>
      <c r="AN554" s="463"/>
      <c r="AO554" s="463"/>
      <c r="AP554" s="260"/>
      <c r="AQ554" s="260" t="s">
        <v>315</v>
      </c>
      <c r="AR554" s="261"/>
      <c r="AS554" s="261"/>
      <c r="AT554" s="262"/>
      <c r="AU554" s="278" t="s">
        <v>240</v>
      </c>
      <c r="AV554" s="278"/>
      <c r="AW554" s="278"/>
      <c r="AX554" s="279"/>
      <c r="AY554">
        <f>COUNTA($G$556)</f>
        <v>0</v>
      </c>
    </row>
    <row r="555" spans="1:51" ht="18.75" hidden="1" customHeight="1" x14ac:dyDescent="0.15">
      <c r="A555" s="876"/>
      <c r="B555" s="877"/>
      <c r="C555" s="881"/>
      <c r="D555" s="877"/>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316</v>
      </c>
      <c r="AH555" s="226"/>
      <c r="AI555" s="464"/>
      <c r="AJ555" s="464"/>
      <c r="AK555" s="464"/>
      <c r="AL555" s="406"/>
      <c r="AM555" s="464"/>
      <c r="AN555" s="464"/>
      <c r="AO555" s="464"/>
      <c r="AP555" s="406"/>
      <c r="AQ555" s="223"/>
      <c r="AR555" s="224"/>
      <c r="AS555" s="225" t="s">
        <v>316</v>
      </c>
      <c r="AT555" s="226"/>
      <c r="AU555" s="224"/>
      <c r="AV555" s="224"/>
      <c r="AW555" s="225" t="s">
        <v>291</v>
      </c>
      <c r="AX555" s="251"/>
      <c r="AY555">
        <f>$AY$554</f>
        <v>0</v>
      </c>
    </row>
    <row r="556" spans="1:51" ht="23.25" hidden="1" customHeight="1" x14ac:dyDescent="0.15">
      <c r="A556" s="876"/>
      <c r="B556" s="877"/>
      <c r="C556" s="881"/>
      <c r="D556" s="877"/>
      <c r="E556" s="460"/>
      <c r="F556" s="461"/>
      <c r="G556" s="419"/>
      <c r="H556" s="420"/>
      <c r="I556" s="420"/>
      <c r="J556" s="420"/>
      <c r="K556" s="420"/>
      <c r="L556" s="420"/>
      <c r="M556" s="420"/>
      <c r="N556" s="420"/>
      <c r="O556" s="420"/>
      <c r="P556" s="420"/>
      <c r="Q556" s="420"/>
      <c r="R556" s="420"/>
      <c r="S556" s="420"/>
      <c r="T556" s="420"/>
      <c r="U556" s="420"/>
      <c r="V556" s="420"/>
      <c r="W556" s="420"/>
      <c r="X556" s="421"/>
      <c r="Y556" s="280" t="s">
        <v>52</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22"/>
      <c r="H557" s="423"/>
      <c r="I557" s="423"/>
      <c r="J557" s="423"/>
      <c r="K557" s="423"/>
      <c r="L557" s="423"/>
      <c r="M557" s="423"/>
      <c r="N557" s="423"/>
      <c r="O557" s="423"/>
      <c r="P557" s="423"/>
      <c r="Q557" s="423"/>
      <c r="R557" s="423"/>
      <c r="S557" s="423"/>
      <c r="T557" s="423"/>
      <c r="U557" s="423"/>
      <c r="V557" s="423"/>
      <c r="W557" s="423"/>
      <c r="X557" s="424"/>
      <c r="Y557" s="200" t="s">
        <v>97</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25"/>
      <c r="I558" s="425"/>
      <c r="J558" s="425"/>
      <c r="K558" s="425"/>
      <c r="L558" s="425"/>
      <c r="M558" s="425"/>
      <c r="N558" s="425"/>
      <c r="O558" s="425"/>
      <c r="P558" s="425"/>
      <c r="Q558" s="425"/>
      <c r="R558" s="425"/>
      <c r="S558" s="425"/>
      <c r="T558" s="425"/>
      <c r="U558" s="425"/>
      <c r="V558" s="425"/>
      <c r="W558" s="425"/>
      <c r="X558" s="426"/>
      <c r="Y558" s="200" t="s">
        <v>57</v>
      </c>
      <c r="Z558" s="198"/>
      <c r="AA558" s="199"/>
      <c r="AB558" s="263" t="s">
        <v>49</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327</v>
      </c>
      <c r="F559" s="461"/>
      <c r="G559" s="462" t="s">
        <v>323</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45</v>
      </c>
      <c r="AC559" s="261"/>
      <c r="AD559" s="262"/>
      <c r="AE559" s="457" t="s">
        <v>55</v>
      </c>
      <c r="AF559" s="458"/>
      <c r="AG559" s="458"/>
      <c r="AH559" s="459"/>
      <c r="AI559" s="463" t="s">
        <v>554</v>
      </c>
      <c r="AJ559" s="463"/>
      <c r="AK559" s="463"/>
      <c r="AL559" s="260"/>
      <c r="AM559" s="463" t="s">
        <v>53</v>
      </c>
      <c r="AN559" s="463"/>
      <c r="AO559" s="463"/>
      <c r="AP559" s="260"/>
      <c r="AQ559" s="260" t="s">
        <v>315</v>
      </c>
      <c r="AR559" s="261"/>
      <c r="AS559" s="261"/>
      <c r="AT559" s="262"/>
      <c r="AU559" s="278" t="s">
        <v>240</v>
      </c>
      <c r="AV559" s="278"/>
      <c r="AW559" s="278"/>
      <c r="AX559" s="279"/>
      <c r="AY559">
        <f>COUNTA($G$561)</f>
        <v>0</v>
      </c>
    </row>
    <row r="560" spans="1:51" ht="18.75" hidden="1" customHeight="1" x14ac:dyDescent="0.15">
      <c r="A560" s="876"/>
      <c r="B560" s="877"/>
      <c r="C560" s="881"/>
      <c r="D560" s="877"/>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316</v>
      </c>
      <c r="AH560" s="226"/>
      <c r="AI560" s="464"/>
      <c r="AJ560" s="464"/>
      <c r="AK560" s="464"/>
      <c r="AL560" s="406"/>
      <c r="AM560" s="464"/>
      <c r="AN560" s="464"/>
      <c r="AO560" s="464"/>
      <c r="AP560" s="406"/>
      <c r="AQ560" s="223"/>
      <c r="AR560" s="224"/>
      <c r="AS560" s="225" t="s">
        <v>316</v>
      </c>
      <c r="AT560" s="226"/>
      <c r="AU560" s="224"/>
      <c r="AV560" s="224"/>
      <c r="AW560" s="225" t="s">
        <v>291</v>
      </c>
      <c r="AX560" s="251"/>
      <c r="AY560">
        <f>$AY$559</f>
        <v>0</v>
      </c>
    </row>
    <row r="561" spans="1:51" ht="23.25" hidden="1" customHeight="1" x14ac:dyDescent="0.15">
      <c r="A561" s="876"/>
      <c r="B561" s="877"/>
      <c r="C561" s="881"/>
      <c r="D561" s="877"/>
      <c r="E561" s="460"/>
      <c r="F561" s="461"/>
      <c r="G561" s="419"/>
      <c r="H561" s="420"/>
      <c r="I561" s="420"/>
      <c r="J561" s="420"/>
      <c r="K561" s="420"/>
      <c r="L561" s="420"/>
      <c r="M561" s="420"/>
      <c r="N561" s="420"/>
      <c r="O561" s="420"/>
      <c r="P561" s="420"/>
      <c r="Q561" s="420"/>
      <c r="R561" s="420"/>
      <c r="S561" s="420"/>
      <c r="T561" s="420"/>
      <c r="U561" s="420"/>
      <c r="V561" s="420"/>
      <c r="W561" s="420"/>
      <c r="X561" s="421"/>
      <c r="Y561" s="280" t="s">
        <v>52</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22"/>
      <c r="H562" s="423"/>
      <c r="I562" s="423"/>
      <c r="J562" s="423"/>
      <c r="K562" s="423"/>
      <c r="L562" s="423"/>
      <c r="M562" s="423"/>
      <c r="N562" s="423"/>
      <c r="O562" s="423"/>
      <c r="P562" s="423"/>
      <c r="Q562" s="423"/>
      <c r="R562" s="423"/>
      <c r="S562" s="423"/>
      <c r="T562" s="423"/>
      <c r="U562" s="423"/>
      <c r="V562" s="423"/>
      <c r="W562" s="423"/>
      <c r="X562" s="424"/>
      <c r="Y562" s="200" t="s">
        <v>97</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25"/>
      <c r="I563" s="425"/>
      <c r="J563" s="425"/>
      <c r="K563" s="425"/>
      <c r="L563" s="425"/>
      <c r="M563" s="425"/>
      <c r="N563" s="425"/>
      <c r="O563" s="425"/>
      <c r="P563" s="425"/>
      <c r="Q563" s="425"/>
      <c r="R563" s="425"/>
      <c r="S563" s="425"/>
      <c r="T563" s="425"/>
      <c r="U563" s="425"/>
      <c r="V563" s="425"/>
      <c r="W563" s="425"/>
      <c r="X563" s="426"/>
      <c r="Y563" s="200" t="s">
        <v>57</v>
      </c>
      <c r="Z563" s="198"/>
      <c r="AA563" s="199"/>
      <c r="AB563" s="263" t="s">
        <v>49</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328</v>
      </c>
      <c r="F564" s="461"/>
      <c r="G564" s="462" t="s">
        <v>325</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45</v>
      </c>
      <c r="AC564" s="261"/>
      <c r="AD564" s="262"/>
      <c r="AE564" s="457" t="s">
        <v>55</v>
      </c>
      <c r="AF564" s="458"/>
      <c r="AG564" s="458"/>
      <c r="AH564" s="459"/>
      <c r="AI564" s="463" t="s">
        <v>554</v>
      </c>
      <c r="AJ564" s="463"/>
      <c r="AK564" s="463"/>
      <c r="AL564" s="260"/>
      <c r="AM564" s="463" t="s">
        <v>53</v>
      </c>
      <c r="AN564" s="463"/>
      <c r="AO564" s="463"/>
      <c r="AP564" s="260"/>
      <c r="AQ564" s="260" t="s">
        <v>315</v>
      </c>
      <c r="AR564" s="261"/>
      <c r="AS564" s="261"/>
      <c r="AT564" s="262"/>
      <c r="AU564" s="278" t="s">
        <v>240</v>
      </c>
      <c r="AV564" s="278"/>
      <c r="AW564" s="278"/>
      <c r="AX564" s="279"/>
      <c r="AY564">
        <f>COUNTA($G$566)</f>
        <v>0</v>
      </c>
    </row>
    <row r="565" spans="1:51" ht="18.75" hidden="1" customHeight="1" x14ac:dyDescent="0.15">
      <c r="A565" s="876"/>
      <c r="B565" s="877"/>
      <c r="C565" s="881"/>
      <c r="D565" s="877"/>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316</v>
      </c>
      <c r="AH565" s="226"/>
      <c r="AI565" s="464"/>
      <c r="AJ565" s="464"/>
      <c r="AK565" s="464"/>
      <c r="AL565" s="406"/>
      <c r="AM565" s="464"/>
      <c r="AN565" s="464"/>
      <c r="AO565" s="464"/>
      <c r="AP565" s="406"/>
      <c r="AQ565" s="223"/>
      <c r="AR565" s="224"/>
      <c r="AS565" s="225" t="s">
        <v>316</v>
      </c>
      <c r="AT565" s="226"/>
      <c r="AU565" s="224"/>
      <c r="AV565" s="224"/>
      <c r="AW565" s="225" t="s">
        <v>291</v>
      </c>
      <c r="AX565" s="251"/>
      <c r="AY565">
        <f>$AY$564</f>
        <v>0</v>
      </c>
    </row>
    <row r="566" spans="1:51" ht="23.25" hidden="1" customHeight="1" x14ac:dyDescent="0.15">
      <c r="A566" s="876"/>
      <c r="B566" s="877"/>
      <c r="C566" s="881"/>
      <c r="D566" s="877"/>
      <c r="E566" s="460"/>
      <c r="F566" s="461"/>
      <c r="G566" s="419"/>
      <c r="H566" s="420"/>
      <c r="I566" s="420"/>
      <c r="J566" s="420"/>
      <c r="K566" s="420"/>
      <c r="L566" s="420"/>
      <c r="M566" s="420"/>
      <c r="N566" s="420"/>
      <c r="O566" s="420"/>
      <c r="P566" s="420"/>
      <c r="Q566" s="420"/>
      <c r="R566" s="420"/>
      <c r="S566" s="420"/>
      <c r="T566" s="420"/>
      <c r="U566" s="420"/>
      <c r="V566" s="420"/>
      <c r="W566" s="420"/>
      <c r="X566" s="421"/>
      <c r="Y566" s="280" t="s">
        <v>52</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22"/>
      <c r="H567" s="423"/>
      <c r="I567" s="423"/>
      <c r="J567" s="423"/>
      <c r="K567" s="423"/>
      <c r="L567" s="423"/>
      <c r="M567" s="423"/>
      <c r="N567" s="423"/>
      <c r="O567" s="423"/>
      <c r="P567" s="423"/>
      <c r="Q567" s="423"/>
      <c r="R567" s="423"/>
      <c r="S567" s="423"/>
      <c r="T567" s="423"/>
      <c r="U567" s="423"/>
      <c r="V567" s="423"/>
      <c r="W567" s="423"/>
      <c r="X567" s="424"/>
      <c r="Y567" s="200" t="s">
        <v>97</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25"/>
      <c r="I568" s="425"/>
      <c r="J568" s="425"/>
      <c r="K568" s="425"/>
      <c r="L568" s="425"/>
      <c r="M568" s="425"/>
      <c r="N568" s="425"/>
      <c r="O568" s="425"/>
      <c r="P568" s="425"/>
      <c r="Q568" s="425"/>
      <c r="R568" s="425"/>
      <c r="S568" s="425"/>
      <c r="T568" s="425"/>
      <c r="U568" s="425"/>
      <c r="V568" s="425"/>
      <c r="W568" s="425"/>
      <c r="X568" s="426"/>
      <c r="Y568" s="200" t="s">
        <v>57</v>
      </c>
      <c r="Z568" s="198"/>
      <c r="AA568" s="199"/>
      <c r="AB568" s="263" t="s">
        <v>49</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328</v>
      </c>
      <c r="F569" s="461"/>
      <c r="G569" s="462" t="s">
        <v>325</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45</v>
      </c>
      <c r="AC569" s="261"/>
      <c r="AD569" s="262"/>
      <c r="AE569" s="457" t="s">
        <v>55</v>
      </c>
      <c r="AF569" s="458"/>
      <c r="AG569" s="458"/>
      <c r="AH569" s="459"/>
      <c r="AI569" s="463" t="s">
        <v>554</v>
      </c>
      <c r="AJ569" s="463"/>
      <c r="AK569" s="463"/>
      <c r="AL569" s="260"/>
      <c r="AM569" s="463" t="s">
        <v>53</v>
      </c>
      <c r="AN569" s="463"/>
      <c r="AO569" s="463"/>
      <c r="AP569" s="260"/>
      <c r="AQ569" s="260" t="s">
        <v>315</v>
      </c>
      <c r="AR569" s="261"/>
      <c r="AS569" s="261"/>
      <c r="AT569" s="262"/>
      <c r="AU569" s="278" t="s">
        <v>240</v>
      </c>
      <c r="AV569" s="278"/>
      <c r="AW569" s="278"/>
      <c r="AX569" s="279"/>
      <c r="AY569">
        <f>COUNTA($G$571)</f>
        <v>0</v>
      </c>
    </row>
    <row r="570" spans="1:51" ht="18.75" hidden="1" customHeight="1" x14ac:dyDescent="0.15">
      <c r="A570" s="876"/>
      <c r="B570" s="877"/>
      <c r="C570" s="881"/>
      <c r="D570" s="877"/>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316</v>
      </c>
      <c r="AH570" s="226"/>
      <c r="AI570" s="464"/>
      <c r="AJ570" s="464"/>
      <c r="AK570" s="464"/>
      <c r="AL570" s="406"/>
      <c r="AM570" s="464"/>
      <c r="AN570" s="464"/>
      <c r="AO570" s="464"/>
      <c r="AP570" s="406"/>
      <c r="AQ570" s="223"/>
      <c r="AR570" s="224"/>
      <c r="AS570" s="225" t="s">
        <v>316</v>
      </c>
      <c r="AT570" s="226"/>
      <c r="AU570" s="224"/>
      <c r="AV570" s="224"/>
      <c r="AW570" s="225" t="s">
        <v>291</v>
      </c>
      <c r="AX570" s="251"/>
      <c r="AY570">
        <f>$AY$569</f>
        <v>0</v>
      </c>
    </row>
    <row r="571" spans="1:51" ht="23.25" hidden="1" customHeight="1" x14ac:dyDescent="0.15">
      <c r="A571" s="876"/>
      <c r="B571" s="877"/>
      <c r="C571" s="881"/>
      <c r="D571" s="877"/>
      <c r="E571" s="460"/>
      <c r="F571" s="461"/>
      <c r="G571" s="419"/>
      <c r="H571" s="420"/>
      <c r="I571" s="420"/>
      <c r="J571" s="420"/>
      <c r="K571" s="420"/>
      <c r="L571" s="420"/>
      <c r="M571" s="420"/>
      <c r="N571" s="420"/>
      <c r="O571" s="420"/>
      <c r="P571" s="420"/>
      <c r="Q571" s="420"/>
      <c r="R571" s="420"/>
      <c r="S571" s="420"/>
      <c r="T571" s="420"/>
      <c r="U571" s="420"/>
      <c r="V571" s="420"/>
      <c r="W571" s="420"/>
      <c r="X571" s="421"/>
      <c r="Y571" s="280" t="s">
        <v>52</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22"/>
      <c r="H572" s="423"/>
      <c r="I572" s="423"/>
      <c r="J572" s="423"/>
      <c r="K572" s="423"/>
      <c r="L572" s="423"/>
      <c r="M572" s="423"/>
      <c r="N572" s="423"/>
      <c r="O572" s="423"/>
      <c r="P572" s="423"/>
      <c r="Q572" s="423"/>
      <c r="R572" s="423"/>
      <c r="S572" s="423"/>
      <c r="T572" s="423"/>
      <c r="U572" s="423"/>
      <c r="V572" s="423"/>
      <c r="W572" s="423"/>
      <c r="X572" s="424"/>
      <c r="Y572" s="200" t="s">
        <v>97</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25"/>
      <c r="I573" s="425"/>
      <c r="J573" s="425"/>
      <c r="K573" s="425"/>
      <c r="L573" s="425"/>
      <c r="M573" s="425"/>
      <c r="N573" s="425"/>
      <c r="O573" s="425"/>
      <c r="P573" s="425"/>
      <c r="Q573" s="425"/>
      <c r="R573" s="425"/>
      <c r="S573" s="425"/>
      <c r="T573" s="425"/>
      <c r="U573" s="425"/>
      <c r="V573" s="425"/>
      <c r="W573" s="425"/>
      <c r="X573" s="426"/>
      <c r="Y573" s="200" t="s">
        <v>57</v>
      </c>
      <c r="Z573" s="198"/>
      <c r="AA573" s="199"/>
      <c r="AB573" s="263" t="s">
        <v>49</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328</v>
      </c>
      <c r="F574" s="461"/>
      <c r="G574" s="462" t="s">
        <v>325</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45</v>
      </c>
      <c r="AC574" s="261"/>
      <c r="AD574" s="262"/>
      <c r="AE574" s="457" t="s">
        <v>55</v>
      </c>
      <c r="AF574" s="458"/>
      <c r="AG574" s="458"/>
      <c r="AH574" s="459"/>
      <c r="AI574" s="463" t="s">
        <v>554</v>
      </c>
      <c r="AJ574" s="463"/>
      <c r="AK574" s="463"/>
      <c r="AL574" s="260"/>
      <c r="AM574" s="463" t="s">
        <v>53</v>
      </c>
      <c r="AN574" s="463"/>
      <c r="AO574" s="463"/>
      <c r="AP574" s="260"/>
      <c r="AQ574" s="260" t="s">
        <v>315</v>
      </c>
      <c r="AR574" s="261"/>
      <c r="AS574" s="261"/>
      <c r="AT574" s="262"/>
      <c r="AU574" s="278" t="s">
        <v>240</v>
      </c>
      <c r="AV574" s="278"/>
      <c r="AW574" s="278"/>
      <c r="AX574" s="279"/>
      <c r="AY574">
        <f>COUNTA($G$576)</f>
        <v>0</v>
      </c>
    </row>
    <row r="575" spans="1:51" ht="18.75" hidden="1" customHeight="1" x14ac:dyDescent="0.15">
      <c r="A575" s="876"/>
      <c r="B575" s="877"/>
      <c r="C575" s="881"/>
      <c r="D575" s="877"/>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316</v>
      </c>
      <c r="AH575" s="226"/>
      <c r="AI575" s="464"/>
      <c r="AJ575" s="464"/>
      <c r="AK575" s="464"/>
      <c r="AL575" s="406"/>
      <c r="AM575" s="464"/>
      <c r="AN575" s="464"/>
      <c r="AO575" s="464"/>
      <c r="AP575" s="406"/>
      <c r="AQ575" s="223"/>
      <c r="AR575" s="224"/>
      <c r="AS575" s="225" t="s">
        <v>316</v>
      </c>
      <c r="AT575" s="226"/>
      <c r="AU575" s="224"/>
      <c r="AV575" s="224"/>
      <c r="AW575" s="225" t="s">
        <v>291</v>
      </c>
      <c r="AX575" s="251"/>
      <c r="AY575">
        <f>$AY$574</f>
        <v>0</v>
      </c>
    </row>
    <row r="576" spans="1:51" ht="23.25" hidden="1" customHeight="1" x14ac:dyDescent="0.15">
      <c r="A576" s="876"/>
      <c r="B576" s="877"/>
      <c r="C576" s="881"/>
      <c r="D576" s="877"/>
      <c r="E576" s="460"/>
      <c r="F576" s="461"/>
      <c r="G576" s="419"/>
      <c r="H576" s="420"/>
      <c r="I576" s="420"/>
      <c r="J576" s="420"/>
      <c r="K576" s="420"/>
      <c r="L576" s="420"/>
      <c r="M576" s="420"/>
      <c r="N576" s="420"/>
      <c r="O576" s="420"/>
      <c r="P576" s="420"/>
      <c r="Q576" s="420"/>
      <c r="R576" s="420"/>
      <c r="S576" s="420"/>
      <c r="T576" s="420"/>
      <c r="U576" s="420"/>
      <c r="V576" s="420"/>
      <c r="W576" s="420"/>
      <c r="X576" s="421"/>
      <c r="Y576" s="280" t="s">
        <v>52</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22"/>
      <c r="H577" s="423"/>
      <c r="I577" s="423"/>
      <c r="J577" s="423"/>
      <c r="K577" s="423"/>
      <c r="L577" s="423"/>
      <c r="M577" s="423"/>
      <c r="N577" s="423"/>
      <c r="O577" s="423"/>
      <c r="P577" s="423"/>
      <c r="Q577" s="423"/>
      <c r="R577" s="423"/>
      <c r="S577" s="423"/>
      <c r="T577" s="423"/>
      <c r="U577" s="423"/>
      <c r="V577" s="423"/>
      <c r="W577" s="423"/>
      <c r="X577" s="424"/>
      <c r="Y577" s="200" t="s">
        <v>97</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25"/>
      <c r="I578" s="425"/>
      <c r="J578" s="425"/>
      <c r="K578" s="425"/>
      <c r="L578" s="425"/>
      <c r="M578" s="425"/>
      <c r="N578" s="425"/>
      <c r="O578" s="425"/>
      <c r="P578" s="425"/>
      <c r="Q578" s="425"/>
      <c r="R578" s="425"/>
      <c r="S578" s="425"/>
      <c r="T578" s="425"/>
      <c r="U578" s="425"/>
      <c r="V578" s="425"/>
      <c r="W578" s="425"/>
      <c r="X578" s="426"/>
      <c r="Y578" s="200" t="s">
        <v>57</v>
      </c>
      <c r="Z578" s="198"/>
      <c r="AA578" s="199"/>
      <c r="AB578" s="263" t="s">
        <v>49</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328</v>
      </c>
      <c r="F579" s="461"/>
      <c r="G579" s="462" t="s">
        <v>325</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45</v>
      </c>
      <c r="AC579" s="261"/>
      <c r="AD579" s="262"/>
      <c r="AE579" s="457" t="s">
        <v>55</v>
      </c>
      <c r="AF579" s="458"/>
      <c r="AG579" s="458"/>
      <c r="AH579" s="459"/>
      <c r="AI579" s="463" t="s">
        <v>554</v>
      </c>
      <c r="AJ579" s="463"/>
      <c r="AK579" s="463"/>
      <c r="AL579" s="260"/>
      <c r="AM579" s="463" t="s">
        <v>53</v>
      </c>
      <c r="AN579" s="463"/>
      <c r="AO579" s="463"/>
      <c r="AP579" s="260"/>
      <c r="AQ579" s="260" t="s">
        <v>315</v>
      </c>
      <c r="AR579" s="261"/>
      <c r="AS579" s="261"/>
      <c r="AT579" s="262"/>
      <c r="AU579" s="278" t="s">
        <v>240</v>
      </c>
      <c r="AV579" s="278"/>
      <c r="AW579" s="278"/>
      <c r="AX579" s="279"/>
      <c r="AY579">
        <f>COUNTA($G$581)</f>
        <v>0</v>
      </c>
    </row>
    <row r="580" spans="1:51" ht="18.75" hidden="1" customHeight="1" x14ac:dyDescent="0.15">
      <c r="A580" s="876"/>
      <c r="B580" s="877"/>
      <c r="C580" s="881"/>
      <c r="D580" s="877"/>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316</v>
      </c>
      <c r="AH580" s="226"/>
      <c r="AI580" s="464"/>
      <c r="AJ580" s="464"/>
      <c r="AK580" s="464"/>
      <c r="AL580" s="406"/>
      <c r="AM580" s="464"/>
      <c r="AN580" s="464"/>
      <c r="AO580" s="464"/>
      <c r="AP580" s="406"/>
      <c r="AQ580" s="223"/>
      <c r="AR580" s="224"/>
      <c r="AS580" s="225" t="s">
        <v>316</v>
      </c>
      <c r="AT580" s="226"/>
      <c r="AU580" s="224"/>
      <c r="AV580" s="224"/>
      <c r="AW580" s="225" t="s">
        <v>291</v>
      </c>
      <c r="AX580" s="251"/>
      <c r="AY580">
        <f>$AY$579</f>
        <v>0</v>
      </c>
    </row>
    <row r="581" spans="1:51" ht="23.25" hidden="1" customHeight="1" x14ac:dyDescent="0.15">
      <c r="A581" s="876"/>
      <c r="B581" s="877"/>
      <c r="C581" s="881"/>
      <c r="D581" s="877"/>
      <c r="E581" s="460"/>
      <c r="F581" s="461"/>
      <c r="G581" s="419"/>
      <c r="H581" s="420"/>
      <c r="I581" s="420"/>
      <c r="J581" s="420"/>
      <c r="K581" s="420"/>
      <c r="L581" s="420"/>
      <c r="M581" s="420"/>
      <c r="N581" s="420"/>
      <c r="O581" s="420"/>
      <c r="P581" s="420"/>
      <c r="Q581" s="420"/>
      <c r="R581" s="420"/>
      <c r="S581" s="420"/>
      <c r="T581" s="420"/>
      <c r="U581" s="420"/>
      <c r="V581" s="420"/>
      <c r="W581" s="420"/>
      <c r="X581" s="421"/>
      <c r="Y581" s="280" t="s">
        <v>52</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22"/>
      <c r="H582" s="423"/>
      <c r="I582" s="423"/>
      <c r="J582" s="423"/>
      <c r="K582" s="423"/>
      <c r="L582" s="423"/>
      <c r="M582" s="423"/>
      <c r="N582" s="423"/>
      <c r="O582" s="423"/>
      <c r="P582" s="423"/>
      <c r="Q582" s="423"/>
      <c r="R582" s="423"/>
      <c r="S582" s="423"/>
      <c r="T582" s="423"/>
      <c r="U582" s="423"/>
      <c r="V582" s="423"/>
      <c r="W582" s="423"/>
      <c r="X582" s="424"/>
      <c r="Y582" s="200" t="s">
        <v>97</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25"/>
      <c r="I583" s="425"/>
      <c r="J583" s="425"/>
      <c r="K583" s="425"/>
      <c r="L583" s="425"/>
      <c r="M583" s="425"/>
      <c r="N583" s="425"/>
      <c r="O583" s="425"/>
      <c r="P583" s="425"/>
      <c r="Q583" s="425"/>
      <c r="R583" s="425"/>
      <c r="S583" s="425"/>
      <c r="T583" s="425"/>
      <c r="U583" s="425"/>
      <c r="V583" s="425"/>
      <c r="W583" s="425"/>
      <c r="X583" s="426"/>
      <c r="Y583" s="200" t="s">
        <v>57</v>
      </c>
      <c r="Z583" s="198"/>
      <c r="AA583" s="199"/>
      <c r="AB583" s="263" t="s">
        <v>49</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328</v>
      </c>
      <c r="F584" s="461"/>
      <c r="G584" s="462" t="s">
        <v>325</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45</v>
      </c>
      <c r="AC584" s="261"/>
      <c r="AD584" s="262"/>
      <c r="AE584" s="457" t="s">
        <v>55</v>
      </c>
      <c r="AF584" s="458"/>
      <c r="AG584" s="458"/>
      <c r="AH584" s="459"/>
      <c r="AI584" s="463" t="s">
        <v>554</v>
      </c>
      <c r="AJ584" s="463"/>
      <c r="AK584" s="463"/>
      <c r="AL584" s="260"/>
      <c r="AM584" s="463" t="s">
        <v>53</v>
      </c>
      <c r="AN584" s="463"/>
      <c r="AO584" s="463"/>
      <c r="AP584" s="260"/>
      <c r="AQ584" s="260" t="s">
        <v>315</v>
      </c>
      <c r="AR584" s="261"/>
      <c r="AS584" s="261"/>
      <c r="AT584" s="262"/>
      <c r="AU584" s="278" t="s">
        <v>240</v>
      </c>
      <c r="AV584" s="278"/>
      <c r="AW584" s="278"/>
      <c r="AX584" s="279"/>
      <c r="AY584">
        <f>COUNTA($G$586)</f>
        <v>0</v>
      </c>
    </row>
    <row r="585" spans="1:51" ht="18.75" hidden="1" customHeight="1" x14ac:dyDescent="0.15">
      <c r="A585" s="876"/>
      <c r="B585" s="877"/>
      <c r="C585" s="881"/>
      <c r="D585" s="877"/>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316</v>
      </c>
      <c r="AH585" s="226"/>
      <c r="AI585" s="464"/>
      <c r="AJ585" s="464"/>
      <c r="AK585" s="464"/>
      <c r="AL585" s="406"/>
      <c r="AM585" s="464"/>
      <c r="AN585" s="464"/>
      <c r="AO585" s="464"/>
      <c r="AP585" s="406"/>
      <c r="AQ585" s="223"/>
      <c r="AR585" s="224"/>
      <c r="AS585" s="225" t="s">
        <v>316</v>
      </c>
      <c r="AT585" s="226"/>
      <c r="AU585" s="224"/>
      <c r="AV585" s="224"/>
      <c r="AW585" s="225" t="s">
        <v>291</v>
      </c>
      <c r="AX585" s="251"/>
      <c r="AY585">
        <f>$AY$584</f>
        <v>0</v>
      </c>
    </row>
    <row r="586" spans="1:51" ht="23.25" hidden="1" customHeight="1" x14ac:dyDescent="0.15">
      <c r="A586" s="876"/>
      <c r="B586" s="877"/>
      <c r="C586" s="881"/>
      <c r="D586" s="877"/>
      <c r="E586" s="460"/>
      <c r="F586" s="461"/>
      <c r="G586" s="419"/>
      <c r="H586" s="420"/>
      <c r="I586" s="420"/>
      <c r="J586" s="420"/>
      <c r="K586" s="420"/>
      <c r="L586" s="420"/>
      <c r="M586" s="420"/>
      <c r="N586" s="420"/>
      <c r="O586" s="420"/>
      <c r="P586" s="420"/>
      <c r="Q586" s="420"/>
      <c r="R586" s="420"/>
      <c r="S586" s="420"/>
      <c r="T586" s="420"/>
      <c r="U586" s="420"/>
      <c r="V586" s="420"/>
      <c r="W586" s="420"/>
      <c r="X586" s="421"/>
      <c r="Y586" s="280" t="s">
        <v>52</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22"/>
      <c r="H587" s="423"/>
      <c r="I587" s="423"/>
      <c r="J587" s="423"/>
      <c r="K587" s="423"/>
      <c r="L587" s="423"/>
      <c r="M587" s="423"/>
      <c r="N587" s="423"/>
      <c r="O587" s="423"/>
      <c r="P587" s="423"/>
      <c r="Q587" s="423"/>
      <c r="R587" s="423"/>
      <c r="S587" s="423"/>
      <c r="T587" s="423"/>
      <c r="U587" s="423"/>
      <c r="V587" s="423"/>
      <c r="W587" s="423"/>
      <c r="X587" s="424"/>
      <c r="Y587" s="200" t="s">
        <v>97</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25"/>
      <c r="I588" s="425"/>
      <c r="J588" s="425"/>
      <c r="K588" s="425"/>
      <c r="L588" s="425"/>
      <c r="M588" s="425"/>
      <c r="N588" s="425"/>
      <c r="O588" s="425"/>
      <c r="P588" s="425"/>
      <c r="Q588" s="425"/>
      <c r="R588" s="425"/>
      <c r="S588" s="425"/>
      <c r="T588" s="425"/>
      <c r="U588" s="425"/>
      <c r="V588" s="425"/>
      <c r="W588" s="425"/>
      <c r="X588" s="426"/>
      <c r="Y588" s="200" t="s">
        <v>57</v>
      </c>
      <c r="Z588" s="198"/>
      <c r="AA588" s="199"/>
      <c r="AB588" s="263" t="s">
        <v>49</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16" t="s">
        <v>146</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6"/>
      <c r="B590" s="877"/>
      <c r="C590" s="881"/>
      <c r="D590" s="87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6"/>
      <c r="B591" s="877"/>
      <c r="C591" s="881"/>
      <c r="D591" s="87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6"/>
      <c r="B592" s="877"/>
      <c r="C592" s="881"/>
      <c r="D592" s="877"/>
      <c r="E592" s="398" t="s">
        <v>458</v>
      </c>
      <c r="F592" s="399"/>
      <c r="G592" s="452" t="s">
        <v>346</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327</v>
      </c>
      <c r="F593" s="461"/>
      <c r="G593" s="462" t="s">
        <v>323</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45</v>
      </c>
      <c r="AC593" s="261"/>
      <c r="AD593" s="262"/>
      <c r="AE593" s="457" t="s">
        <v>55</v>
      </c>
      <c r="AF593" s="458"/>
      <c r="AG593" s="458"/>
      <c r="AH593" s="459"/>
      <c r="AI593" s="463" t="s">
        <v>554</v>
      </c>
      <c r="AJ593" s="463"/>
      <c r="AK593" s="463"/>
      <c r="AL593" s="260"/>
      <c r="AM593" s="463" t="s">
        <v>53</v>
      </c>
      <c r="AN593" s="463"/>
      <c r="AO593" s="463"/>
      <c r="AP593" s="260"/>
      <c r="AQ593" s="260" t="s">
        <v>315</v>
      </c>
      <c r="AR593" s="261"/>
      <c r="AS593" s="261"/>
      <c r="AT593" s="262"/>
      <c r="AU593" s="278" t="s">
        <v>240</v>
      </c>
      <c r="AV593" s="278"/>
      <c r="AW593" s="278"/>
      <c r="AX593" s="279"/>
      <c r="AY593">
        <f>COUNTA($G$595)</f>
        <v>0</v>
      </c>
    </row>
    <row r="594" spans="1:51" ht="18.75" hidden="1" customHeight="1" x14ac:dyDescent="0.15">
      <c r="A594" s="876"/>
      <c r="B594" s="877"/>
      <c r="C594" s="881"/>
      <c r="D594" s="877"/>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316</v>
      </c>
      <c r="AH594" s="226"/>
      <c r="AI594" s="464"/>
      <c r="AJ594" s="464"/>
      <c r="AK594" s="464"/>
      <c r="AL594" s="406"/>
      <c r="AM594" s="464"/>
      <c r="AN594" s="464"/>
      <c r="AO594" s="464"/>
      <c r="AP594" s="406"/>
      <c r="AQ594" s="223"/>
      <c r="AR594" s="224"/>
      <c r="AS594" s="225" t="s">
        <v>316</v>
      </c>
      <c r="AT594" s="226"/>
      <c r="AU594" s="224"/>
      <c r="AV594" s="224"/>
      <c r="AW594" s="225" t="s">
        <v>291</v>
      </c>
      <c r="AX594" s="251"/>
      <c r="AY594">
        <f>$AY$593</f>
        <v>0</v>
      </c>
    </row>
    <row r="595" spans="1:51" ht="23.25" hidden="1" customHeight="1" x14ac:dyDescent="0.15">
      <c r="A595" s="876"/>
      <c r="B595" s="877"/>
      <c r="C595" s="881"/>
      <c r="D595" s="877"/>
      <c r="E595" s="460"/>
      <c r="F595" s="461"/>
      <c r="G595" s="419"/>
      <c r="H595" s="420"/>
      <c r="I595" s="420"/>
      <c r="J595" s="420"/>
      <c r="K595" s="420"/>
      <c r="L595" s="420"/>
      <c r="M595" s="420"/>
      <c r="N595" s="420"/>
      <c r="O595" s="420"/>
      <c r="P595" s="420"/>
      <c r="Q595" s="420"/>
      <c r="R595" s="420"/>
      <c r="S595" s="420"/>
      <c r="T595" s="420"/>
      <c r="U595" s="420"/>
      <c r="V595" s="420"/>
      <c r="W595" s="420"/>
      <c r="X595" s="421"/>
      <c r="Y595" s="280" t="s">
        <v>52</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22"/>
      <c r="H596" s="423"/>
      <c r="I596" s="423"/>
      <c r="J596" s="423"/>
      <c r="K596" s="423"/>
      <c r="L596" s="423"/>
      <c r="M596" s="423"/>
      <c r="N596" s="423"/>
      <c r="O596" s="423"/>
      <c r="P596" s="423"/>
      <c r="Q596" s="423"/>
      <c r="R596" s="423"/>
      <c r="S596" s="423"/>
      <c r="T596" s="423"/>
      <c r="U596" s="423"/>
      <c r="V596" s="423"/>
      <c r="W596" s="423"/>
      <c r="X596" s="424"/>
      <c r="Y596" s="200" t="s">
        <v>97</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25"/>
      <c r="I597" s="425"/>
      <c r="J597" s="425"/>
      <c r="K597" s="425"/>
      <c r="L597" s="425"/>
      <c r="M597" s="425"/>
      <c r="N597" s="425"/>
      <c r="O597" s="425"/>
      <c r="P597" s="425"/>
      <c r="Q597" s="425"/>
      <c r="R597" s="425"/>
      <c r="S597" s="425"/>
      <c r="T597" s="425"/>
      <c r="U597" s="425"/>
      <c r="V597" s="425"/>
      <c r="W597" s="425"/>
      <c r="X597" s="426"/>
      <c r="Y597" s="200" t="s">
        <v>57</v>
      </c>
      <c r="Z597" s="198"/>
      <c r="AA597" s="199"/>
      <c r="AB597" s="263" t="s">
        <v>49</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327</v>
      </c>
      <c r="F598" s="461"/>
      <c r="G598" s="462" t="s">
        <v>323</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45</v>
      </c>
      <c r="AC598" s="261"/>
      <c r="AD598" s="262"/>
      <c r="AE598" s="457" t="s">
        <v>55</v>
      </c>
      <c r="AF598" s="458"/>
      <c r="AG598" s="458"/>
      <c r="AH598" s="459"/>
      <c r="AI598" s="463" t="s">
        <v>554</v>
      </c>
      <c r="AJ598" s="463"/>
      <c r="AK598" s="463"/>
      <c r="AL598" s="260"/>
      <c r="AM598" s="463" t="s">
        <v>53</v>
      </c>
      <c r="AN598" s="463"/>
      <c r="AO598" s="463"/>
      <c r="AP598" s="260"/>
      <c r="AQ598" s="260" t="s">
        <v>315</v>
      </c>
      <c r="AR598" s="261"/>
      <c r="AS598" s="261"/>
      <c r="AT598" s="262"/>
      <c r="AU598" s="278" t="s">
        <v>240</v>
      </c>
      <c r="AV598" s="278"/>
      <c r="AW598" s="278"/>
      <c r="AX598" s="279"/>
      <c r="AY598">
        <f>COUNTA($G$600)</f>
        <v>0</v>
      </c>
    </row>
    <row r="599" spans="1:51" ht="18.75" hidden="1" customHeight="1" x14ac:dyDescent="0.15">
      <c r="A599" s="876"/>
      <c r="B599" s="877"/>
      <c r="C599" s="881"/>
      <c r="D599" s="877"/>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316</v>
      </c>
      <c r="AH599" s="226"/>
      <c r="AI599" s="464"/>
      <c r="AJ599" s="464"/>
      <c r="AK599" s="464"/>
      <c r="AL599" s="406"/>
      <c r="AM599" s="464"/>
      <c r="AN599" s="464"/>
      <c r="AO599" s="464"/>
      <c r="AP599" s="406"/>
      <c r="AQ599" s="223"/>
      <c r="AR599" s="224"/>
      <c r="AS599" s="225" t="s">
        <v>316</v>
      </c>
      <c r="AT599" s="226"/>
      <c r="AU599" s="224"/>
      <c r="AV599" s="224"/>
      <c r="AW599" s="225" t="s">
        <v>291</v>
      </c>
      <c r="AX599" s="251"/>
      <c r="AY599">
        <f>$AY$598</f>
        <v>0</v>
      </c>
    </row>
    <row r="600" spans="1:51" ht="23.25" hidden="1" customHeight="1" x14ac:dyDescent="0.15">
      <c r="A600" s="876"/>
      <c r="B600" s="877"/>
      <c r="C600" s="881"/>
      <c r="D600" s="877"/>
      <c r="E600" s="460"/>
      <c r="F600" s="461"/>
      <c r="G600" s="419"/>
      <c r="H600" s="420"/>
      <c r="I600" s="420"/>
      <c r="J600" s="420"/>
      <c r="K600" s="420"/>
      <c r="L600" s="420"/>
      <c r="M600" s="420"/>
      <c r="N600" s="420"/>
      <c r="O600" s="420"/>
      <c r="P600" s="420"/>
      <c r="Q600" s="420"/>
      <c r="R600" s="420"/>
      <c r="S600" s="420"/>
      <c r="T600" s="420"/>
      <c r="U600" s="420"/>
      <c r="V600" s="420"/>
      <c r="W600" s="420"/>
      <c r="X600" s="421"/>
      <c r="Y600" s="280" t="s">
        <v>52</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22"/>
      <c r="H601" s="423"/>
      <c r="I601" s="423"/>
      <c r="J601" s="423"/>
      <c r="K601" s="423"/>
      <c r="L601" s="423"/>
      <c r="M601" s="423"/>
      <c r="N601" s="423"/>
      <c r="O601" s="423"/>
      <c r="P601" s="423"/>
      <c r="Q601" s="423"/>
      <c r="R601" s="423"/>
      <c r="S601" s="423"/>
      <c r="T601" s="423"/>
      <c r="U601" s="423"/>
      <c r="V601" s="423"/>
      <c r="W601" s="423"/>
      <c r="X601" s="424"/>
      <c r="Y601" s="200" t="s">
        <v>97</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25"/>
      <c r="I602" s="425"/>
      <c r="J602" s="425"/>
      <c r="K602" s="425"/>
      <c r="L602" s="425"/>
      <c r="M602" s="425"/>
      <c r="N602" s="425"/>
      <c r="O602" s="425"/>
      <c r="P602" s="425"/>
      <c r="Q602" s="425"/>
      <c r="R602" s="425"/>
      <c r="S602" s="425"/>
      <c r="T602" s="425"/>
      <c r="U602" s="425"/>
      <c r="V602" s="425"/>
      <c r="W602" s="425"/>
      <c r="X602" s="426"/>
      <c r="Y602" s="200" t="s">
        <v>57</v>
      </c>
      <c r="Z602" s="198"/>
      <c r="AA602" s="199"/>
      <c r="AB602" s="263" t="s">
        <v>49</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327</v>
      </c>
      <c r="F603" s="461"/>
      <c r="G603" s="462" t="s">
        <v>323</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45</v>
      </c>
      <c r="AC603" s="261"/>
      <c r="AD603" s="262"/>
      <c r="AE603" s="457" t="s">
        <v>55</v>
      </c>
      <c r="AF603" s="458"/>
      <c r="AG603" s="458"/>
      <c r="AH603" s="459"/>
      <c r="AI603" s="463" t="s">
        <v>554</v>
      </c>
      <c r="AJ603" s="463"/>
      <c r="AK603" s="463"/>
      <c r="AL603" s="260"/>
      <c r="AM603" s="463" t="s">
        <v>53</v>
      </c>
      <c r="AN603" s="463"/>
      <c r="AO603" s="463"/>
      <c r="AP603" s="260"/>
      <c r="AQ603" s="260" t="s">
        <v>315</v>
      </c>
      <c r="AR603" s="261"/>
      <c r="AS603" s="261"/>
      <c r="AT603" s="262"/>
      <c r="AU603" s="278" t="s">
        <v>240</v>
      </c>
      <c r="AV603" s="278"/>
      <c r="AW603" s="278"/>
      <c r="AX603" s="279"/>
      <c r="AY603">
        <f>COUNTA($G$605)</f>
        <v>0</v>
      </c>
    </row>
    <row r="604" spans="1:51" ht="18.75" hidden="1" customHeight="1" x14ac:dyDescent="0.15">
      <c r="A604" s="876"/>
      <c r="B604" s="877"/>
      <c r="C604" s="881"/>
      <c r="D604" s="877"/>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316</v>
      </c>
      <c r="AH604" s="226"/>
      <c r="AI604" s="464"/>
      <c r="AJ604" s="464"/>
      <c r="AK604" s="464"/>
      <c r="AL604" s="406"/>
      <c r="AM604" s="464"/>
      <c r="AN604" s="464"/>
      <c r="AO604" s="464"/>
      <c r="AP604" s="406"/>
      <c r="AQ604" s="223"/>
      <c r="AR604" s="224"/>
      <c r="AS604" s="225" t="s">
        <v>316</v>
      </c>
      <c r="AT604" s="226"/>
      <c r="AU604" s="224"/>
      <c r="AV604" s="224"/>
      <c r="AW604" s="225" t="s">
        <v>291</v>
      </c>
      <c r="AX604" s="251"/>
      <c r="AY604">
        <f>$AY$603</f>
        <v>0</v>
      </c>
    </row>
    <row r="605" spans="1:51" ht="23.25" hidden="1" customHeight="1" x14ac:dyDescent="0.15">
      <c r="A605" s="876"/>
      <c r="B605" s="877"/>
      <c r="C605" s="881"/>
      <c r="D605" s="877"/>
      <c r="E605" s="460"/>
      <c r="F605" s="461"/>
      <c r="G605" s="419"/>
      <c r="H605" s="420"/>
      <c r="I605" s="420"/>
      <c r="J605" s="420"/>
      <c r="K605" s="420"/>
      <c r="L605" s="420"/>
      <c r="M605" s="420"/>
      <c r="N605" s="420"/>
      <c r="O605" s="420"/>
      <c r="P605" s="420"/>
      <c r="Q605" s="420"/>
      <c r="R605" s="420"/>
      <c r="S605" s="420"/>
      <c r="T605" s="420"/>
      <c r="U605" s="420"/>
      <c r="V605" s="420"/>
      <c r="W605" s="420"/>
      <c r="X605" s="421"/>
      <c r="Y605" s="280" t="s">
        <v>52</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22"/>
      <c r="H606" s="423"/>
      <c r="I606" s="423"/>
      <c r="J606" s="423"/>
      <c r="K606" s="423"/>
      <c r="L606" s="423"/>
      <c r="M606" s="423"/>
      <c r="N606" s="423"/>
      <c r="O606" s="423"/>
      <c r="P606" s="423"/>
      <c r="Q606" s="423"/>
      <c r="R606" s="423"/>
      <c r="S606" s="423"/>
      <c r="T606" s="423"/>
      <c r="U606" s="423"/>
      <c r="V606" s="423"/>
      <c r="W606" s="423"/>
      <c r="X606" s="424"/>
      <c r="Y606" s="200" t="s">
        <v>97</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25"/>
      <c r="I607" s="425"/>
      <c r="J607" s="425"/>
      <c r="K607" s="425"/>
      <c r="L607" s="425"/>
      <c r="M607" s="425"/>
      <c r="N607" s="425"/>
      <c r="O607" s="425"/>
      <c r="P607" s="425"/>
      <c r="Q607" s="425"/>
      <c r="R607" s="425"/>
      <c r="S607" s="425"/>
      <c r="T607" s="425"/>
      <c r="U607" s="425"/>
      <c r="V607" s="425"/>
      <c r="W607" s="425"/>
      <c r="X607" s="426"/>
      <c r="Y607" s="200" t="s">
        <v>57</v>
      </c>
      <c r="Z607" s="198"/>
      <c r="AA607" s="199"/>
      <c r="AB607" s="263" t="s">
        <v>49</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327</v>
      </c>
      <c r="F608" s="461"/>
      <c r="G608" s="462" t="s">
        <v>323</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45</v>
      </c>
      <c r="AC608" s="261"/>
      <c r="AD608" s="262"/>
      <c r="AE608" s="457" t="s">
        <v>55</v>
      </c>
      <c r="AF608" s="458"/>
      <c r="AG608" s="458"/>
      <c r="AH608" s="459"/>
      <c r="AI608" s="463" t="s">
        <v>554</v>
      </c>
      <c r="AJ608" s="463"/>
      <c r="AK608" s="463"/>
      <c r="AL608" s="260"/>
      <c r="AM608" s="463" t="s">
        <v>53</v>
      </c>
      <c r="AN608" s="463"/>
      <c r="AO608" s="463"/>
      <c r="AP608" s="260"/>
      <c r="AQ608" s="260" t="s">
        <v>315</v>
      </c>
      <c r="AR608" s="261"/>
      <c r="AS608" s="261"/>
      <c r="AT608" s="262"/>
      <c r="AU608" s="278" t="s">
        <v>240</v>
      </c>
      <c r="AV608" s="278"/>
      <c r="AW608" s="278"/>
      <c r="AX608" s="279"/>
      <c r="AY608">
        <f>COUNTA($G$610)</f>
        <v>0</v>
      </c>
    </row>
    <row r="609" spans="1:51" ht="18.75" hidden="1" customHeight="1" x14ac:dyDescent="0.15">
      <c r="A609" s="876"/>
      <c r="B609" s="877"/>
      <c r="C609" s="881"/>
      <c r="D609" s="877"/>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316</v>
      </c>
      <c r="AH609" s="226"/>
      <c r="AI609" s="464"/>
      <c r="AJ609" s="464"/>
      <c r="AK609" s="464"/>
      <c r="AL609" s="406"/>
      <c r="AM609" s="464"/>
      <c r="AN609" s="464"/>
      <c r="AO609" s="464"/>
      <c r="AP609" s="406"/>
      <c r="AQ609" s="223"/>
      <c r="AR609" s="224"/>
      <c r="AS609" s="225" t="s">
        <v>316</v>
      </c>
      <c r="AT609" s="226"/>
      <c r="AU609" s="224"/>
      <c r="AV609" s="224"/>
      <c r="AW609" s="225" t="s">
        <v>291</v>
      </c>
      <c r="AX609" s="251"/>
      <c r="AY609">
        <f>$AY$608</f>
        <v>0</v>
      </c>
    </row>
    <row r="610" spans="1:51" ht="23.25" hidden="1" customHeight="1" x14ac:dyDescent="0.15">
      <c r="A610" s="876"/>
      <c r="B610" s="877"/>
      <c r="C610" s="881"/>
      <c r="D610" s="877"/>
      <c r="E610" s="460"/>
      <c r="F610" s="461"/>
      <c r="G610" s="419"/>
      <c r="H610" s="420"/>
      <c r="I610" s="420"/>
      <c r="J610" s="420"/>
      <c r="K610" s="420"/>
      <c r="L610" s="420"/>
      <c r="M610" s="420"/>
      <c r="N610" s="420"/>
      <c r="O610" s="420"/>
      <c r="P610" s="420"/>
      <c r="Q610" s="420"/>
      <c r="R610" s="420"/>
      <c r="S610" s="420"/>
      <c r="T610" s="420"/>
      <c r="U610" s="420"/>
      <c r="V610" s="420"/>
      <c r="W610" s="420"/>
      <c r="X610" s="421"/>
      <c r="Y610" s="280" t="s">
        <v>52</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22"/>
      <c r="H611" s="423"/>
      <c r="I611" s="423"/>
      <c r="J611" s="423"/>
      <c r="K611" s="423"/>
      <c r="L611" s="423"/>
      <c r="M611" s="423"/>
      <c r="N611" s="423"/>
      <c r="O611" s="423"/>
      <c r="P611" s="423"/>
      <c r="Q611" s="423"/>
      <c r="R611" s="423"/>
      <c r="S611" s="423"/>
      <c r="T611" s="423"/>
      <c r="U611" s="423"/>
      <c r="V611" s="423"/>
      <c r="W611" s="423"/>
      <c r="X611" s="424"/>
      <c r="Y611" s="200" t="s">
        <v>97</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25"/>
      <c r="I612" s="425"/>
      <c r="J612" s="425"/>
      <c r="K612" s="425"/>
      <c r="L612" s="425"/>
      <c r="M612" s="425"/>
      <c r="N612" s="425"/>
      <c r="O612" s="425"/>
      <c r="P612" s="425"/>
      <c r="Q612" s="425"/>
      <c r="R612" s="425"/>
      <c r="S612" s="425"/>
      <c r="T612" s="425"/>
      <c r="U612" s="425"/>
      <c r="V612" s="425"/>
      <c r="W612" s="425"/>
      <c r="X612" s="426"/>
      <c r="Y612" s="200" t="s">
        <v>57</v>
      </c>
      <c r="Z612" s="198"/>
      <c r="AA612" s="199"/>
      <c r="AB612" s="263" t="s">
        <v>49</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327</v>
      </c>
      <c r="F613" s="461"/>
      <c r="G613" s="462" t="s">
        <v>323</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45</v>
      </c>
      <c r="AC613" s="261"/>
      <c r="AD613" s="262"/>
      <c r="AE613" s="457" t="s">
        <v>55</v>
      </c>
      <c r="AF613" s="458"/>
      <c r="AG613" s="458"/>
      <c r="AH613" s="459"/>
      <c r="AI613" s="463" t="s">
        <v>554</v>
      </c>
      <c r="AJ613" s="463"/>
      <c r="AK613" s="463"/>
      <c r="AL613" s="260"/>
      <c r="AM613" s="463" t="s">
        <v>53</v>
      </c>
      <c r="AN613" s="463"/>
      <c r="AO613" s="463"/>
      <c r="AP613" s="260"/>
      <c r="AQ613" s="260" t="s">
        <v>315</v>
      </c>
      <c r="AR613" s="261"/>
      <c r="AS613" s="261"/>
      <c r="AT613" s="262"/>
      <c r="AU613" s="278" t="s">
        <v>240</v>
      </c>
      <c r="AV613" s="278"/>
      <c r="AW613" s="278"/>
      <c r="AX613" s="279"/>
      <c r="AY613">
        <f>COUNTA($G$615)</f>
        <v>0</v>
      </c>
    </row>
    <row r="614" spans="1:51" ht="18.75" hidden="1" customHeight="1" x14ac:dyDescent="0.15">
      <c r="A614" s="876"/>
      <c r="B614" s="877"/>
      <c r="C614" s="881"/>
      <c r="D614" s="877"/>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316</v>
      </c>
      <c r="AH614" s="226"/>
      <c r="AI614" s="464"/>
      <c r="AJ614" s="464"/>
      <c r="AK614" s="464"/>
      <c r="AL614" s="406"/>
      <c r="AM614" s="464"/>
      <c r="AN614" s="464"/>
      <c r="AO614" s="464"/>
      <c r="AP614" s="406"/>
      <c r="AQ614" s="223"/>
      <c r="AR614" s="224"/>
      <c r="AS614" s="225" t="s">
        <v>316</v>
      </c>
      <c r="AT614" s="226"/>
      <c r="AU614" s="224"/>
      <c r="AV614" s="224"/>
      <c r="AW614" s="225" t="s">
        <v>291</v>
      </c>
      <c r="AX614" s="251"/>
      <c r="AY614">
        <f>$AY$613</f>
        <v>0</v>
      </c>
    </row>
    <row r="615" spans="1:51" ht="23.25" hidden="1" customHeight="1" x14ac:dyDescent="0.15">
      <c r="A615" s="876"/>
      <c r="B615" s="877"/>
      <c r="C615" s="881"/>
      <c r="D615" s="877"/>
      <c r="E615" s="460"/>
      <c r="F615" s="461"/>
      <c r="G615" s="419"/>
      <c r="H615" s="420"/>
      <c r="I615" s="420"/>
      <c r="J615" s="420"/>
      <c r="K615" s="420"/>
      <c r="L615" s="420"/>
      <c r="M615" s="420"/>
      <c r="N615" s="420"/>
      <c r="O615" s="420"/>
      <c r="P615" s="420"/>
      <c r="Q615" s="420"/>
      <c r="R615" s="420"/>
      <c r="S615" s="420"/>
      <c r="T615" s="420"/>
      <c r="U615" s="420"/>
      <c r="V615" s="420"/>
      <c r="W615" s="420"/>
      <c r="X615" s="421"/>
      <c r="Y615" s="280" t="s">
        <v>52</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22"/>
      <c r="H616" s="423"/>
      <c r="I616" s="423"/>
      <c r="J616" s="423"/>
      <c r="K616" s="423"/>
      <c r="L616" s="423"/>
      <c r="M616" s="423"/>
      <c r="N616" s="423"/>
      <c r="O616" s="423"/>
      <c r="P616" s="423"/>
      <c r="Q616" s="423"/>
      <c r="R616" s="423"/>
      <c r="S616" s="423"/>
      <c r="T616" s="423"/>
      <c r="U616" s="423"/>
      <c r="V616" s="423"/>
      <c r="W616" s="423"/>
      <c r="X616" s="424"/>
      <c r="Y616" s="200" t="s">
        <v>97</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25"/>
      <c r="I617" s="425"/>
      <c r="J617" s="425"/>
      <c r="K617" s="425"/>
      <c r="L617" s="425"/>
      <c r="M617" s="425"/>
      <c r="N617" s="425"/>
      <c r="O617" s="425"/>
      <c r="P617" s="425"/>
      <c r="Q617" s="425"/>
      <c r="R617" s="425"/>
      <c r="S617" s="425"/>
      <c r="T617" s="425"/>
      <c r="U617" s="425"/>
      <c r="V617" s="425"/>
      <c r="W617" s="425"/>
      <c r="X617" s="426"/>
      <c r="Y617" s="200" t="s">
        <v>57</v>
      </c>
      <c r="Z617" s="198"/>
      <c r="AA617" s="199"/>
      <c r="AB617" s="263" t="s">
        <v>49</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328</v>
      </c>
      <c r="F618" s="461"/>
      <c r="G618" s="462" t="s">
        <v>325</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45</v>
      </c>
      <c r="AC618" s="261"/>
      <c r="AD618" s="262"/>
      <c r="AE618" s="457" t="s">
        <v>55</v>
      </c>
      <c r="AF618" s="458"/>
      <c r="AG618" s="458"/>
      <c r="AH618" s="459"/>
      <c r="AI618" s="463" t="s">
        <v>554</v>
      </c>
      <c r="AJ618" s="463"/>
      <c r="AK618" s="463"/>
      <c r="AL618" s="260"/>
      <c r="AM618" s="463" t="s">
        <v>53</v>
      </c>
      <c r="AN618" s="463"/>
      <c r="AO618" s="463"/>
      <c r="AP618" s="260"/>
      <c r="AQ618" s="260" t="s">
        <v>315</v>
      </c>
      <c r="AR618" s="261"/>
      <c r="AS618" s="261"/>
      <c r="AT618" s="262"/>
      <c r="AU618" s="278" t="s">
        <v>240</v>
      </c>
      <c r="AV618" s="278"/>
      <c r="AW618" s="278"/>
      <c r="AX618" s="279"/>
      <c r="AY618">
        <f>COUNTA($G$620)</f>
        <v>0</v>
      </c>
    </row>
    <row r="619" spans="1:51" ht="18.75" hidden="1" customHeight="1" x14ac:dyDescent="0.15">
      <c r="A619" s="876"/>
      <c r="B619" s="877"/>
      <c r="C619" s="881"/>
      <c r="D619" s="877"/>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316</v>
      </c>
      <c r="AH619" s="226"/>
      <c r="AI619" s="464"/>
      <c r="AJ619" s="464"/>
      <c r="AK619" s="464"/>
      <c r="AL619" s="406"/>
      <c r="AM619" s="464"/>
      <c r="AN619" s="464"/>
      <c r="AO619" s="464"/>
      <c r="AP619" s="406"/>
      <c r="AQ619" s="223"/>
      <c r="AR619" s="224"/>
      <c r="AS619" s="225" t="s">
        <v>316</v>
      </c>
      <c r="AT619" s="226"/>
      <c r="AU619" s="224"/>
      <c r="AV619" s="224"/>
      <c r="AW619" s="225" t="s">
        <v>291</v>
      </c>
      <c r="AX619" s="251"/>
      <c r="AY619">
        <f>$AY$618</f>
        <v>0</v>
      </c>
    </row>
    <row r="620" spans="1:51" ht="23.25" hidden="1" customHeight="1" x14ac:dyDescent="0.15">
      <c r="A620" s="876"/>
      <c r="B620" s="877"/>
      <c r="C620" s="881"/>
      <c r="D620" s="877"/>
      <c r="E620" s="460"/>
      <c r="F620" s="461"/>
      <c r="G620" s="419"/>
      <c r="H620" s="420"/>
      <c r="I620" s="420"/>
      <c r="J620" s="420"/>
      <c r="K620" s="420"/>
      <c r="L620" s="420"/>
      <c r="M620" s="420"/>
      <c r="N620" s="420"/>
      <c r="O620" s="420"/>
      <c r="P620" s="420"/>
      <c r="Q620" s="420"/>
      <c r="R620" s="420"/>
      <c r="S620" s="420"/>
      <c r="T620" s="420"/>
      <c r="U620" s="420"/>
      <c r="V620" s="420"/>
      <c r="W620" s="420"/>
      <c r="X620" s="421"/>
      <c r="Y620" s="280" t="s">
        <v>52</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22"/>
      <c r="H621" s="423"/>
      <c r="I621" s="423"/>
      <c r="J621" s="423"/>
      <c r="K621" s="423"/>
      <c r="L621" s="423"/>
      <c r="M621" s="423"/>
      <c r="N621" s="423"/>
      <c r="O621" s="423"/>
      <c r="P621" s="423"/>
      <c r="Q621" s="423"/>
      <c r="R621" s="423"/>
      <c r="S621" s="423"/>
      <c r="T621" s="423"/>
      <c r="U621" s="423"/>
      <c r="V621" s="423"/>
      <c r="W621" s="423"/>
      <c r="X621" s="424"/>
      <c r="Y621" s="200" t="s">
        <v>97</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25"/>
      <c r="I622" s="425"/>
      <c r="J622" s="425"/>
      <c r="K622" s="425"/>
      <c r="L622" s="425"/>
      <c r="M622" s="425"/>
      <c r="N622" s="425"/>
      <c r="O622" s="425"/>
      <c r="P622" s="425"/>
      <c r="Q622" s="425"/>
      <c r="R622" s="425"/>
      <c r="S622" s="425"/>
      <c r="T622" s="425"/>
      <c r="U622" s="425"/>
      <c r="V622" s="425"/>
      <c r="W622" s="425"/>
      <c r="X622" s="426"/>
      <c r="Y622" s="200" t="s">
        <v>57</v>
      </c>
      <c r="Z622" s="198"/>
      <c r="AA622" s="199"/>
      <c r="AB622" s="263" t="s">
        <v>49</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328</v>
      </c>
      <c r="F623" s="461"/>
      <c r="G623" s="462" t="s">
        <v>325</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45</v>
      </c>
      <c r="AC623" s="261"/>
      <c r="AD623" s="262"/>
      <c r="AE623" s="457" t="s">
        <v>55</v>
      </c>
      <c r="AF623" s="458"/>
      <c r="AG623" s="458"/>
      <c r="AH623" s="459"/>
      <c r="AI623" s="463" t="s">
        <v>554</v>
      </c>
      <c r="AJ623" s="463"/>
      <c r="AK623" s="463"/>
      <c r="AL623" s="260"/>
      <c r="AM623" s="463" t="s">
        <v>53</v>
      </c>
      <c r="AN623" s="463"/>
      <c r="AO623" s="463"/>
      <c r="AP623" s="260"/>
      <c r="AQ623" s="260" t="s">
        <v>315</v>
      </c>
      <c r="AR623" s="261"/>
      <c r="AS623" s="261"/>
      <c r="AT623" s="262"/>
      <c r="AU623" s="278" t="s">
        <v>240</v>
      </c>
      <c r="AV623" s="278"/>
      <c r="AW623" s="278"/>
      <c r="AX623" s="279"/>
      <c r="AY623">
        <f>COUNTA($G$625)</f>
        <v>0</v>
      </c>
    </row>
    <row r="624" spans="1:51" ht="18.75" hidden="1" customHeight="1" x14ac:dyDescent="0.15">
      <c r="A624" s="876"/>
      <c r="B624" s="877"/>
      <c r="C624" s="881"/>
      <c r="D624" s="877"/>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316</v>
      </c>
      <c r="AH624" s="226"/>
      <c r="AI624" s="464"/>
      <c r="AJ624" s="464"/>
      <c r="AK624" s="464"/>
      <c r="AL624" s="406"/>
      <c r="AM624" s="464"/>
      <c r="AN624" s="464"/>
      <c r="AO624" s="464"/>
      <c r="AP624" s="406"/>
      <c r="AQ624" s="223"/>
      <c r="AR624" s="224"/>
      <c r="AS624" s="225" t="s">
        <v>316</v>
      </c>
      <c r="AT624" s="226"/>
      <c r="AU624" s="224"/>
      <c r="AV624" s="224"/>
      <c r="AW624" s="225" t="s">
        <v>291</v>
      </c>
      <c r="AX624" s="251"/>
      <c r="AY624">
        <f>$AY$623</f>
        <v>0</v>
      </c>
    </row>
    <row r="625" spans="1:51" ht="23.25" hidden="1" customHeight="1" x14ac:dyDescent="0.15">
      <c r="A625" s="876"/>
      <c r="B625" s="877"/>
      <c r="C625" s="881"/>
      <c r="D625" s="877"/>
      <c r="E625" s="460"/>
      <c r="F625" s="461"/>
      <c r="G625" s="419"/>
      <c r="H625" s="420"/>
      <c r="I625" s="420"/>
      <c r="J625" s="420"/>
      <c r="K625" s="420"/>
      <c r="L625" s="420"/>
      <c r="M625" s="420"/>
      <c r="N625" s="420"/>
      <c r="O625" s="420"/>
      <c r="P625" s="420"/>
      <c r="Q625" s="420"/>
      <c r="R625" s="420"/>
      <c r="S625" s="420"/>
      <c r="T625" s="420"/>
      <c r="U625" s="420"/>
      <c r="V625" s="420"/>
      <c r="W625" s="420"/>
      <c r="X625" s="421"/>
      <c r="Y625" s="280" t="s">
        <v>52</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22"/>
      <c r="H626" s="423"/>
      <c r="I626" s="423"/>
      <c r="J626" s="423"/>
      <c r="K626" s="423"/>
      <c r="L626" s="423"/>
      <c r="M626" s="423"/>
      <c r="N626" s="423"/>
      <c r="O626" s="423"/>
      <c r="P626" s="423"/>
      <c r="Q626" s="423"/>
      <c r="R626" s="423"/>
      <c r="S626" s="423"/>
      <c r="T626" s="423"/>
      <c r="U626" s="423"/>
      <c r="V626" s="423"/>
      <c r="W626" s="423"/>
      <c r="X626" s="424"/>
      <c r="Y626" s="200" t="s">
        <v>97</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25"/>
      <c r="I627" s="425"/>
      <c r="J627" s="425"/>
      <c r="K627" s="425"/>
      <c r="L627" s="425"/>
      <c r="M627" s="425"/>
      <c r="N627" s="425"/>
      <c r="O627" s="425"/>
      <c r="P627" s="425"/>
      <c r="Q627" s="425"/>
      <c r="R627" s="425"/>
      <c r="S627" s="425"/>
      <c r="T627" s="425"/>
      <c r="U627" s="425"/>
      <c r="V627" s="425"/>
      <c r="W627" s="425"/>
      <c r="X627" s="426"/>
      <c r="Y627" s="200" t="s">
        <v>57</v>
      </c>
      <c r="Z627" s="198"/>
      <c r="AA627" s="199"/>
      <c r="AB627" s="263" t="s">
        <v>49</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328</v>
      </c>
      <c r="F628" s="461"/>
      <c r="G628" s="462" t="s">
        <v>325</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45</v>
      </c>
      <c r="AC628" s="261"/>
      <c r="AD628" s="262"/>
      <c r="AE628" s="457" t="s">
        <v>55</v>
      </c>
      <c r="AF628" s="458"/>
      <c r="AG628" s="458"/>
      <c r="AH628" s="459"/>
      <c r="AI628" s="463" t="s">
        <v>554</v>
      </c>
      <c r="AJ628" s="463"/>
      <c r="AK628" s="463"/>
      <c r="AL628" s="260"/>
      <c r="AM628" s="463" t="s">
        <v>53</v>
      </c>
      <c r="AN628" s="463"/>
      <c r="AO628" s="463"/>
      <c r="AP628" s="260"/>
      <c r="AQ628" s="260" t="s">
        <v>315</v>
      </c>
      <c r="AR628" s="261"/>
      <c r="AS628" s="261"/>
      <c r="AT628" s="262"/>
      <c r="AU628" s="278" t="s">
        <v>240</v>
      </c>
      <c r="AV628" s="278"/>
      <c r="AW628" s="278"/>
      <c r="AX628" s="279"/>
      <c r="AY628">
        <f>COUNTA($G$630)</f>
        <v>0</v>
      </c>
    </row>
    <row r="629" spans="1:51" ht="18.75" hidden="1" customHeight="1" x14ac:dyDescent="0.15">
      <c r="A629" s="876"/>
      <c r="B629" s="877"/>
      <c r="C629" s="881"/>
      <c r="D629" s="877"/>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316</v>
      </c>
      <c r="AH629" s="226"/>
      <c r="AI629" s="464"/>
      <c r="AJ629" s="464"/>
      <c r="AK629" s="464"/>
      <c r="AL629" s="406"/>
      <c r="AM629" s="464"/>
      <c r="AN629" s="464"/>
      <c r="AO629" s="464"/>
      <c r="AP629" s="406"/>
      <c r="AQ629" s="223"/>
      <c r="AR629" s="224"/>
      <c r="AS629" s="225" t="s">
        <v>316</v>
      </c>
      <c r="AT629" s="226"/>
      <c r="AU629" s="224"/>
      <c r="AV629" s="224"/>
      <c r="AW629" s="225" t="s">
        <v>291</v>
      </c>
      <c r="AX629" s="251"/>
      <c r="AY629">
        <f>$AY$628</f>
        <v>0</v>
      </c>
    </row>
    <row r="630" spans="1:51" ht="23.25" hidden="1" customHeight="1" x14ac:dyDescent="0.15">
      <c r="A630" s="876"/>
      <c r="B630" s="877"/>
      <c r="C630" s="881"/>
      <c r="D630" s="877"/>
      <c r="E630" s="460"/>
      <c r="F630" s="461"/>
      <c r="G630" s="419"/>
      <c r="H630" s="420"/>
      <c r="I630" s="420"/>
      <c r="J630" s="420"/>
      <c r="K630" s="420"/>
      <c r="L630" s="420"/>
      <c r="M630" s="420"/>
      <c r="N630" s="420"/>
      <c r="O630" s="420"/>
      <c r="P630" s="420"/>
      <c r="Q630" s="420"/>
      <c r="R630" s="420"/>
      <c r="S630" s="420"/>
      <c r="T630" s="420"/>
      <c r="U630" s="420"/>
      <c r="V630" s="420"/>
      <c r="W630" s="420"/>
      <c r="X630" s="421"/>
      <c r="Y630" s="280" t="s">
        <v>52</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22"/>
      <c r="H631" s="423"/>
      <c r="I631" s="423"/>
      <c r="J631" s="423"/>
      <c r="K631" s="423"/>
      <c r="L631" s="423"/>
      <c r="M631" s="423"/>
      <c r="N631" s="423"/>
      <c r="O631" s="423"/>
      <c r="P631" s="423"/>
      <c r="Q631" s="423"/>
      <c r="R631" s="423"/>
      <c r="S631" s="423"/>
      <c r="T631" s="423"/>
      <c r="U631" s="423"/>
      <c r="V631" s="423"/>
      <c r="W631" s="423"/>
      <c r="X631" s="424"/>
      <c r="Y631" s="200" t="s">
        <v>97</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25"/>
      <c r="I632" s="425"/>
      <c r="J632" s="425"/>
      <c r="K632" s="425"/>
      <c r="L632" s="425"/>
      <c r="M632" s="425"/>
      <c r="N632" s="425"/>
      <c r="O632" s="425"/>
      <c r="P632" s="425"/>
      <c r="Q632" s="425"/>
      <c r="R632" s="425"/>
      <c r="S632" s="425"/>
      <c r="T632" s="425"/>
      <c r="U632" s="425"/>
      <c r="V632" s="425"/>
      <c r="W632" s="425"/>
      <c r="X632" s="426"/>
      <c r="Y632" s="200" t="s">
        <v>57</v>
      </c>
      <c r="Z632" s="198"/>
      <c r="AA632" s="199"/>
      <c r="AB632" s="263" t="s">
        <v>49</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328</v>
      </c>
      <c r="F633" s="461"/>
      <c r="G633" s="462" t="s">
        <v>325</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45</v>
      </c>
      <c r="AC633" s="261"/>
      <c r="AD633" s="262"/>
      <c r="AE633" s="457" t="s">
        <v>55</v>
      </c>
      <c r="AF633" s="458"/>
      <c r="AG633" s="458"/>
      <c r="AH633" s="459"/>
      <c r="AI633" s="463" t="s">
        <v>554</v>
      </c>
      <c r="AJ633" s="463"/>
      <c r="AK633" s="463"/>
      <c r="AL633" s="260"/>
      <c r="AM633" s="463" t="s">
        <v>53</v>
      </c>
      <c r="AN633" s="463"/>
      <c r="AO633" s="463"/>
      <c r="AP633" s="260"/>
      <c r="AQ633" s="260" t="s">
        <v>315</v>
      </c>
      <c r="AR633" s="261"/>
      <c r="AS633" s="261"/>
      <c r="AT633" s="262"/>
      <c r="AU633" s="278" t="s">
        <v>240</v>
      </c>
      <c r="AV633" s="278"/>
      <c r="AW633" s="278"/>
      <c r="AX633" s="279"/>
      <c r="AY633">
        <f>COUNTA($G$635)</f>
        <v>0</v>
      </c>
    </row>
    <row r="634" spans="1:51" ht="18.75" hidden="1" customHeight="1" x14ac:dyDescent="0.15">
      <c r="A634" s="876"/>
      <c r="B634" s="877"/>
      <c r="C634" s="881"/>
      <c r="D634" s="877"/>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316</v>
      </c>
      <c r="AH634" s="226"/>
      <c r="AI634" s="464"/>
      <c r="AJ634" s="464"/>
      <c r="AK634" s="464"/>
      <c r="AL634" s="406"/>
      <c r="AM634" s="464"/>
      <c r="AN634" s="464"/>
      <c r="AO634" s="464"/>
      <c r="AP634" s="406"/>
      <c r="AQ634" s="223"/>
      <c r="AR634" s="224"/>
      <c r="AS634" s="225" t="s">
        <v>316</v>
      </c>
      <c r="AT634" s="226"/>
      <c r="AU634" s="224"/>
      <c r="AV634" s="224"/>
      <c r="AW634" s="225" t="s">
        <v>291</v>
      </c>
      <c r="AX634" s="251"/>
      <c r="AY634">
        <f>$AY$633</f>
        <v>0</v>
      </c>
    </row>
    <row r="635" spans="1:51" ht="23.25" hidden="1" customHeight="1" x14ac:dyDescent="0.15">
      <c r="A635" s="876"/>
      <c r="B635" s="877"/>
      <c r="C635" s="881"/>
      <c r="D635" s="877"/>
      <c r="E635" s="460"/>
      <c r="F635" s="461"/>
      <c r="G635" s="419"/>
      <c r="H635" s="420"/>
      <c r="I635" s="420"/>
      <c r="J635" s="420"/>
      <c r="K635" s="420"/>
      <c r="L635" s="420"/>
      <c r="M635" s="420"/>
      <c r="N635" s="420"/>
      <c r="O635" s="420"/>
      <c r="P635" s="420"/>
      <c r="Q635" s="420"/>
      <c r="R635" s="420"/>
      <c r="S635" s="420"/>
      <c r="T635" s="420"/>
      <c r="U635" s="420"/>
      <c r="V635" s="420"/>
      <c r="W635" s="420"/>
      <c r="X635" s="421"/>
      <c r="Y635" s="280" t="s">
        <v>52</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22"/>
      <c r="H636" s="423"/>
      <c r="I636" s="423"/>
      <c r="J636" s="423"/>
      <c r="K636" s="423"/>
      <c r="L636" s="423"/>
      <c r="M636" s="423"/>
      <c r="N636" s="423"/>
      <c r="O636" s="423"/>
      <c r="P636" s="423"/>
      <c r="Q636" s="423"/>
      <c r="R636" s="423"/>
      <c r="S636" s="423"/>
      <c r="T636" s="423"/>
      <c r="U636" s="423"/>
      <c r="V636" s="423"/>
      <c r="W636" s="423"/>
      <c r="X636" s="424"/>
      <c r="Y636" s="200" t="s">
        <v>97</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25"/>
      <c r="I637" s="425"/>
      <c r="J637" s="425"/>
      <c r="K637" s="425"/>
      <c r="L637" s="425"/>
      <c r="M637" s="425"/>
      <c r="N637" s="425"/>
      <c r="O637" s="425"/>
      <c r="P637" s="425"/>
      <c r="Q637" s="425"/>
      <c r="R637" s="425"/>
      <c r="S637" s="425"/>
      <c r="T637" s="425"/>
      <c r="U637" s="425"/>
      <c r="V637" s="425"/>
      <c r="W637" s="425"/>
      <c r="X637" s="426"/>
      <c r="Y637" s="200" t="s">
        <v>57</v>
      </c>
      <c r="Z637" s="198"/>
      <c r="AA637" s="199"/>
      <c r="AB637" s="263" t="s">
        <v>49</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328</v>
      </c>
      <c r="F638" s="461"/>
      <c r="G638" s="462" t="s">
        <v>325</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45</v>
      </c>
      <c r="AC638" s="261"/>
      <c r="AD638" s="262"/>
      <c r="AE638" s="457" t="s">
        <v>55</v>
      </c>
      <c r="AF638" s="458"/>
      <c r="AG638" s="458"/>
      <c r="AH638" s="459"/>
      <c r="AI638" s="463" t="s">
        <v>554</v>
      </c>
      <c r="AJ638" s="463"/>
      <c r="AK638" s="463"/>
      <c r="AL638" s="260"/>
      <c r="AM638" s="463" t="s">
        <v>53</v>
      </c>
      <c r="AN638" s="463"/>
      <c r="AO638" s="463"/>
      <c r="AP638" s="260"/>
      <c r="AQ638" s="260" t="s">
        <v>315</v>
      </c>
      <c r="AR638" s="261"/>
      <c r="AS638" s="261"/>
      <c r="AT638" s="262"/>
      <c r="AU638" s="278" t="s">
        <v>240</v>
      </c>
      <c r="AV638" s="278"/>
      <c r="AW638" s="278"/>
      <c r="AX638" s="279"/>
      <c r="AY638">
        <f>COUNTA($G$640)</f>
        <v>0</v>
      </c>
    </row>
    <row r="639" spans="1:51" ht="18.75" hidden="1" customHeight="1" x14ac:dyDescent="0.15">
      <c r="A639" s="876"/>
      <c r="B639" s="877"/>
      <c r="C639" s="881"/>
      <c r="D639" s="877"/>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316</v>
      </c>
      <c r="AH639" s="226"/>
      <c r="AI639" s="464"/>
      <c r="AJ639" s="464"/>
      <c r="AK639" s="464"/>
      <c r="AL639" s="406"/>
      <c r="AM639" s="464"/>
      <c r="AN639" s="464"/>
      <c r="AO639" s="464"/>
      <c r="AP639" s="406"/>
      <c r="AQ639" s="223"/>
      <c r="AR639" s="224"/>
      <c r="AS639" s="225" t="s">
        <v>316</v>
      </c>
      <c r="AT639" s="226"/>
      <c r="AU639" s="224"/>
      <c r="AV639" s="224"/>
      <c r="AW639" s="225" t="s">
        <v>291</v>
      </c>
      <c r="AX639" s="251"/>
      <c r="AY639">
        <f>$AY$638</f>
        <v>0</v>
      </c>
    </row>
    <row r="640" spans="1:51" ht="23.25" hidden="1" customHeight="1" x14ac:dyDescent="0.15">
      <c r="A640" s="876"/>
      <c r="B640" s="877"/>
      <c r="C640" s="881"/>
      <c r="D640" s="877"/>
      <c r="E640" s="460"/>
      <c r="F640" s="461"/>
      <c r="G640" s="419"/>
      <c r="H640" s="420"/>
      <c r="I640" s="420"/>
      <c r="J640" s="420"/>
      <c r="K640" s="420"/>
      <c r="L640" s="420"/>
      <c r="M640" s="420"/>
      <c r="N640" s="420"/>
      <c r="O640" s="420"/>
      <c r="P640" s="420"/>
      <c r="Q640" s="420"/>
      <c r="R640" s="420"/>
      <c r="S640" s="420"/>
      <c r="T640" s="420"/>
      <c r="U640" s="420"/>
      <c r="V640" s="420"/>
      <c r="W640" s="420"/>
      <c r="X640" s="421"/>
      <c r="Y640" s="280" t="s">
        <v>52</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22"/>
      <c r="H641" s="423"/>
      <c r="I641" s="423"/>
      <c r="J641" s="423"/>
      <c r="K641" s="423"/>
      <c r="L641" s="423"/>
      <c r="M641" s="423"/>
      <c r="N641" s="423"/>
      <c r="O641" s="423"/>
      <c r="P641" s="423"/>
      <c r="Q641" s="423"/>
      <c r="R641" s="423"/>
      <c r="S641" s="423"/>
      <c r="T641" s="423"/>
      <c r="U641" s="423"/>
      <c r="V641" s="423"/>
      <c r="W641" s="423"/>
      <c r="X641" s="424"/>
      <c r="Y641" s="200" t="s">
        <v>97</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25"/>
      <c r="I642" s="425"/>
      <c r="J642" s="425"/>
      <c r="K642" s="425"/>
      <c r="L642" s="425"/>
      <c r="M642" s="425"/>
      <c r="N642" s="425"/>
      <c r="O642" s="425"/>
      <c r="P642" s="425"/>
      <c r="Q642" s="425"/>
      <c r="R642" s="425"/>
      <c r="S642" s="425"/>
      <c r="T642" s="425"/>
      <c r="U642" s="425"/>
      <c r="V642" s="425"/>
      <c r="W642" s="425"/>
      <c r="X642" s="426"/>
      <c r="Y642" s="200" t="s">
        <v>57</v>
      </c>
      <c r="Z642" s="198"/>
      <c r="AA642" s="199"/>
      <c r="AB642" s="263" t="s">
        <v>49</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16" t="s">
        <v>146</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6"/>
      <c r="B644" s="877"/>
      <c r="C644" s="881"/>
      <c r="D644" s="87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6"/>
      <c r="B645" s="877"/>
      <c r="C645" s="881"/>
      <c r="D645" s="87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6"/>
      <c r="B646" s="877"/>
      <c r="C646" s="881"/>
      <c r="D646" s="877"/>
      <c r="E646" s="398" t="s">
        <v>458</v>
      </c>
      <c r="F646" s="399"/>
      <c r="G646" s="452" t="s">
        <v>346</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327</v>
      </c>
      <c r="F647" s="461"/>
      <c r="G647" s="462" t="s">
        <v>323</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45</v>
      </c>
      <c r="AC647" s="261"/>
      <c r="AD647" s="262"/>
      <c r="AE647" s="457" t="s">
        <v>55</v>
      </c>
      <c r="AF647" s="458"/>
      <c r="AG647" s="458"/>
      <c r="AH647" s="459"/>
      <c r="AI647" s="463" t="s">
        <v>554</v>
      </c>
      <c r="AJ647" s="463"/>
      <c r="AK647" s="463"/>
      <c r="AL647" s="260"/>
      <c r="AM647" s="463" t="s">
        <v>53</v>
      </c>
      <c r="AN647" s="463"/>
      <c r="AO647" s="463"/>
      <c r="AP647" s="260"/>
      <c r="AQ647" s="260" t="s">
        <v>315</v>
      </c>
      <c r="AR647" s="261"/>
      <c r="AS647" s="261"/>
      <c r="AT647" s="262"/>
      <c r="AU647" s="278" t="s">
        <v>240</v>
      </c>
      <c r="AV647" s="278"/>
      <c r="AW647" s="278"/>
      <c r="AX647" s="279"/>
      <c r="AY647">
        <f>COUNTA($G$649)</f>
        <v>0</v>
      </c>
    </row>
    <row r="648" spans="1:51" ht="18.75" hidden="1" customHeight="1" x14ac:dyDescent="0.15">
      <c r="A648" s="876"/>
      <c r="B648" s="877"/>
      <c r="C648" s="881"/>
      <c r="D648" s="877"/>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316</v>
      </c>
      <c r="AH648" s="226"/>
      <c r="AI648" s="464"/>
      <c r="AJ648" s="464"/>
      <c r="AK648" s="464"/>
      <c r="AL648" s="406"/>
      <c r="AM648" s="464"/>
      <c r="AN648" s="464"/>
      <c r="AO648" s="464"/>
      <c r="AP648" s="406"/>
      <c r="AQ648" s="223"/>
      <c r="AR648" s="224"/>
      <c r="AS648" s="225" t="s">
        <v>316</v>
      </c>
      <c r="AT648" s="226"/>
      <c r="AU648" s="224"/>
      <c r="AV648" s="224"/>
      <c r="AW648" s="225" t="s">
        <v>291</v>
      </c>
      <c r="AX648" s="251"/>
      <c r="AY648">
        <f>$AY$647</f>
        <v>0</v>
      </c>
    </row>
    <row r="649" spans="1:51" ht="23.25" hidden="1" customHeight="1" x14ac:dyDescent="0.15">
      <c r="A649" s="876"/>
      <c r="B649" s="877"/>
      <c r="C649" s="881"/>
      <c r="D649" s="877"/>
      <c r="E649" s="460"/>
      <c r="F649" s="461"/>
      <c r="G649" s="419"/>
      <c r="H649" s="420"/>
      <c r="I649" s="420"/>
      <c r="J649" s="420"/>
      <c r="K649" s="420"/>
      <c r="L649" s="420"/>
      <c r="M649" s="420"/>
      <c r="N649" s="420"/>
      <c r="O649" s="420"/>
      <c r="P649" s="420"/>
      <c r="Q649" s="420"/>
      <c r="R649" s="420"/>
      <c r="S649" s="420"/>
      <c r="T649" s="420"/>
      <c r="U649" s="420"/>
      <c r="V649" s="420"/>
      <c r="W649" s="420"/>
      <c r="X649" s="421"/>
      <c r="Y649" s="280" t="s">
        <v>52</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22"/>
      <c r="H650" s="423"/>
      <c r="I650" s="423"/>
      <c r="J650" s="423"/>
      <c r="K650" s="423"/>
      <c r="L650" s="423"/>
      <c r="M650" s="423"/>
      <c r="N650" s="423"/>
      <c r="O650" s="423"/>
      <c r="P650" s="423"/>
      <c r="Q650" s="423"/>
      <c r="R650" s="423"/>
      <c r="S650" s="423"/>
      <c r="T650" s="423"/>
      <c r="U650" s="423"/>
      <c r="V650" s="423"/>
      <c r="W650" s="423"/>
      <c r="X650" s="424"/>
      <c r="Y650" s="200" t="s">
        <v>97</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25"/>
      <c r="I651" s="425"/>
      <c r="J651" s="425"/>
      <c r="K651" s="425"/>
      <c r="L651" s="425"/>
      <c r="M651" s="425"/>
      <c r="N651" s="425"/>
      <c r="O651" s="425"/>
      <c r="P651" s="425"/>
      <c r="Q651" s="425"/>
      <c r="R651" s="425"/>
      <c r="S651" s="425"/>
      <c r="T651" s="425"/>
      <c r="U651" s="425"/>
      <c r="V651" s="425"/>
      <c r="W651" s="425"/>
      <c r="X651" s="426"/>
      <c r="Y651" s="200" t="s">
        <v>57</v>
      </c>
      <c r="Z651" s="198"/>
      <c r="AA651" s="199"/>
      <c r="AB651" s="263" t="s">
        <v>49</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327</v>
      </c>
      <c r="F652" s="461"/>
      <c r="G652" s="462" t="s">
        <v>323</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45</v>
      </c>
      <c r="AC652" s="261"/>
      <c r="AD652" s="262"/>
      <c r="AE652" s="457" t="s">
        <v>55</v>
      </c>
      <c r="AF652" s="458"/>
      <c r="AG652" s="458"/>
      <c r="AH652" s="459"/>
      <c r="AI652" s="463" t="s">
        <v>554</v>
      </c>
      <c r="AJ652" s="463"/>
      <c r="AK652" s="463"/>
      <c r="AL652" s="260"/>
      <c r="AM652" s="463" t="s">
        <v>53</v>
      </c>
      <c r="AN652" s="463"/>
      <c r="AO652" s="463"/>
      <c r="AP652" s="260"/>
      <c r="AQ652" s="260" t="s">
        <v>315</v>
      </c>
      <c r="AR652" s="261"/>
      <c r="AS652" s="261"/>
      <c r="AT652" s="262"/>
      <c r="AU652" s="278" t="s">
        <v>240</v>
      </c>
      <c r="AV652" s="278"/>
      <c r="AW652" s="278"/>
      <c r="AX652" s="279"/>
      <c r="AY652">
        <f>COUNTA($G$654)</f>
        <v>0</v>
      </c>
    </row>
    <row r="653" spans="1:51" ht="18.75" hidden="1" customHeight="1" x14ac:dyDescent="0.15">
      <c r="A653" s="876"/>
      <c r="B653" s="877"/>
      <c r="C653" s="881"/>
      <c r="D653" s="877"/>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316</v>
      </c>
      <c r="AH653" s="226"/>
      <c r="AI653" s="464"/>
      <c r="AJ653" s="464"/>
      <c r="AK653" s="464"/>
      <c r="AL653" s="406"/>
      <c r="AM653" s="464"/>
      <c r="AN653" s="464"/>
      <c r="AO653" s="464"/>
      <c r="AP653" s="406"/>
      <c r="AQ653" s="223"/>
      <c r="AR653" s="224"/>
      <c r="AS653" s="225" t="s">
        <v>316</v>
      </c>
      <c r="AT653" s="226"/>
      <c r="AU653" s="224"/>
      <c r="AV653" s="224"/>
      <c r="AW653" s="225" t="s">
        <v>291</v>
      </c>
      <c r="AX653" s="251"/>
      <c r="AY653">
        <f>$AY$652</f>
        <v>0</v>
      </c>
    </row>
    <row r="654" spans="1:51" ht="23.25" hidden="1" customHeight="1" x14ac:dyDescent="0.15">
      <c r="A654" s="876"/>
      <c r="B654" s="877"/>
      <c r="C654" s="881"/>
      <c r="D654" s="877"/>
      <c r="E654" s="460"/>
      <c r="F654" s="461"/>
      <c r="G654" s="419"/>
      <c r="H654" s="420"/>
      <c r="I654" s="420"/>
      <c r="J654" s="420"/>
      <c r="K654" s="420"/>
      <c r="L654" s="420"/>
      <c r="M654" s="420"/>
      <c r="N654" s="420"/>
      <c r="O654" s="420"/>
      <c r="P654" s="420"/>
      <c r="Q654" s="420"/>
      <c r="R654" s="420"/>
      <c r="S654" s="420"/>
      <c r="T654" s="420"/>
      <c r="U654" s="420"/>
      <c r="V654" s="420"/>
      <c r="W654" s="420"/>
      <c r="X654" s="421"/>
      <c r="Y654" s="280" t="s">
        <v>52</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22"/>
      <c r="H655" s="423"/>
      <c r="I655" s="423"/>
      <c r="J655" s="423"/>
      <c r="K655" s="423"/>
      <c r="L655" s="423"/>
      <c r="M655" s="423"/>
      <c r="N655" s="423"/>
      <c r="O655" s="423"/>
      <c r="P655" s="423"/>
      <c r="Q655" s="423"/>
      <c r="R655" s="423"/>
      <c r="S655" s="423"/>
      <c r="T655" s="423"/>
      <c r="U655" s="423"/>
      <c r="V655" s="423"/>
      <c r="W655" s="423"/>
      <c r="X655" s="424"/>
      <c r="Y655" s="200" t="s">
        <v>97</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25"/>
      <c r="I656" s="425"/>
      <c r="J656" s="425"/>
      <c r="K656" s="425"/>
      <c r="L656" s="425"/>
      <c r="M656" s="425"/>
      <c r="N656" s="425"/>
      <c r="O656" s="425"/>
      <c r="P656" s="425"/>
      <c r="Q656" s="425"/>
      <c r="R656" s="425"/>
      <c r="S656" s="425"/>
      <c r="T656" s="425"/>
      <c r="U656" s="425"/>
      <c r="V656" s="425"/>
      <c r="W656" s="425"/>
      <c r="X656" s="426"/>
      <c r="Y656" s="200" t="s">
        <v>57</v>
      </c>
      <c r="Z656" s="198"/>
      <c r="AA656" s="199"/>
      <c r="AB656" s="263" t="s">
        <v>49</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327</v>
      </c>
      <c r="F657" s="461"/>
      <c r="G657" s="462" t="s">
        <v>323</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45</v>
      </c>
      <c r="AC657" s="261"/>
      <c r="AD657" s="262"/>
      <c r="AE657" s="457" t="s">
        <v>55</v>
      </c>
      <c r="AF657" s="458"/>
      <c r="AG657" s="458"/>
      <c r="AH657" s="459"/>
      <c r="AI657" s="463" t="s">
        <v>554</v>
      </c>
      <c r="AJ657" s="463"/>
      <c r="AK657" s="463"/>
      <c r="AL657" s="260"/>
      <c r="AM657" s="463" t="s">
        <v>53</v>
      </c>
      <c r="AN657" s="463"/>
      <c r="AO657" s="463"/>
      <c r="AP657" s="260"/>
      <c r="AQ657" s="260" t="s">
        <v>315</v>
      </c>
      <c r="AR657" s="261"/>
      <c r="AS657" s="261"/>
      <c r="AT657" s="262"/>
      <c r="AU657" s="278" t="s">
        <v>240</v>
      </c>
      <c r="AV657" s="278"/>
      <c r="AW657" s="278"/>
      <c r="AX657" s="279"/>
      <c r="AY657">
        <f>COUNTA($G$659)</f>
        <v>0</v>
      </c>
    </row>
    <row r="658" spans="1:51" ht="18.75" hidden="1" customHeight="1" x14ac:dyDescent="0.15">
      <c r="A658" s="876"/>
      <c r="B658" s="877"/>
      <c r="C658" s="881"/>
      <c r="D658" s="877"/>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316</v>
      </c>
      <c r="AH658" s="226"/>
      <c r="AI658" s="464"/>
      <c r="AJ658" s="464"/>
      <c r="AK658" s="464"/>
      <c r="AL658" s="406"/>
      <c r="AM658" s="464"/>
      <c r="AN658" s="464"/>
      <c r="AO658" s="464"/>
      <c r="AP658" s="406"/>
      <c r="AQ658" s="223"/>
      <c r="AR658" s="224"/>
      <c r="AS658" s="225" t="s">
        <v>316</v>
      </c>
      <c r="AT658" s="226"/>
      <c r="AU658" s="224"/>
      <c r="AV658" s="224"/>
      <c r="AW658" s="225" t="s">
        <v>291</v>
      </c>
      <c r="AX658" s="251"/>
      <c r="AY658">
        <f>$AY$657</f>
        <v>0</v>
      </c>
    </row>
    <row r="659" spans="1:51" ht="23.25" hidden="1" customHeight="1" x14ac:dyDescent="0.15">
      <c r="A659" s="876"/>
      <c r="B659" s="877"/>
      <c r="C659" s="881"/>
      <c r="D659" s="877"/>
      <c r="E659" s="460"/>
      <c r="F659" s="461"/>
      <c r="G659" s="419"/>
      <c r="H659" s="420"/>
      <c r="I659" s="420"/>
      <c r="J659" s="420"/>
      <c r="K659" s="420"/>
      <c r="L659" s="420"/>
      <c r="M659" s="420"/>
      <c r="N659" s="420"/>
      <c r="O659" s="420"/>
      <c r="P659" s="420"/>
      <c r="Q659" s="420"/>
      <c r="R659" s="420"/>
      <c r="S659" s="420"/>
      <c r="T659" s="420"/>
      <c r="U659" s="420"/>
      <c r="V659" s="420"/>
      <c r="W659" s="420"/>
      <c r="X659" s="421"/>
      <c r="Y659" s="280" t="s">
        <v>52</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22"/>
      <c r="H660" s="423"/>
      <c r="I660" s="423"/>
      <c r="J660" s="423"/>
      <c r="K660" s="423"/>
      <c r="L660" s="423"/>
      <c r="M660" s="423"/>
      <c r="N660" s="423"/>
      <c r="O660" s="423"/>
      <c r="P660" s="423"/>
      <c r="Q660" s="423"/>
      <c r="R660" s="423"/>
      <c r="S660" s="423"/>
      <c r="T660" s="423"/>
      <c r="U660" s="423"/>
      <c r="V660" s="423"/>
      <c r="W660" s="423"/>
      <c r="X660" s="424"/>
      <c r="Y660" s="200" t="s">
        <v>97</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25"/>
      <c r="I661" s="425"/>
      <c r="J661" s="425"/>
      <c r="K661" s="425"/>
      <c r="L661" s="425"/>
      <c r="M661" s="425"/>
      <c r="N661" s="425"/>
      <c r="O661" s="425"/>
      <c r="P661" s="425"/>
      <c r="Q661" s="425"/>
      <c r="R661" s="425"/>
      <c r="S661" s="425"/>
      <c r="T661" s="425"/>
      <c r="U661" s="425"/>
      <c r="V661" s="425"/>
      <c r="W661" s="425"/>
      <c r="X661" s="426"/>
      <c r="Y661" s="200" t="s">
        <v>57</v>
      </c>
      <c r="Z661" s="198"/>
      <c r="AA661" s="199"/>
      <c r="AB661" s="263" t="s">
        <v>49</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327</v>
      </c>
      <c r="F662" s="461"/>
      <c r="G662" s="462" t="s">
        <v>323</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45</v>
      </c>
      <c r="AC662" s="261"/>
      <c r="AD662" s="262"/>
      <c r="AE662" s="457" t="s">
        <v>55</v>
      </c>
      <c r="AF662" s="458"/>
      <c r="AG662" s="458"/>
      <c r="AH662" s="459"/>
      <c r="AI662" s="463" t="s">
        <v>554</v>
      </c>
      <c r="AJ662" s="463"/>
      <c r="AK662" s="463"/>
      <c r="AL662" s="260"/>
      <c r="AM662" s="463" t="s">
        <v>53</v>
      </c>
      <c r="AN662" s="463"/>
      <c r="AO662" s="463"/>
      <c r="AP662" s="260"/>
      <c r="AQ662" s="260" t="s">
        <v>315</v>
      </c>
      <c r="AR662" s="261"/>
      <c r="AS662" s="261"/>
      <c r="AT662" s="262"/>
      <c r="AU662" s="278" t="s">
        <v>240</v>
      </c>
      <c r="AV662" s="278"/>
      <c r="AW662" s="278"/>
      <c r="AX662" s="279"/>
      <c r="AY662">
        <f>COUNTA($G$664)</f>
        <v>0</v>
      </c>
    </row>
    <row r="663" spans="1:51" ht="18.75" hidden="1" customHeight="1" x14ac:dyDescent="0.15">
      <c r="A663" s="876"/>
      <c r="B663" s="877"/>
      <c r="C663" s="881"/>
      <c r="D663" s="877"/>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316</v>
      </c>
      <c r="AH663" s="226"/>
      <c r="AI663" s="464"/>
      <c r="AJ663" s="464"/>
      <c r="AK663" s="464"/>
      <c r="AL663" s="406"/>
      <c r="AM663" s="464"/>
      <c r="AN663" s="464"/>
      <c r="AO663" s="464"/>
      <c r="AP663" s="406"/>
      <c r="AQ663" s="223"/>
      <c r="AR663" s="224"/>
      <c r="AS663" s="225" t="s">
        <v>316</v>
      </c>
      <c r="AT663" s="226"/>
      <c r="AU663" s="224"/>
      <c r="AV663" s="224"/>
      <c r="AW663" s="225" t="s">
        <v>291</v>
      </c>
      <c r="AX663" s="251"/>
      <c r="AY663">
        <f>$AY$662</f>
        <v>0</v>
      </c>
    </row>
    <row r="664" spans="1:51" ht="23.25" hidden="1" customHeight="1" x14ac:dyDescent="0.15">
      <c r="A664" s="876"/>
      <c r="B664" s="877"/>
      <c r="C664" s="881"/>
      <c r="D664" s="877"/>
      <c r="E664" s="460"/>
      <c r="F664" s="461"/>
      <c r="G664" s="419"/>
      <c r="H664" s="420"/>
      <c r="I664" s="420"/>
      <c r="J664" s="420"/>
      <c r="K664" s="420"/>
      <c r="L664" s="420"/>
      <c r="M664" s="420"/>
      <c r="N664" s="420"/>
      <c r="O664" s="420"/>
      <c r="P664" s="420"/>
      <c r="Q664" s="420"/>
      <c r="R664" s="420"/>
      <c r="S664" s="420"/>
      <c r="T664" s="420"/>
      <c r="U664" s="420"/>
      <c r="V664" s="420"/>
      <c r="W664" s="420"/>
      <c r="X664" s="421"/>
      <c r="Y664" s="280" t="s">
        <v>52</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22"/>
      <c r="H665" s="423"/>
      <c r="I665" s="423"/>
      <c r="J665" s="423"/>
      <c r="K665" s="423"/>
      <c r="L665" s="423"/>
      <c r="M665" s="423"/>
      <c r="N665" s="423"/>
      <c r="O665" s="423"/>
      <c r="P665" s="423"/>
      <c r="Q665" s="423"/>
      <c r="R665" s="423"/>
      <c r="S665" s="423"/>
      <c r="T665" s="423"/>
      <c r="U665" s="423"/>
      <c r="V665" s="423"/>
      <c r="W665" s="423"/>
      <c r="X665" s="424"/>
      <c r="Y665" s="200" t="s">
        <v>97</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25"/>
      <c r="I666" s="425"/>
      <c r="J666" s="425"/>
      <c r="K666" s="425"/>
      <c r="L666" s="425"/>
      <c r="M666" s="425"/>
      <c r="N666" s="425"/>
      <c r="O666" s="425"/>
      <c r="P666" s="425"/>
      <c r="Q666" s="425"/>
      <c r="R666" s="425"/>
      <c r="S666" s="425"/>
      <c r="T666" s="425"/>
      <c r="U666" s="425"/>
      <c r="V666" s="425"/>
      <c r="W666" s="425"/>
      <c r="X666" s="426"/>
      <c r="Y666" s="200" t="s">
        <v>57</v>
      </c>
      <c r="Z666" s="198"/>
      <c r="AA666" s="199"/>
      <c r="AB666" s="263" t="s">
        <v>49</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327</v>
      </c>
      <c r="F667" s="461"/>
      <c r="G667" s="462" t="s">
        <v>323</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45</v>
      </c>
      <c r="AC667" s="261"/>
      <c r="AD667" s="262"/>
      <c r="AE667" s="457" t="s">
        <v>55</v>
      </c>
      <c r="AF667" s="458"/>
      <c r="AG667" s="458"/>
      <c r="AH667" s="459"/>
      <c r="AI667" s="463" t="s">
        <v>554</v>
      </c>
      <c r="AJ667" s="463"/>
      <c r="AK667" s="463"/>
      <c r="AL667" s="260"/>
      <c r="AM667" s="463" t="s">
        <v>53</v>
      </c>
      <c r="AN667" s="463"/>
      <c r="AO667" s="463"/>
      <c r="AP667" s="260"/>
      <c r="AQ667" s="260" t="s">
        <v>315</v>
      </c>
      <c r="AR667" s="261"/>
      <c r="AS667" s="261"/>
      <c r="AT667" s="262"/>
      <c r="AU667" s="278" t="s">
        <v>240</v>
      </c>
      <c r="AV667" s="278"/>
      <c r="AW667" s="278"/>
      <c r="AX667" s="279"/>
      <c r="AY667">
        <f>COUNTA($G$669)</f>
        <v>0</v>
      </c>
    </row>
    <row r="668" spans="1:51" ht="18.75" hidden="1" customHeight="1" x14ac:dyDescent="0.15">
      <c r="A668" s="876"/>
      <c r="B668" s="877"/>
      <c r="C668" s="881"/>
      <c r="D668" s="877"/>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316</v>
      </c>
      <c r="AH668" s="226"/>
      <c r="AI668" s="464"/>
      <c r="AJ668" s="464"/>
      <c r="AK668" s="464"/>
      <c r="AL668" s="406"/>
      <c r="AM668" s="464"/>
      <c r="AN668" s="464"/>
      <c r="AO668" s="464"/>
      <c r="AP668" s="406"/>
      <c r="AQ668" s="223"/>
      <c r="AR668" s="224"/>
      <c r="AS668" s="225" t="s">
        <v>316</v>
      </c>
      <c r="AT668" s="226"/>
      <c r="AU668" s="224"/>
      <c r="AV668" s="224"/>
      <c r="AW668" s="225" t="s">
        <v>291</v>
      </c>
      <c r="AX668" s="251"/>
      <c r="AY668">
        <f>$AY$667</f>
        <v>0</v>
      </c>
    </row>
    <row r="669" spans="1:51" ht="23.25" hidden="1" customHeight="1" x14ac:dyDescent="0.15">
      <c r="A669" s="876"/>
      <c r="B669" s="877"/>
      <c r="C669" s="881"/>
      <c r="D669" s="877"/>
      <c r="E669" s="460"/>
      <c r="F669" s="461"/>
      <c r="G669" s="419"/>
      <c r="H669" s="420"/>
      <c r="I669" s="420"/>
      <c r="J669" s="420"/>
      <c r="K669" s="420"/>
      <c r="L669" s="420"/>
      <c r="M669" s="420"/>
      <c r="N669" s="420"/>
      <c r="O669" s="420"/>
      <c r="P669" s="420"/>
      <c r="Q669" s="420"/>
      <c r="R669" s="420"/>
      <c r="S669" s="420"/>
      <c r="T669" s="420"/>
      <c r="U669" s="420"/>
      <c r="V669" s="420"/>
      <c r="W669" s="420"/>
      <c r="X669" s="421"/>
      <c r="Y669" s="280" t="s">
        <v>52</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22"/>
      <c r="H670" s="423"/>
      <c r="I670" s="423"/>
      <c r="J670" s="423"/>
      <c r="K670" s="423"/>
      <c r="L670" s="423"/>
      <c r="M670" s="423"/>
      <c r="N670" s="423"/>
      <c r="O670" s="423"/>
      <c r="P670" s="423"/>
      <c r="Q670" s="423"/>
      <c r="R670" s="423"/>
      <c r="S670" s="423"/>
      <c r="T670" s="423"/>
      <c r="U670" s="423"/>
      <c r="V670" s="423"/>
      <c r="W670" s="423"/>
      <c r="X670" s="424"/>
      <c r="Y670" s="200" t="s">
        <v>97</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25"/>
      <c r="I671" s="425"/>
      <c r="J671" s="425"/>
      <c r="K671" s="425"/>
      <c r="L671" s="425"/>
      <c r="M671" s="425"/>
      <c r="N671" s="425"/>
      <c r="O671" s="425"/>
      <c r="P671" s="425"/>
      <c r="Q671" s="425"/>
      <c r="R671" s="425"/>
      <c r="S671" s="425"/>
      <c r="T671" s="425"/>
      <c r="U671" s="425"/>
      <c r="V671" s="425"/>
      <c r="W671" s="425"/>
      <c r="X671" s="426"/>
      <c r="Y671" s="200" t="s">
        <v>57</v>
      </c>
      <c r="Z671" s="198"/>
      <c r="AA671" s="199"/>
      <c r="AB671" s="263" t="s">
        <v>49</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328</v>
      </c>
      <c r="F672" s="461"/>
      <c r="G672" s="462" t="s">
        <v>325</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45</v>
      </c>
      <c r="AC672" s="261"/>
      <c r="AD672" s="262"/>
      <c r="AE672" s="457" t="s">
        <v>55</v>
      </c>
      <c r="AF672" s="458"/>
      <c r="AG672" s="458"/>
      <c r="AH672" s="459"/>
      <c r="AI672" s="463" t="s">
        <v>554</v>
      </c>
      <c r="AJ672" s="463"/>
      <c r="AK672" s="463"/>
      <c r="AL672" s="260"/>
      <c r="AM672" s="463" t="s">
        <v>53</v>
      </c>
      <c r="AN672" s="463"/>
      <c r="AO672" s="463"/>
      <c r="AP672" s="260"/>
      <c r="AQ672" s="260" t="s">
        <v>315</v>
      </c>
      <c r="AR672" s="261"/>
      <c r="AS672" s="261"/>
      <c r="AT672" s="262"/>
      <c r="AU672" s="278" t="s">
        <v>240</v>
      </c>
      <c r="AV672" s="278"/>
      <c r="AW672" s="278"/>
      <c r="AX672" s="279"/>
      <c r="AY672">
        <f>COUNTA($G$674)</f>
        <v>0</v>
      </c>
    </row>
    <row r="673" spans="1:51" ht="18.75" hidden="1" customHeight="1" x14ac:dyDescent="0.15">
      <c r="A673" s="876"/>
      <c r="B673" s="877"/>
      <c r="C673" s="881"/>
      <c r="D673" s="877"/>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316</v>
      </c>
      <c r="AH673" s="226"/>
      <c r="AI673" s="464"/>
      <c r="AJ673" s="464"/>
      <c r="AK673" s="464"/>
      <c r="AL673" s="406"/>
      <c r="AM673" s="464"/>
      <c r="AN673" s="464"/>
      <c r="AO673" s="464"/>
      <c r="AP673" s="406"/>
      <c r="AQ673" s="223"/>
      <c r="AR673" s="224"/>
      <c r="AS673" s="225" t="s">
        <v>316</v>
      </c>
      <c r="AT673" s="226"/>
      <c r="AU673" s="224"/>
      <c r="AV673" s="224"/>
      <c r="AW673" s="225" t="s">
        <v>291</v>
      </c>
      <c r="AX673" s="251"/>
      <c r="AY673">
        <f>$AY$672</f>
        <v>0</v>
      </c>
    </row>
    <row r="674" spans="1:51" ht="23.25" hidden="1" customHeight="1" x14ac:dyDescent="0.15">
      <c r="A674" s="876"/>
      <c r="B674" s="877"/>
      <c r="C674" s="881"/>
      <c r="D674" s="877"/>
      <c r="E674" s="460"/>
      <c r="F674" s="461"/>
      <c r="G674" s="419"/>
      <c r="H674" s="420"/>
      <c r="I674" s="420"/>
      <c r="J674" s="420"/>
      <c r="K674" s="420"/>
      <c r="L674" s="420"/>
      <c r="M674" s="420"/>
      <c r="N674" s="420"/>
      <c r="O674" s="420"/>
      <c r="P674" s="420"/>
      <c r="Q674" s="420"/>
      <c r="R674" s="420"/>
      <c r="S674" s="420"/>
      <c r="T674" s="420"/>
      <c r="U674" s="420"/>
      <c r="V674" s="420"/>
      <c r="W674" s="420"/>
      <c r="X674" s="421"/>
      <c r="Y674" s="280" t="s">
        <v>52</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22"/>
      <c r="H675" s="423"/>
      <c r="I675" s="423"/>
      <c r="J675" s="423"/>
      <c r="K675" s="423"/>
      <c r="L675" s="423"/>
      <c r="M675" s="423"/>
      <c r="N675" s="423"/>
      <c r="O675" s="423"/>
      <c r="P675" s="423"/>
      <c r="Q675" s="423"/>
      <c r="R675" s="423"/>
      <c r="S675" s="423"/>
      <c r="T675" s="423"/>
      <c r="U675" s="423"/>
      <c r="V675" s="423"/>
      <c r="W675" s="423"/>
      <c r="X675" s="424"/>
      <c r="Y675" s="200" t="s">
        <v>97</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25"/>
      <c r="I676" s="425"/>
      <c r="J676" s="425"/>
      <c r="K676" s="425"/>
      <c r="L676" s="425"/>
      <c r="M676" s="425"/>
      <c r="N676" s="425"/>
      <c r="O676" s="425"/>
      <c r="P676" s="425"/>
      <c r="Q676" s="425"/>
      <c r="R676" s="425"/>
      <c r="S676" s="425"/>
      <c r="T676" s="425"/>
      <c r="U676" s="425"/>
      <c r="V676" s="425"/>
      <c r="W676" s="425"/>
      <c r="X676" s="426"/>
      <c r="Y676" s="200" t="s">
        <v>57</v>
      </c>
      <c r="Z676" s="198"/>
      <c r="AA676" s="199"/>
      <c r="AB676" s="263" t="s">
        <v>49</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328</v>
      </c>
      <c r="F677" s="461"/>
      <c r="G677" s="462" t="s">
        <v>325</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45</v>
      </c>
      <c r="AC677" s="261"/>
      <c r="AD677" s="262"/>
      <c r="AE677" s="457" t="s">
        <v>55</v>
      </c>
      <c r="AF677" s="458"/>
      <c r="AG677" s="458"/>
      <c r="AH677" s="459"/>
      <c r="AI677" s="463" t="s">
        <v>554</v>
      </c>
      <c r="AJ677" s="463"/>
      <c r="AK677" s="463"/>
      <c r="AL677" s="260"/>
      <c r="AM677" s="463" t="s">
        <v>53</v>
      </c>
      <c r="AN677" s="463"/>
      <c r="AO677" s="463"/>
      <c r="AP677" s="260"/>
      <c r="AQ677" s="260" t="s">
        <v>315</v>
      </c>
      <c r="AR677" s="261"/>
      <c r="AS677" s="261"/>
      <c r="AT677" s="262"/>
      <c r="AU677" s="278" t="s">
        <v>240</v>
      </c>
      <c r="AV677" s="278"/>
      <c r="AW677" s="278"/>
      <c r="AX677" s="279"/>
      <c r="AY677">
        <f>COUNTA($G$679)</f>
        <v>0</v>
      </c>
    </row>
    <row r="678" spans="1:51" ht="18.75" hidden="1" customHeight="1" x14ac:dyDescent="0.15">
      <c r="A678" s="876"/>
      <c r="B678" s="877"/>
      <c r="C678" s="881"/>
      <c r="D678" s="877"/>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316</v>
      </c>
      <c r="AH678" s="226"/>
      <c r="AI678" s="464"/>
      <c r="AJ678" s="464"/>
      <c r="AK678" s="464"/>
      <c r="AL678" s="406"/>
      <c r="AM678" s="464"/>
      <c r="AN678" s="464"/>
      <c r="AO678" s="464"/>
      <c r="AP678" s="406"/>
      <c r="AQ678" s="223"/>
      <c r="AR678" s="224"/>
      <c r="AS678" s="225" t="s">
        <v>316</v>
      </c>
      <c r="AT678" s="226"/>
      <c r="AU678" s="224"/>
      <c r="AV678" s="224"/>
      <c r="AW678" s="225" t="s">
        <v>291</v>
      </c>
      <c r="AX678" s="251"/>
      <c r="AY678">
        <f>$AY$677</f>
        <v>0</v>
      </c>
    </row>
    <row r="679" spans="1:51" ht="23.25" hidden="1" customHeight="1" x14ac:dyDescent="0.15">
      <c r="A679" s="876"/>
      <c r="B679" s="877"/>
      <c r="C679" s="881"/>
      <c r="D679" s="877"/>
      <c r="E679" s="460"/>
      <c r="F679" s="461"/>
      <c r="G679" s="419"/>
      <c r="H679" s="420"/>
      <c r="I679" s="420"/>
      <c r="J679" s="420"/>
      <c r="K679" s="420"/>
      <c r="L679" s="420"/>
      <c r="M679" s="420"/>
      <c r="N679" s="420"/>
      <c r="O679" s="420"/>
      <c r="P679" s="420"/>
      <c r="Q679" s="420"/>
      <c r="R679" s="420"/>
      <c r="S679" s="420"/>
      <c r="T679" s="420"/>
      <c r="U679" s="420"/>
      <c r="V679" s="420"/>
      <c r="W679" s="420"/>
      <c r="X679" s="421"/>
      <c r="Y679" s="280" t="s">
        <v>52</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22"/>
      <c r="H680" s="423"/>
      <c r="I680" s="423"/>
      <c r="J680" s="423"/>
      <c r="K680" s="423"/>
      <c r="L680" s="423"/>
      <c r="M680" s="423"/>
      <c r="N680" s="423"/>
      <c r="O680" s="423"/>
      <c r="P680" s="423"/>
      <c r="Q680" s="423"/>
      <c r="R680" s="423"/>
      <c r="S680" s="423"/>
      <c r="T680" s="423"/>
      <c r="U680" s="423"/>
      <c r="V680" s="423"/>
      <c r="W680" s="423"/>
      <c r="X680" s="424"/>
      <c r="Y680" s="200" t="s">
        <v>97</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25"/>
      <c r="I681" s="425"/>
      <c r="J681" s="425"/>
      <c r="K681" s="425"/>
      <c r="L681" s="425"/>
      <c r="M681" s="425"/>
      <c r="N681" s="425"/>
      <c r="O681" s="425"/>
      <c r="P681" s="425"/>
      <c r="Q681" s="425"/>
      <c r="R681" s="425"/>
      <c r="S681" s="425"/>
      <c r="T681" s="425"/>
      <c r="U681" s="425"/>
      <c r="V681" s="425"/>
      <c r="W681" s="425"/>
      <c r="X681" s="426"/>
      <c r="Y681" s="200" t="s">
        <v>57</v>
      </c>
      <c r="Z681" s="198"/>
      <c r="AA681" s="199"/>
      <c r="AB681" s="263" t="s">
        <v>49</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328</v>
      </c>
      <c r="F682" s="461"/>
      <c r="G682" s="462" t="s">
        <v>325</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45</v>
      </c>
      <c r="AC682" s="261"/>
      <c r="AD682" s="262"/>
      <c r="AE682" s="457" t="s">
        <v>55</v>
      </c>
      <c r="AF682" s="458"/>
      <c r="AG682" s="458"/>
      <c r="AH682" s="459"/>
      <c r="AI682" s="463" t="s">
        <v>554</v>
      </c>
      <c r="AJ682" s="463"/>
      <c r="AK682" s="463"/>
      <c r="AL682" s="260"/>
      <c r="AM682" s="463" t="s">
        <v>53</v>
      </c>
      <c r="AN682" s="463"/>
      <c r="AO682" s="463"/>
      <c r="AP682" s="260"/>
      <c r="AQ682" s="260" t="s">
        <v>315</v>
      </c>
      <c r="AR682" s="261"/>
      <c r="AS682" s="261"/>
      <c r="AT682" s="262"/>
      <c r="AU682" s="278" t="s">
        <v>240</v>
      </c>
      <c r="AV682" s="278"/>
      <c r="AW682" s="278"/>
      <c r="AX682" s="279"/>
      <c r="AY682">
        <f>COUNTA($G$684)</f>
        <v>0</v>
      </c>
    </row>
    <row r="683" spans="1:51" ht="18.75" hidden="1" customHeight="1" x14ac:dyDescent="0.15">
      <c r="A683" s="876"/>
      <c r="B683" s="877"/>
      <c r="C683" s="881"/>
      <c r="D683" s="877"/>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316</v>
      </c>
      <c r="AH683" s="226"/>
      <c r="AI683" s="464"/>
      <c r="AJ683" s="464"/>
      <c r="AK683" s="464"/>
      <c r="AL683" s="406"/>
      <c r="AM683" s="464"/>
      <c r="AN683" s="464"/>
      <c r="AO683" s="464"/>
      <c r="AP683" s="406"/>
      <c r="AQ683" s="223"/>
      <c r="AR683" s="224"/>
      <c r="AS683" s="225" t="s">
        <v>316</v>
      </c>
      <c r="AT683" s="226"/>
      <c r="AU683" s="224"/>
      <c r="AV683" s="224"/>
      <c r="AW683" s="225" t="s">
        <v>291</v>
      </c>
      <c r="AX683" s="251"/>
      <c r="AY683">
        <f>$AY$682</f>
        <v>0</v>
      </c>
    </row>
    <row r="684" spans="1:51" ht="23.25" hidden="1" customHeight="1" x14ac:dyDescent="0.15">
      <c r="A684" s="876"/>
      <c r="B684" s="877"/>
      <c r="C684" s="881"/>
      <c r="D684" s="877"/>
      <c r="E684" s="460"/>
      <c r="F684" s="461"/>
      <c r="G684" s="419"/>
      <c r="H684" s="420"/>
      <c r="I684" s="420"/>
      <c r="J684" s="420"/>
      <c r="K684" s="420"/>
      <c r="L684" s="420"/>
      <c r="M684" s="420"/>
      <c r="N684" s="420"/>
      <c r="O684" s="420"/>
      <c r="P684" s="420"/>
      <c r="Q684" s="420"/>
      <c r="R684" s="420"/>
      <c r="S684" s="420"/>
      <c r="T684" s="420"/>
      <c r="U684" s="420"/>
      <c r="V684" s="420"/>
      <c r="W684" s="420"/>
      <c r="X684" s="421"/>
      <c r="Y684" s="280" t="s">
        <v>52</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22"/>
      <c r="H685" s="423"/>
      <c r="I685" s="423"/>
      <c r="J685" s="423"/>
      <c r="K685" s="423"/>
      <c r="L685" s="423"/>
      <c r="M685" s="423"/>
      <c r="N685" s="423"/>
      <c r="O685" s="423"/>
      <c r="P685" s="423"/>
      <c r="Q685" s="423"/>
      <c r="R685" s="423"/>
      <c r="S685" s="423"/>
      <c r="T685" s="423"/>
      <c r="U685" s="423"/>
      <c r="V685" s="423"/>
      <c r="W685" s="423"/>
      <c r="X685" s="424"/>
      <c r="Y685" s="200" t="s">
        <v>97</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25"/>
      <c r="I686" s="425"/>
      <c r="J686" s="425"/>
      <c r="K686" s="425"/>
      <c r="L686" s="425"/>
      <c r="M686" s="425"/>
      <c r="N686" s="425"/>
      <c r="O686" s="425"/>
      <c r="P686" s="425"/>
      <c r="Q686" s="425"/>
      <c r="R686" s="425"/>
      <c r="S686" s="425"/>
      <c r="T686" s="425"/>
      <c r="U686" s="425"/>
      <c r="V686" s="425"/>
      <c r="W686" s="425"/>
      <c r="X686" s="426"/>
      <c r="Y686" s="200" t="s">
        <v>57</v>
      </c>
      <c r="Z686" s="198"/>
      <c r="AA686" s="199"/>
      <c r="AB686" s="263" t="s">
        <v>49</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328</v>
      </c>
      <c r="F687" s="461"/>
      <c r="G687" s="462" t="s">
        <v>325</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45</v>
      </c>
      <c r="AC687" s="261"/>
      <c r="AD687" s="262"/>
      <c r="AE687" s="457" t="s">
        <v>55</v>
      </c>
      <c r="AF687" s="458"/>
      <c r="AG687" s="458"/>
      <c r="AH687" s="459"/>
      <c r="AI687" s="463" t="s">
        <v>554</v>
      </c>
      <c r="AJ687" s="463"/>
      <c r="AK687" s="463"/>
      <c r="AL687" s="260"/>
      <c r="AM687" s="463" t="s">
        <v>53</v>
      </c>
      <c r="AN687" s="463"/>
      <c r="AO687" s="463"/>
      <c r="AP687" s="260"/>
      <c r="AQ687" s="260" t="s">
        <v>315</v>
      </c>
      <c r="AR687" s="261"/>
      <c r="AS687" s="261"/>
      <c r="AT687" s="262"/>
      <c r="AU687" s="278" t="s">
        <v>240</v>
      </c>
      <c r="AV687" s="278"/>
      <c r="AW687" s="278"/>
      <c r="AX687" s="279"/>
      <c r="AY687">
        <f>COUNTA($G$689)</f>
        <v>0</v>
      </c>
    </row>
    <row r="688" spans="1:51" ht="18.75" hidden="1" customHeight="1" x14ac:dyDescent="0.15">
      <c r="A688" s="876"/>
      <c r="B688" s="877"/>
      <c r="C688" s="881"/>
      <c r="D688" s="877"/>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316</v>
      </c>
      <c r="AH688" s="226"/>
      <c r="AI688" s="464"/>
      <c r="AJ688" s="464"/>
      <c r="AK688" s="464"/>
      <c r="AL688" s="406"/>
      <c r="AM688" s="464"/>
      <c r="AN688" s="464"/>
      <c r="AO688" s="464"/>
      <c r="AP688" s="406"/>
      <c r="AQ688" s="223"/>
      <c r="AR688" s="224"/>
      <c r="AS688" s="225" t="s">
        <v>316</v>
      </c>
      <c r="AT688" s="226"/>
      <c r="AU688" s="224"/>
      <c r="AV688" s="224"/>
      <c r="AW688" s="225" t="s">
        <v>291</v>
      </c>
      <c r="AX688" s="251"/>
      <c r="AY688">
        <f>$AY$687</f>
        <v>0</v>
      </c>
    </row>
    <row r="689" spans="1:51" ht="23.25" hidden="1" customHeight="1" x14ac:dyDescent="0.15">
      <c r="A689" s="876"/>
      <c r="B689" s="877"/>
      <c r="C689" s="881"/>
      <c r="D689" s="877"/>
      <c r="E689" s="460"/>
      <c r="F689" s="461"/>
      <c r="G689" s="419"/>
      <c r="H689" s="420"/>
      <c r="I689" s="420"/>
      <c r="J689" s="420"/>
      <c r="K689" s="420"/>
      <c r="L689" s="420"/>
      <c r="M689" s="420"/>
      <c r="N689" s="420"/>
      <c r="O689" s="420"/>
      <c r="P689" s="420"/>
      <c r="Q689" s="420"/>
      <c r="R689" s="420"/>
      <c r="S689" s="420"/>
      <c r="T689" s="420"/>
      <c r="U689" s="420"/>
      <c r="V689" s="420"/>
      <c r="W689" s="420"/>
      <c r="X689" s="421"/>
      <c r="Y689" s="280" t="s">
        <v>52</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22"/>
      <c r="H690" s="423"/>
      <c r="I690" s="423"/>
      <c r="J690" s="423"/>
      <c r="K690" s="423"/>
      <c r="L690" s="423"/>
      <c r="M690" s="423"/>
      <c r="N690" s="423"/>
      <c r="O690" s="423"/>
      <c r="P690" s="423"/>
      <c r="Q690" s="423"/>
      <c r="R690" s="423"/>
      <c r="S690" s="423"/>
      <c r="T690" s="423"/>
      <c r="U690" s="423"/>
      <c r="V690" s="423"/>
      <c r="W690" s="423"/>
      <c r="X690" s="424"/>
      <c r="Y690" s="200" t="s">
        <v>97</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25"/>
      <c r="I691" s="425"/>
      <c r="J691" s="425"/>
      <c r="K691" s="425"/>
      <c r="L691" s="425"/>
      <c r="M691" s="425"/>
      <c r="N691" s="425"/>
      <c r="O691" s="425"/>
      <c r="P691" s="425"/>
      <c r="Q691" s="425"/>
      <c r="R691" s="425"/>
      <c r="S691" s="425"/>
      <c r="T691" s="425"/>
      <c r="U691" s="425"/>
      <c r="V691" s="425"/>
      <c r="W691" s="425"/>
      <c r="X691" s="426"/>
      <c r="Y691" s="200" t="s">
        <v>57</v>
      </c>
      <c r="Z691" s="198"/>
      <c r="AA691" s="199"/>
      <c r="AB691" s="263" t="s">
        <v>49</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328</v>
      </c>
      <c r="F692" s="461"/>
      <c r="G692" s="462" t="s">
        <v>325</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45</v>
      </c>
      <c r="AC692" s="261"/>
      <c r="AD692" s="262"/>
      <c r="AE692" s="457" t="s">
        <v>55</v>
      </c>
      <c r="AF692" s="458"/>
      <c r="AG692" s="458"/>
      <c r="AH692" s="459"/>
      <c r="AI692" s="463" t="s">
        <v>554</v>
      </c>
      <c r="AJ692" s="463"/>
      <c r="AK692" s="463"/>
      <c r="AL692" s="260"/>
      <c r="AM692" s="463" t="s">
        <v>53</v>
      </c>
      <c r="AN692" s="463"/>
      <c r="AO692" s="463"/>
      <c r="AP692" s="260"/>
      <c r="AQ692" s="260" t="s">
        <v>315</v>
      </c>
      <c r="AR692" s="261"/>
      <c r="AS692" s="261"/>
      <c r="AT692" s="262"/>
      <c r="AU692" s="278" t="s">
        <v>240</v>
      </c>
      <c r="AV692" s="278"/>
      <c r="AW692" s="278"/>
      <c r="AX692" s="279"/>
      <c r="AY692">
        <f>COUNTA($G$694)</f>
        <v>0</v>
      </c>
    </row>
    <row r="693" spans="1:51" ht="18.75" hidden="1" customHeight="1" x14ac:dyDescent="0.15">
      <c r="A693" s="876"/>
      <c r="B693" s="877"/>
      <c r="C693" s="881"/>
      <c r="D693" s="877"/>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316</v>
      </c>
      <c r="AH693" s="226"/>
      <c r="AI693" s="464"/>
      <c r="AJ693" s="464"/>
      <c r="AK693" s="464"/>
      <c r="AL693" s="406"/>
      <c r="AM693" s="464"/>
      <c r="AN693" s="464"/>
      <c r="AO693" s="464"/>
      <c r="AP693" s="406"/>
      <c r="AQ693" s="223"/>
      <c r="AR693" s="224"/>
      <c r="AS693" s="225" t="s">
        <v>316</v>
      </c>
      <c r="AT693" s="226"/>
      <c r="AU693" s="224"/>
      <c r="AV693" s="224"/>
      <c r="AW693" s="225" t="s">
        <v>291</v>
      </c>
      <c r="AX693" s="251"/>
      <c r="AY693">
        <f>$AY$692</f>
        <v>0</v>
      </c>
    </row>
    <row r="694" spans="1:51" ht="23.25" hidden="1" customHeight="1" x14ac:dyDescent="0.15">
      <c r="A694" s="876"/>
      <c r="B694" s="877"/>
      <c r="C694" s="881"/>
      <c r="D694" s="877"/>
      <c r="E694" s="460"/>
      <c r="F694" s="461"/>
      <c r="G694" s="419"/>
      <c r="H694" s="420"/>
      <c r="I694" s="420"/>
      <c r="J694" s="420"/>
      <c r="K694" s="420"/>
      <c r="L694" s="420"/>
      <c r="M694" s="420"/>
      <c r="N694" s="420"/>
      <c r="O694" s="420"/>
      <c r="P694" s="420"/>
      <c r="Q694" s="420"/>
      <c r="R694" s="420"/>
      <c r="S694" s="420"/>
      <c r="T694" s="420"/>
      <c r="U694" s="420"/>
      <c r="V694" s="420"/>
      <c r="W694" s="420"/>
      <c r="X694" s="421"/>
      <c r="Y694" s="280" t="s">
        <v>52</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22"/>
      <c r="H695" s="423"/>
      <c r="I695" s="423"/>
      <c r="J695" s="423"/>
      <c r="K695" s="423"/>
      <c r="L695" s="423"/>
      <c r="M695" s="423"/>
      <c r="N695" s="423"/>
      <c r="O695" s="423"/>
      <c r="P695" s="423"/>
      <c r="Q695" s="423"/>
      <c r="R695" s="423"/>
      <c r="S695" s="423"/>
      <c r="T695" s="423"/>
      <c r="U695" s="423"/>
      <c r="V695" s="423"/>
      <c r="W695" s="423"/>
      <c r="X695" s="424"/>
      <c r="Y695" s="200" t="s">
        <v>97</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25"/>
      <c r="I696" s="425"/>
      <c r="J696" s="425"/>
      <c r="K696" s="425"/>
      <c r="L696" s="425"/>
      <c r="M696" s="425"/>
      <c r="N696" s="425"/>
      <c r="O696" s="425"/>
      <c r="P696" s="425"/>
      <c r="Q696" s="425"/>
      <c r="R696" s="425"/>
      <c r="S696" s="425"/>
      <c r="T696" s="425"/>
      <c r="U696" s="425"/>
      <c r="V696" s="425"/>
      <c r="W696" s="425"/>
      <c r="X696" s="426"/>
      <c r="Y696" s="200" t="s">
        <v>57</v>
      </c>
      <c r="Z696" s="198"/>
      <c r="AA696" s="199"/>
      <c r="AB696" s="263" t="s">
        <v>49</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76"/>
      <c r="B697" s="877"/>
      <c r="C697" s="881"/>
      <c r="D697" s="877"/>
      <c r="E697" s="416" t="s">
        <v>146</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76"/>
      <c r="B698" s="877"/>
      <c r="C698" s="881"/>
      <c r="D698" s="87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121</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82</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69</v>
      </c>
      <c r="AE701" s="469"/>
      <c r="AF701" s="469"/>
      <c r="AG701" s="471" t="s">
        <v>63</v>
      </c>
      <c r="AH701" s="469"/>
      <c r="AI701" s="469"/>
      <c r="AJ701" s="469"/>
      <c r="AK701" s="469"/>
      <c r="AL701" s="469"/>
      <c r="AM701" s="469"/>
      <c r="AN701" s="469"/>
      <c r="AO701" s="469"/>
      <c r="AP701" s="469"/>
      <c r="AQ701" s="469"/>
      <c r="AR701" s="469"/>
      <c r="AS701" s="469"/>
      <c r="AT701" s="469"/>
      <c r="AU701" s="469"/>
      <c r="AV701" s="469"/>
      <c r="AW701" s="469"/>
      <c r="AX701" s="472"/>
    </row>
    <row r="702" spans="1:51" ht="128.25" customHeight="1" x14ac:dyDescent="0.15">
      <c r="A702" s="831" t="s">
        <v>245</v>
      </c>
      <c r="B702" s="832"/>
      <c r="C702" s="476" t="s">
        <v>247</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674</v>
      </c>
      <c r="AE702" s="480"/>
      <c r="AF702" s="480"/>
      <c r="AG702" s="481" t="s">
        <v>128</v>
      </c>
      <c r="AH702" s="482"/>
      <c r="AI702" s="482"/>
      <c r="AJ702" s="482"/>
      <c r="AK702" s="482"/>
      <c r="AL702" s="482"/>
      <c r="AM702" s="482"/>
      <c r="AN702" s="482"/>
      <c r="AO702" s="482"/>
      <c r="AP702" s="482"/>
      <c r="AQ702" s="482"/>
      <c r="AR702" s="482"/>
      <c r="AS702" s="482"/>
      <c r="AT702" s="482"/>
      <c r="AU702" s="482"/>
      <c r="AV702" s="482"/>
      <c r="AW702" s="482"/>
      <c r="AX702" s="483"/>
    </row>
    <row r="703" spans="1:51" ht="131.25" customHeight="1" x14ac:dyDescent="0.15">
      <c r="A703" s="833"/>
      <c r="B703" s="834"/>
      <c r="C703" s="484" t="s">
        <v>103</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674</v>
      </c>
      <c r="AE703" s="488"/>
      <c r="AF703" s="488"/>
      <c r="AG703" s="489" t="s">
        <v>692</v>
      </c>
      <c r="AH703" s="490"/>
      <c r="AI703" s="490"/>
      <c r="AJ703" s="490"/>
      <c r="AK703" s="490"/>
      <c r="AL703" s="490"/>
      <c r="AM703" s="490"/>
      <c r="AN703" s="490"/>
      <c r="AO703" s="490"/>
      <c r="AP703" s="490"/>
      <c r="AQ703" s="490"/>
      <c r="AR703" s="490"/>
      <c r="AS703" s="490"/>
      <c r="AT703" s="490"/>
      <c r="AU703" s="490"/>
      <c r="AV703" s="490"/>
      <c r="AW703" s="490"/>
      <c r="AX703" s="491"/>
    </row>
    <row r="704" spans="1:51" ht="126" customHeight="1" x14ac:dyDescent="0.15">
      <c r="A704" s="835"/>
      <c r="B704" s="836"/>
      <c r="C704" s="492" t="s">
        <v>252</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674</v>
      </c>
      <c r="AE704" s="496"/>
      <c r="AF704" s="496"/>
      <c r="AG704" s="429" t="s">
        <v>118</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1" t="s">
        <v>107</v>
      </c>
      <c r="B705" s="890"/>
      <c r="C705" s="498" t="s">
        <v>111</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674</v>
      </c>
      <c r="AE705" s="503"/>
      <c r="AF705" s="503"/>
      <c r="AG705" s="427" t="s">
        <v>754</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3"/>
      <c r="B706" s="891"/>
      <c r="C706" s="837"/>
      <c r="D706" s="838"/>
      <c r="E706" s="504" t="s">
        <v>137</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681</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3"/>
      <c r="B707" s="891"/>
      <c r="C707" s="839"/>
      <c r="D707" s="840"/>
      <c r="E707" s="508" t="s">
        <v>401</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580</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133.5" customHeight="1" x14ac:dyDescent="0.15">
      <c r="A708" s="843"/>
      <c r="B708" s="844"/>
      <c r="C708" s="513" t="s">
        <v>16</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674</v>
      </c>
      <c r="AE708" s="516"/>
      <c r="AF708" s="516"/>
      <c r="AG708" s="517" t="s">
        <v>749</v>
      </c>
      <c r="AH708" s="518"/>
      <c r="AI708" s="518"/>
      <c r="AJ708" s="518"/>
      <c r="AK708" s="518"/>
      <c r="AL708" s="518"/>
      <c r="AM708" s="518"/>
      <c r="AN708" s="518"/>
      <c r="AO708" s="518"/>
      <c r="AP708" s="518"/>
      <c r="AQ708" s="518"/>
      <c r="AR708" s="518"/>
      <c r="AS708" s="518"/>
      <c r="AT708" s="518"/>
      <c r="AU708" s="518"/>
      <c r="AV708" s="518"/>
      <c r="AW708" s="518"/>
      <c r="AX708" s="519"/>
    </row>
    <row r="709" spans="1:50" ht="64.5" customHeight="1" x14ac:dyDescent="0.15">
      <c r="A709" s="843"/>
      <c r="B709" s="844"/>
      <c r="C709" s="520" t="s">
        <v>213</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674</v>
      </c>
      <c r="AE709" s="488"/>
      <c r="AF709" s="488"/>
      <c r="AG709" s="489" t="s">
        <v>86</v>
      </c>
      <c r="AH709" s="490"/>
      <c r="AI709" s="490"/>
      <c r="AJ709" s="490"/>
      <c r="AK709" s="490"/>
      <c r="AL709" s="490"/>
      <c r="AM709" s="490"/>
      <c r="AN709" s="490"/>
      <c r="AO709" s="490"/>
      <c r="AP709" s="490"/>
      <c r="AQ709" s="490"/>
      <c r="AR709" s="490"/>
      <c r="AS709" s="490"/>
      <c r="AT709" s="490"/>
      <c r="AU709" s="490"/>
      <c r="AV709" s="490"/>
      <c r="AW709" s="490"/>
      <c r="AX709" s="491"/>
    </row>
    <row r="710" spans="1:50" ht="66.75" customHeight="1" x14ac:dyDescent="0.15">
      <c r="A710" s="843"/>
      <c r="B710" s="844"/>
      <c r="C710" s="520" t="s">
        <v>17</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674</v>
      </c>
      <c r="AE710" s="488"/>
      <c r="AF710" s="488"/>
      <c r="AG710" s="489" t="s">
        <v>757</v>
      </c>
      <c r="AH710" s="490"/>
      <c r="AI710" s="490"/>
      <c r="AJ710" s="490"/>
      <c r="AK710" s="490"/>
      <c r="AL710" s="490"/>
      <c r="AM710" s="490"/>
      <c r="AN710" s="490"/>
      <c r="AO710" s="490"/>
      <c r="AP710" s="490"/>
      <c r="AQ710" s="490"/>
      <c r="AR710" s="490"/>
      <c r="AS710" s="490"/>
      <c r="AT710" s="490"/>
      <c r="AU710" s="490"/>
      <c r="AV710" s="490"/>
      <c r="AW710" s="490"/>
      <c r="AX710" s="491"/>
    </row>
    <row r="711" spans="1:50" ht="70.5" customHeight="1" x14ac:dyDescent="0.15">
      <c r="A711" s="843"/>
      <c r="B711" s="844"/>
      <c r="C711" s="520" t="s">
        <v>99</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674</v>
      </c>
      <c r="AE711" s="488"/>
      <c r="AF711" s="488"/>
      <c r="AG711" s="489" t="s">
        <v>345</v>
      </c>
      <c r="AH711" s="490"/>
      <c r="AI711" s="490"/>
      <c r="AJ711" s="490"/>
      <c r="AK711" s="490"/>
      <c r="AL711" s="490"/>
      <c r="AM711" s="490"/>
      <c r="AN711" s="490"/>
      <c r="AO711" s="490"/>
      <c r="AP711" s="490"/>
      <c r="AQ711" s="490"/>
      <c r="AR711" s="490"/>
      <c r="AS711" s="490"/>
      <c r="AT711" s="490"/>
      <c r="AU711" s="490"/>
      <c r="AV711" s="490"/>
      <c r="AW711" s="490"/>
      <c r="AX711" s="491"/>
    </row>
    <row r="712" spans="1:50" ht="127.5" customHeight="1" x14ac:dyDescent="0.15">
      <c r="A712" s="843"/>
      <c r="B712" s="844"/>
      <c r="C712" s="520" t="s">
        <v>352</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674</v>
      </c>
      <c r="AE712" s="496"/>
      <c r="AF712" s="496"/>
      <c r="AG712" s="522" t="s">
        <v>758</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362</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519</v>
      </c>
      <c r="AE713" s="488"/>
      <c r="AF713" s="507"/>
      <c r="AG713" s="489" t="s">
        <v>461</v>
      </c>
      <c r="AH713" s="490"/>
      <c r="AI713" s="490"/>
      <c r="AJ713" s="490"/>
      <c r="AK713" s="490"/>
      <c r="AL713" s="490"/>
      <c r="AM713" s="490"/>
      <c r="AN713" s="490"/>
      <c r="AO713" s="490"/>
      <c r="AP713" s="490"/>
      <c r="AQ713" s="490"/>
      <c r="AR713" s="490"/>
      <c r="AS713" s="490"/>
      <c r="AT713" s="490"/>
      <c r="AU713" s="490"/>
      <c r="AV713" s="490"/>
      <c r="AW713" s="490"/>
      <c r="AX713" s="491"/>
    </row>
    <row r="714" spans="1:50" ht="63.75" customHeight="1" x14ac:dyDescent="0.15">
      <c r="A714" s="845"/>
      <c r="B714" s="846"/>
      <c r="C714" s="528" t="s">
        <v>303</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519</v>
      </c>
      <c r="AE714" s="532"/>
      <c r="AF714" s="533"/>
      <c r="AG714" s="534" t="s">
        <v>734</v>
      </c>
      <c r="AH714" s="535"/>
      <c r="AI714" s="535"/>
      <c r="AJ714" s="535"/>
      <c r="AK714" s="535"/>
      <c r="AL714" s="535"/>
      <c r="AM714" s="535"/>
      <c r="AN714" s="535"/>
      <c r="AO714" s="535"/>
      <c r="AP714" s="535"/>
      <c r="AQ714" s="535"/>
      <c r="AR714" s="535"/>
      <c r="AS714" s="535"/>
      <c r="AT714" s="535"/>
      <c r="AU714" s="535"/>
      <c r="AV714" s="535"/>
      <c r="AW714" s="535"/>
      <c r="AX714" s="536"/>
    </row>
    <row r="715" spans="1:50" ht="105.75" customHeight="1" x14ac:dyDescent="0.15">
      <c r="A715" s="841" t="s">
        <v>108</v>
      </c>
      <c r="B715" s="842"/>
      <c r="C715" s="537" t="s">
        <v>412</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740</v>
      </c>
      <c r="AE715" s="516"/>
      <c r="AF715" s="540"/>
      <c r="AG715" s="517" t="s">
        <v>755</v>
      </c>
      <c r="AH715" s="518"/>
      <c r="AI715" s="518"/>
      <c r="AJ715" s="518"/>
      <c r="AK715" s="518"/>
      <c r="AL715" s="518"/>
      <c r="AM715" s="518"/>
      <c r="AN715" s="518"/>
      <c r="AO715" s="518"/>
      <c r="AP715" s="518"/>
      <c r="AQ715" s="518"/>
      <c r="AR715" s="518"/>
      <c r="AS715" s="518"/>
      <c r="AT715" s="518"/>
      <c r="AU715" s="518"/>
      <c r="AV715" s="518"/>
      <c r="AW715" s="518"/>
      <c r="AX715" s="519"/>
    </row>
    <row r="716" spans="1:50" ht="68.25" customHeight="1" x14ac:dyDescent="0.15">
      <c r="A716" s="843"/>
      <c r="B716" s="844"/>
      <c r="C716" s="541" t="s">
        <v>117</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674</v>
      </c>
      <c r="AE716" s="545"/>
      <c r="AF716" s="545"/>
      <c r="AG716" s="489" t="s">
        <v>735</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3"/>
      <c r="B717" s="844"/>
      <c r="C717" s="520" t="s">
        <v>330</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674</v>
      </c>
      <c r="AE717" s="488"/>
      <c r="AF717" s="488"/>
      <c r="AG717" s="489" t="s">
        <v>746</v>
      </c>
      <c r="AH717" s="490"/>
      <c r="AI717" s="490"/>
      <c r="AJ717" s="490"/>
      <c r="AK717" s="490"/>
      <c r="AL717" s="490"/>
      <c r="AM717" s="490"/>
      <c r="AN717" s="490"/>
      <c r="AO717" s="490"/>
      <c r="AP717" s="490"/>
      <c r="AQ717" s="490"/>
      <c r="AR717" s="490"/>
      <c r="AS717" s="490"/>
      <c r="AT717" s="490"/>
      <c r="AU717" s="490"/>
      <c r="AV717" s="490"/>
      <c r="AW717" s="490"/>
      <c r="AX717" s="491"/>
    </row>
    <row r="718" spans="1:50" ht="100.15" customHeight="1" x14ac:dyDescent="0.15">
      <c r="A718" s="845"/>
      <c r="B718" s="846"/>
      <c r="C718" s="520" t="s">
        <v>114</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674</v>
      </c>
      <c r="AE718" s="488"/>
      <c r="AF718" s="488"/>
      <c r="AG718" s="431" t="s">
        <v>736</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2" t="s">
        <v>66</v>
      </c>
      <c r="B719" s="893"/>
      <c r="C719" s="546" t="s">
        <v>254</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519</v>
      </c>
      <c r="AE719" s="516"/>
      <c r="AF719" s="516"/>
      <c r="AG719" s="427" t="s">
        <v>461</v>
      </c>
      <c r="AH719" s="420"/>
      <c r="AI719" s="420"/>
      <c r="AJ719" s="420"/>
      <c r="AK719" s="420"/>
      <c r="AL719" s="420"/>
      <c r="AM719" s="420"/>
      <c r="AN719" s="420"/>
      <c r="AO719" s="420"/>
      <c r="AP719" s="420"/>
      <c r="AQ719" s="420"/>
      <c r="AR719" s="420"/>
      <c r="AS719" s="420"/>
      <c r="AT719" s="420"/>
      <c r="AU719" s="420"/>
      <c r="AV719" s="420"/>
      <c r="AW719" s="420"/>
      <c r="AX719" s="440"/>
    </row>
    <row r="720" spans="1:50" ht="19.7" hidden="1" customHeight="1" x14ac:dyDescent="0.15">
      <c r="A720" s="894"/>
      <c r="B720" s="895"/>
      <c r="C720" s="548" t="s">
        <v>271</v>
      </c>
      <c r="D720" s="549"/>
      <c r="E720" s="549"/>
      <c r="F720" s="550"/>
      <c r="G720" s="551" t="s">
        <v>62</v>
      </c>
      <c r="H720" s="549"/>
      <c r="I720" s="549"/>
      <c r="J720" s="549"/>
      <c r="K720" s="549"/>
      <c r="L720" s="549"/>
      <c r="M720" s="549"/>
      <c r="N720" s="551" t="s">
        <v>283</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hidden="1"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hidden="1"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hidden="1"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199.5" customHeight="1" x14ac:dyDescent="0.15">
      <c r="A726" s="841" t="s">
        <v>110</v>
      </c>
      <c r="B726" s="847"/>
      <c r="C726" s="568" t="s">
        <v>127</v>
      </c>
      <c r="D726" s="569"/>
      <c r="E726" s="569"/>
      <c r="F726" s="570"/>
      <c r="G726" s="571" t="s">
        <v>753</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131</v>
      </c>
      <c r="D727" s="574"/>
      <c r="E727" s="574"/>
      <c r="F727" s="575"/>
      <c r="G727" s="576" t="s">
        <v>759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100</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79</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120</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101</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277.5" customHeight="1" x14ac:dyDescent="0.15">
      <c r="A735" s="594" t="s">
        <v>756</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426</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hidden="1" customHeight="1" x14ac:dyDescent="0.15">
      <c r="A737" s="600" t="s">
        <v>648</v>
      </c>
      <c r="B737" s="198"/>
      <c r="C737" s="198"/>
      <c r="D737" s="199"/>
      <c r="E737" s="601"/>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hidden="1" customHeight="1" x14ac:dyDescent="0.15">
      <c r="A738" s="605" t="s">
        <v>225</v>
      </c>
      <c r="B738" s="605"/>
      <c r="C738" s="605"/>
      <c r="D738" s="605"/>
      <c r="E738" s="601"/>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hidden="1" customHeight="1" x14ac:dyDescent="0.15">
      <c r="A739" s="605" t="s">
        <v>455</v>
      </c>
      <c r="B739" s="605"/>
      <c r="C739" s="605"/>
      <c r="D739" s="605"/>
      <c r="E739" s="601"/>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454</v>
      </c>
      <c r="B740" s="605"/>
      <c r="C740" s="605"/>
      <c r="D740" s="605"/>
      <c r="E740" s="601" t="s">
        <v>693</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171</v>
      </c>
      <c r="B741" s="605"/>
      <c r="C741" s="605"/>
      <c r="D741" s="605"/>
      <c r="E741" s="601" t="s">
        <v>312</v>
      </c>
      <c r="F741" s="602"/>
      <c r="G741" s="602"/>
      <c r="H741" s="602"/>
      <c r="I741" s="602"/>
      <c r="J741" s="602"/>
      <c r="K741" s="602"/>
      <c r="L741" s="602"/>
      <c r="M741" s="602"/>
      <c r="N741" s="602"/>
      <c r="O741" s="602"/>
      <c r="P741" s="603"/>
      <c r="Q741" s="601" t="s">
        <v>572</v>
      </c>
      <c r="R741" s="602"/>
      <c r="S741" s="602"/>
      <c r="T741" s="602"/>
      <c r="U741" s="602"/>
      <c r="V741" s="602"/>
      <c r="W741" s="602"/>
      <c r="X741" s="602"/>
      <c r="Y741" s="602"/>
      <c r="Z741" s="602"/>
      <c r="AA741" s="602"/>
      <c r="AB741" s="603"/>
      <c r="AC741" s="601" t="s">
        <v>56</v>
      </c>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451</v>
      </c>
      <c r="B742" s="605"/>
      <c r="C742" s="605"/>
      <c r="D742" s="605"/>
      <c r="E742" s="601" t="s">
        <v>694</v>
      </c>
      <c r="F742" s="602"/>
      <c r="G742" s="602"/>
      <c r="H742" s="602"/>
      <c r="I742" s="602"/>
      <c r="J742" s="602"/>
      <c r="K742" s="602"/>
      <c r="L742" s="602"/>
      <c r="M742" s="602"/>
      <c r="N742" s="602"/>
      <c r="O742" s="602"/>
      <c r="P742" s="603"/>
      <c r="Q742" s="601" t="s">
        <v>695</v>
      </c>
      <c r="R742" s="602"/>
      <c r="S742" s="602"/>
      <c r="T742" s="602"/>
      <c r="U742" s="602"/>
      <c r="V742" s="602"/>
      <c r="W742" s="602"/>
      <c r="X742" s="602"/>
      <c r="Y742" s="602"/>
      <c r="Z742" s="602"/>
      <c r="AA742" s="602"/>
      <c r="AB742" s="603"/>
      <c r="AC742" s="601" t="s">
        <v>596</v>
      </c>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193</v>
      </c>
      <c r="B743" s="605"/>
      <c r="C743" s="605"/>
      <c r="D743" s="605"/>
      <c r="E743" s="601" t="s">
        <v>696</v>
      </c>
      <c r="F743" s="602"/>
      <c r="G743" s="602"/>
      <c r="H743" s="602"/>
      <c r="I743" s="602"/>
      <c r="J743" s="602"/>
      <c r="K743" s="602"/>
      <c r="L743" s="602"/>
      <c r="M743" s="602"/>
      <c r="N743" s="602"/>
      <c r="O743" s="602"/>
      <c r="P743" s="603"/>
      <c r="Q743" s="601" t="s">
        <v>147</v>
      </c>
      <c r="R743" s="602"/>
      <c r="S743" s="602"/>
      <c r="T743" s="602"/>
      <c r="U743" s="602"/>
      <c r="V743" s="602"/>
      <c r="W743" s="602"/>
      <c r="X743" s="602"/>
      <c r="Y743" s="602"/>
      <c r="Z743" s="602"/>
      <c r="AA743" s="602"/>
      <c r="AB743" s="603"/>
      <c r="AC743" s="601" t="s">
        <v>697</v>
      </c>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176</v>
      </c>
      <c r="B744" s="605"/>
      <c r="C744" s="605"/>
      <c r="D744" s="605"/>
      <c r="E744" s="601" t="s">
        <v>698</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438</v>
      </c>
      <c r="B745" s="605"/>
      <c r="C745" s="605"/>
      <c r="D745" s="605"/>
      <c r="E745" s="606" t="s">
        <v>699</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226</v>
      </c>
      <c r="B746" s="605"/>
      <c r="C746" s="605"/>
      <c r="D746" s="605"/>
      <c r="E746" s="609" t="s">
        <v>282</v>
      </c>
      <c r="F746" s="610"/>
      <c r="G746" s="610"/>
      <c r="H746" s="18" t="str">
        <f>IF(E746="","","-")</f>
        <v>-</v>
      </c>
      <c r="I746" s="610"/>
      <c r="J746" s="610"/>
      <c r="K746" s="18" t="str">
        <f>IF(I746="","","-")</f>
        <v/>
      </c>
      <c r="L746" s="611">
        <v>240</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534</v>
      </c>
      <c r="B747" s="605"/>
      <c r="C747" s="605"/>
      <c r="D747" s="605"/>
      <c r="E747" s="609" t="s">
        <v>282</v>
      </c>
      <c r="F747" s="610"/>
      <c r="G747" s="610"/>
      <c r="H747" s="18" t="str">
        <f>IF(E747="","","-")</f>
        <v>-</v>
      </c>
      <c r="I747" s="610"/>
      <c r="J747" s="610"/>
      <c r="K747" s="18" t="str">
        <f>IF(I747="","","-")</f>
        <v/>
      </c>
      <c r="L747" s="611">
        <v>244</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447</v>
      </c>
      <c r="B748" s="821"/>
      <c r="C748" s="821"/>
      <c r="D748" s="821"/>
      <c r="E748" s="821"/>
      <c r="F748" s="822"/>
      <c r="G748" s="15" t="s">
        <v>671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175</v>
      </c>
      <c r="B787" s="827"/>
      <c r="C787" s="827"/>
      <c r="D787" s="827"/>
      <c r="E787" s="827"/>
      <c r="F787" s="828"/>
      <c r="G787" s="614" t="s">
        <v>702</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450</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65</v>
      </c>
      <c r="H788" s="569"/>
      <c r="I788" s="569"/>
      <c r="J788" s="569"/>
      <c r="K788" s="569"/>
      <c r="L788" s="618" t="s">
        <v>67</v>
      </c>
      <c r="M788" s="569"/>
      <c r="N788" s="569"/>
      <c r="O788" s="569"/>
      <c r="P788" s="569"/>
      <c r="Q788" s="569"/>
      <c r="R788" s="569"/>
      <c r="S788" s="569"/>
      <c r="T788" s="569"/>
      <c r="U788" s="569"/>
      <c r="V788" s="569"/>
      <c r="W788" s="569"/>
      <c r="X788" s="570"/>
      <c r="Y788" s="619" t="s">
        <v>72</v>
      </c>
      <c r="Z788" s="620"/>
      <c r="AA788" s="620"/>
      <c r="AB788" s="621"/>
      <c r="AC788" s="568" t="s">
        <v>65</v>
      </c>
      <c r="AD788" s="569"/>
      <c r="AE788" s="569"/>
      <c r="AF788" s="569"/>
      <c r="AG788" s="569"/>
      <c r="AH788" s="618" t="s">
        <v>67</v>
      </c>
      <c r="AI788" s="569"/>
      <c r="AJ788" s="569"/>
      <c r="AK788" s="569"/>
      <c r="AL788" s="569"/>
      <c r="AM788" s="569"/>
      <c r="AN788" s="569"/>
      <c r="AO788" s="569"/>
      <c r="AP788" s="569"/>
      <c r="AQ788" s="569"/>
      <c r="AR788" s="569"/>
      <c r="AS788" s="569"/>
      <c r="AT788" s="570"/>
      <c r="AU788" s="619" t="s">
        <v>72</v>
      </c>
      <c r="AV788" s="620"/>
      <c r="AW788" s="620"/>
      <c r="AX788" s="622"/>
    </row>
    <row r="789" spans="1:51" ht="24.75" customHeight="1" x14ac:dyDescent="0.15">
      <c r="A789" s="814"/>
      <c r="B789" s="829"/>
      <c r="C789" s="829"/>
      <c r="D789" s="829"/>
      <c r="E789" s="829"/>
      <c r="F789" s="830"/>
      <c r="G789" s="623" t="s">
        <v>350</v>
      </c>
      <c r="H789" s="624"/>
      <c r="I789" s="624"/>
      <c r="J789" s="624"/>
      <c r="K789" s="625"/>
      <c r="L789" s="626" t="s">
        <v>719</v>
      </c>
      <c r="M789" s="627"/>
      <c r="N789" s="627"/>
      <c r="O789" s="627"/>
      <c r="P789" s="627"/>
      <c r="Q789" s="627"/>
      <c r="R789" s="627"/>
      <c r="S789" s="627"/>
      <c r="T789" s="627"/>
      <c r="U789" s="627"/>
      <c r="V789" s="627"/>
      <c r="W789" s="627"/>
      <c r="X789" s="628"/>
      <c r="Y789" s="629">
        <v>43</v>
      </c>
      <c r="Z789" s="630"/>
      <c r="AA789" s="630"/>
      <c r="AB789" s="631"/>
      <c r="AC789" s="623" t="s">
        <v>350</v>
      </c>
      <c r="AD789" s="624"/>
      <c r="AE789" s="624"/>
      <c r="AF789" s="624"/>
      <c r="AG789" s="625"/>
      <c r="AH789" s="626" t="s">
        <v>703</v>
      </c>
      <c r="AI789" s="627"/>
      <c r="AJ789" s="627"/>
      <c r="AK789" s="627"/>
      <c r="AL789" s="627"/>
      <c r="AM789" s="627"/>
      <c r="AN789" s="627"/>
      <c r="AO789" s="627"/>
      <c r="AP789" s="627"/>
      <c r="AQ789" s="627"/>
      <c r="AR789" s="627"/>
      <c r="AS789" s="627"/>
      <c r="AT789" s="628"/>
      <c r="AU789" s="629">
        <v>3</v>
      </c>
      <c r="AV789" s="630"/>
      <c r="AW789" s="630"/>
      <c r="AX789" s="632"/>
    </row>
    <row r="790" spans="1:51" ht="24.75" customHeight="1" x14ac:dyDescent="0.15">
      <c r="A790" s="814"/>
      <c r="B790" s="829"/>
      <c r="C790" s="829"/>
      <c r="D790" s="829"/>
      <c r="E790" s="829"/>
      <c r="F790" s="830"/>
      <c r="G790" s="633" t="s">
        <v>350</v>
      </c>
      <c r="H790" s="634"/>
      <c r="I790" s="634"/>
      <c r="J790" s="634"/>
      <c r="K790" s="635"/>
      <c r="L790" s="636" t="s">
        <v>720</v>
      </c>
      <c r="M790" s="637"/>
      <c r="N790" s="637"/>
      <c r="O790" s="637"/>
      <c r="P790" s="637"/>
      <c r="Q790" s="637"/>
      <c r="R790" s="637"/>
      <c r="S790" s="637"/>
      <c r="T790" s="637"/>
      <c r="U790" s="637"/>
      <c r="V790" s="637"/>
      <c r="W790" s="637"/>
      <c r="X790" s="638"/>
      <c r="Y790" s="639">
        <v>34</v>
      </c>
      <c r="Z790" s="640"/>
      <c r="AA790" s="640"/>
      <c r="AB790" s="641"/>
      <c r="AC790" s="633" t="s">
        <v>350</v>
      </c>
      <c r="AD790" s="634"/>
      <c r="AE790" s="634"/>
      <c r="AF790" s="634"/>
      <c r="AG790" s="635"/>
      <c r="AH790" s="636" t="s">
        <v>261</v>
      </c>
      <c r="AI790" s="637"/>
      <c r="AJ790" s="637"/>
      <c r="AK790" s="637"/>
      <c r="AL790" s="637"/>
      <c r="AM790" s="637"/>
      <c r="AN790" s="637"/>
      <c r="AO790" s="637"/>
      <c r="AP790" s="637"/>
      <c r="AQ790" s="637"/>
      <c r="AR790" s="637"/>
      <c r="AS790" s="637"/>
      <c r="AT790" s="638"/>
      <c r="AU790" s="639">
        <v>2</v>
      </c>
      <c r="AV790" s="640"/>
      <c r="AW790" s="640"/>
      <c r="AX790" s="642"/>
    </row>
    <row r="791" spans="1:51" ht="24.75" customHeight="1" x14ac:dyDescent="0.15">
      <c r="A791" s="814"/>
      <c r="B791" s="829"/>
      <c r="C791" s="829"/>
      <c r="D791" s="829"/>
      <c r="E791" s="829"/>
      <c r="F791" s="830"/>
      <c r="G791" s="633" t="s">
        <v>350</v>
      </c>
      <c r="H791" s="634"/>
      <c r="I791" s="634"/>
      <c r="J791" s="634"/>
      <c r="K791" s="635"/>
      <c r="L791" s="636" t="s">
        <v>490</v>
      </c>
      <c r="M791" s="637"/>
      <c r="N791" s="637"/>
      <c r="O791" s="637"/>
      <c r="P791" s="637"/>
      <c r="Q791" s="637"/>
      <c r="R791" s="637"/>
      <c r="S791" s="637"/>
      <c r="T791" s="637"/>
      <c r="U791" s="637"/>
      <c r="V791" s="637"/>
      <c r="W791" s="637"/>
      <c r="X791" s="638"/>
      <c r="Y791" s="639">
        <v>20</v>
      </c>
      <c r="Z791" s="640"/>
      <c r="AA791" s="640"/>
      <c r="AB791" s="641"/>
      <c r="AC791" s="633" t="s">
        <v>350</v>
      </c>
      <c r="AD791" s="634"/>
      <c r="AE791" s="634"/>
      <c r="AF791" s="634"/>
      <c r="AG791" s="635"/>
      <c r="AH791" s="636" t="s">
        <v>331</v>
      </c>
      <c r="AI791" s="637"/>
      <c r="AJ791" s="637"/>
      <c r="AK791" s="637"/>
      <c r="AL791" s="637"/>
      <c r="AM791" s="637"/>
      <c r="AN791" s="637"/>
      <c r="AO791" s="637"/>
      <c r="AP791" s="637"/>
      <c r="AQ791" s="637"/>
      <c r="AR791" s="637"/>
      <c r="AS791" s="637"/>
      <c r="AT791" s="638"/>
      <c r="AU791" s="639">
        <v>0.3</v>
      </c>
      <c r="AV791" s="640"/>
      <c r="AW791" s="640"/>
      <c r="AX791" s="642"/>
    </row>
    <row r="792" spans="1:51" ht="24.75" customHeight="1" x14ac:dyDescent="0.15">
      <c r="A792" s="814"/>
      <c r="B792" s="829"/>
      <c r="C792" s="829"/>
      <c r="D792" s="829"/>
      <c r="E792" s="829"/>
      <c r="F792" s="830"/>
      <c r="G792" s="633" t="s">
        <v>350</v>
      </c>
      <c r="H792" s="634"/>
      <c r="I792" s="634"/>
      <c r="J792" s="634"/>
      <c r="K792" s="635"/>
      <c r="L792" s="636" t="s">
        <v>721</v>
      </c>
      <c r="M792" s="637"/>
      <c r="N792" s="637"/>
      <c r="O792" s="637"/>
      <c r="P792" s="637"/>
      <c r="Q792" s="637"/>
      <c r="R792" s="637"/>
      <c r="S792" s="637"/>
      <c r="T792" s="637"/>
      <c r="U792" s="637"/>
      <c r="V792" s="637"/>
      <c r="W792" s="637"/>
      <c r="X792" s="638"/>
      <c r="Y792" s="639">
        <v>17</v>
      </c>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customHeight="1" x14ac:dyDescent="0.15">
      <c r="A793" s="814"/>
      <c r="B793" s="829"/>
      <c r="C793" s="829"/>
      <c r="D793" s="829"/>
      <c r="E793" s="829"/>
      <c r="F793" s="830"/>
      <c r="G793" s="633" t="s">
        <v>350</v>
      </c>
      <c r="H793" s="634"/>
      <c r="I793" s="634"/>
      <c r="J793" s="634"/>
      <c r="K793" s="635"/>
      <c r="L793" s="636" t="s">
        <v>722</v>
      </c>
      <c r="M793" s="637"/>
      <c r="N793" s="637"/>
      <c r="O793" s="637"/>
      <c r="P793" s="637"/>
      <c r="Q793" s="637"/>
      <c r="R793" s="637"/>
      <c r="S793" s="637"/>
      <c r="T793" s="637"/>
      <c r="U793" s="637"/>
      <c r="V793" s="637"/>
      <c r="W793" s="637"/>
      <c r="X793" s="638"/>
      <c r="Y793" s="639">
        <v>4</v>
      </c>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4"/>
      <c r="B799" s="829"/>
      <c r="C799" s="829"/>
      <c r="D799" s="829"/>
      <c r="E799" s="829"/>
      <c r="F799" s="830"/>
      <c r="G799" s="643" t="s">
        <v>75</v>
      </c>
      <c r="H799" s="644"/>
      <c r="I799" s="644"/>
      <c r="J799" s="644"/>
      <c r="K799" s="644"/>
      <c r="L799" s="645"/>
      <c r="M799" s="357"/>
      <c r="N799" s="357"/>
      <c r="O799" s="357"/>
      <c r="P799" s="357"/>
      <c r="Q799" s="357"/>
      <c r="R799" s="357"/>
      <c r="S799" s="357"/>
      <c r="T799" s="357"/>
      <c r="U799" s="357"/>
      <c r="V799" s="357"/>
      <c r="W799" s="357"/>
      <c r="X799" s="358"/>
      <c r="Y799" s="646">
        <f>SUM(Y789:AB798)</f>
        <v>118</v>
      </c>
      <c r="Z799" s="647"/>
      <c r="AA799" s="647"/>
      <c r="AB799" s="648"/>
      <c r="AC799" s="643" t="s">
        <v>75</v>
      </c>
      <c r="AD799" s="644"/>
      <c r="AE799" s="644"/>
      <c r="AF799" s="644"/>
      <c r="AG799" s="644"/>
      <c r="AH799" s="645"/>
      <c r="AI799" s="357"/>
      <c r="AJ799" s="357"/>
      <c r="AK799" s="357"/>
      <c r="AL799" s="357"/>
      <c r="AM799" s="357"/>
      <c r="AN799" s="357"/>
      <c r="AO799" s="357"/>
      <c r="AP799" s="357"/>
      <c r="AQ799" s="357"/>
      <c r="AR799" s="357"/>
      <c r="AS799" s="357"/>
      <c r="AT799" s="358"/>
      <c r="AU799" s="646">
        <f>SUM(AU789:AX798)</f>
        <v>5.3</v>
      </c>
      <c r="AV799" s="647"/>
      <c r="AW799" s="647"/>
      <c r="AX799" s="649"/>
    </row>
    <row r="800" spans="1:51" ht="24.75" customHeight="1" x14ac:dyDescent="0.15">
      <c r="A800" s="814"/>
      <c r="B800" s="829"/>
      <c r="C800" s="829"/>
      <c r="D800" s="829"/>
      <c r="E800" s="829"/>
      <c r="F800" s="830"/>
      <c r="G800" s="614" t="s">
        <v>92</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723</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2</v>
      </c>
    </row>
    <row r="801" spans="1:51" ht="24.75" customHeight="1" x14ac:dyDescent="0.15">
      <c r="A801" s="814"/>
      <c r="B801" s="829"/>
      <c r="C801" s="829"/>
      <c r="D801" s="829"/>
      <c r="E801" s="829"/>
      <c r="F801" s="830"/>
      <c r="G801" s="568" t="s">
        <v>65</v>
      </c>
      <c r="H801" s="569"/>
      <c r="I801" s="569"/>
      <c r="J801" s="569"/>
      <c r="K801" s="569"/>
      <c r="L801" s="618" t="s">
        <v>67</v>
      </c>
      <c r="M801" s="569"/>
      <c r="N801" s="569"/>
      <c r="O801" s="569"/>
      <c r="P801" s="569"/>
      <c r="Q801" s="569"/>
      <c r="R801" s="569"/>
      <c r="S801" s="569"/>
      <c r="T801" s="569"/>
      <c r="U801" s="569"/>
      <c r="V801" s="569"/>
      <c r="W801" s="569"/>
      <c r="X801" s="570"/>
      <c r="Y801" s="619" t="s">
        <v>72</v>
      </c>
      <c r="Z801" s="620"/>
      <c r="AA801" s="620"/>
      <c r="AB801" s="621"/>
      <c r="AC801" s="568" t="s">
        <v>65</v>
      </c>
      <c r="AD801" s="569"/>
      <c r="AE801" s="569"/>
      <c r="AF801" s="569"/>
      <c r="AG801" s="569"/>
      <c r="AH801" s="618" t="s">
        <v>67</v>
      </c>
      <c r="AI801" s="569"/>
      <c r="AJ801" s="569"/>
      <c r="AK801" s="569"/>
      <c r="AL801" s="569"/>
      <c r="AM801" s="569"/>
      <c r="AN801" s="569"/>
      <c r="AO801" s="569"/>
      <c r="AP801" s="569"/>
      <c r="AQ801" s="569"/>
      <c r="AR801" s="569"/>
      <c r="AS801" s="569"/>
      <c r="AT801" s="570"/>
      <c r="AU801" s="619" t="s">
        <v>72</v>
      </c>
      <c r="AV801" s="620"/>
      <c r="AW801" s="620"/>
      <c r="AX801" s="622"/>
      <c r="AY801">
        <f t="shared" ref="AY801:AY812" si="31">$AY$800</f>
        <v>2</v>
      </c>
    </row>
    <row r="802" spans="1:51" ht="24.75" customHeight="1" x14ac:dyDescent="0.15">
      <c r="A802" s="814"/>
      <c r="B802" s="829"/>
      <c r="C802" s="829"/>
      <c r="D802" s="829"/>
      <c r="E802" s="829"/>
      <c r="F802" s="830"/>
      <c r="G802" s="623" t="s">
        <v>350</v>
      </c>
      <c r="H802" s="624"/>
      <c r="I802" s="624"/>
      <c r="J802" s="624"/>
      <c r="K802" s="625"/>
      <c r="L802" s="626" t="s">
        <v>498</v>
      </c>
      <c r="M802" s="627"/>
      <c r="N802" s="627"/>
      <c r="O802" s="627"/>
      <c r="P802" s="627"/>
      <c r="Q802" s="627"/>
      <c r="R802" s="627"/>
      <c r="S802" s="627"/>
      <c r="T802" s="627"/>
      <c r="U802" s="627"/>
      <c r="V802" s="627"/>
      <c r="W802" s="627"/>
      <c r="X802" s="628"/>
      <c r="Y802" s="629">
        <v>33</v>
      </c>
      <c r="Z802" s="630"/>
      <c r="AA802" s="630"/>
      <c r="AB802" s="631"/>
      <c r="AC802" s="623" t="s">
        <v>350</v>
      </c>
      <c r="AD802" s="624"/>
      <c r="AE802" s="624"/>
      <c r="AF802" s="624"/>
      <c r="AG802" s="625"/>
      <c r="AH802" s="626" t="s">
        <v>703</v>
      </c>
      <c r="AI802" s="627"/>
      <c r="AJ802" s="627"/>
      <c r="AK802" s="627"/>
      <c r="AL802" s="627"/>
      <c r="AM802" s="627"/>
      <c r="AN802" s="627"/>
      <c r="AO802" s="627"/>
      <c r="AP802" s="627"/>
      <c r="AQ802" s="627"/>
      <c r="AR802" s="627"/>
      <c r="AS802" s="627"/>
      <c r="AT802" s="628"/>
      <c r="AU802" s="629">
        <v>3</v>
      </c>
      <c r="AV802" s="630"/>
      <c r="AW802" s="630"/>
      <c r="AX802" s="632"/>
      <c r="AY802">
        <f t="shared" si="31"/>
        <v>2</v>
      </c>
    </row>
    <row r="803" spans="1:51" ht="24.75"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t="s">
        <v>350</v>
      </c>
      <c r="AD803" s="634"/>
      <c r="AE803" s="634"/>
      <c r="AF803" s="634"/>
      <c r="AG803" s="635"/>
      <c r="AH803" s="636" t="s">
        <v>261</v>
      </c>
      <c r="AI803" s="637"/>
      <c r="AJ803" s="637"/>
      <c r="AK803" s="637"/>
      <c r="AL803" s="637"/>
      <c r="AM803" s="637"/>
      <c r="AN803" s="637"/>
      <c r="AO803" s="637"/>
      <c r="AP803" s="637"/>
      <c r="AQ803" s="637"/>
      <c r="AR803" s="637"/>
      <c r="AS803" s="637"/>
      <c r="AT803" s="638"/>
      <c r="AU803" s="639">
        <v>2</v>
      </c>
      <c r="AV803" s="640"/>
      <c r="AW803" s="640"/>
      <c r="AX803" s="642"/>
      <c r="AY803">
        <f t="shared" si="31"/>
        <v>2</v>
      </c>
    </row>
    <row r="804" spans="1:51" ht="24.75"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t="s">
        <v>350</v>
      </c>
      <c r="AD804" s="634"/>
      <c r="AE804" s="634"/>
      <c r="AF804" s="634"/>
      <c r="AG804" s="635"/>
      <c r="AH804" s="636" t="s">
        <v>724</v>
      </c>
      <c r="AI804" s="637"/>
      <c r="AJ804" s="637"/>
      <c r="AK804" s="637"/>
      <c r="AL804" s="637"/>
      <c r="AM804" s="637"/>
      <c r="AN804" s="637"/>
      <c r="AO804" s="637"/>
      <c r="AP804" s="637"/>
      <c r="AQ804" s="637"/>
      <c r="AR804" s="637"/>
      <c r="AS804" s="637"/>
      <c r="AT804" s="638"/>
      <c r="AU804" s="639">
        <v>2</v>
      </c>
      <c r="AV804" s="640"/>
      <c r="AW804" s="640"/>
      <c r="AX804" s="642"/>
      <c r="AY804">
        <f t="shared" si="31"/>
        <v>2</v>
      </c>
    </row>
    <row r="805" spans="1:51" ht="24.75"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2</v>
      </c>
    </row>
    <row r="806" spans="1:51" ht="24.75"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2</v>
      </c>
    </row>
    <row r="807" spans="1:51" ht="24.75"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2</v>
      </c>
    </row>
    <row r="808" spans="1:51" ht="24.75"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2</v>
      </c>
    </row>
    <row r="809" spans="1:51" ht="24.75"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2</v>
      </c>
    </row>
    <row r="810" spans="1:51" ht="24.75"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2</v>
      </c>
    </row>
    <row r="811" spans="1:51" ht="24.75"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2</v>
      </c>
    </row>
    <row r="812" spans="1:51" ht="24.75" customHeight="1" x14ac:dyDescent="0.15">
      <c r="A812" s="814"/>
      <c r="B812" s="829"/>
      <c r="C812" s="829"/>
      <c r="D812" s="829"/>
      <c r="E812" s="829"/>
      <c r="F812" s="830"/>
      <c r="G812" s="643" t="s">
        <v>75</v>
      </c>
      <c r="H812" s="644"/>
      <c r="I812" s="644"/>
      <c r="J812" s="644"/>
      <c r="K812" s="644"/>
      <c r="L812" s="645"/>
      <c r="M812" s="357"/>
      <c r="N812" s="357"/>
      <c r="O812" s="357"/>
      <c r="P812" s="357"/>
      <c r="Q812" s="357"/>
      <c r="R812" s="357"/>
      <c r="S812" s="357"/>
      <c r="T812" s="357"/>
      <c r="U812" s="357"/>
      <c r="V812" s="357"/>
      <c r="W812" s="357"/>
      <c r="X812" s="358"/>
      <c r="Y812" s="646">
        <f>SUM(Y802:AB811)</f>
        <v>33</v>
      </c>
      <c r="Z812" s="647"/>
      <c r="AA812" s="647"/>
      <c r="AB812" s="648"/>
      <c r="AC812" s="643" t="s">
        <v>75</v>
      </c>
      <c r="AD812" s="644"/>
      <c r="AE812" s="644"/>
      <c r="AF812" s="644"/>
      <c r="AG812" s="644"/>
      <c r="AH812" s="645"/>
      <c r="AI812" s="357"/>
      <c r="AJ812" s="357"/>
      <c r="AK812" s="357"/>
      <c r="AL812" s="357"/>
      <c r="AM812" s="357"/>
      <c r="AN812" s="357"/>
      <c r="AO812" s="357"/>
      <c r="AP812" s="357"/>
      <c r="AQ812" s="357"/>
      <c r="AR812" s="357"/>
      <c r="AS812" s="357"/>
      <c r="AT812" s="358"/>
      <c r="AU812" s="646">
        <f>SUM(AU802:AX811)</f>
        <v>7</v>
      </c>
      <c r="AV812" s="647"/>
      <c r="AW812" s="647"/>
      <c r="AX812" s="649"/>
      <c r="AY812">
        <f t="shared" si="31"/>
        <v>2</v>
      </c>
    </row>
    <row r="813" spans="1:51" ht="24.75" hidden="1" customHeight="1" x14ac:dyDescent="0.15">
      <c r="A813" s="814"/>
      <c r="B813" s="829"/>
      <c r="C813" s="829"/>
      <c r="D813" s="829"/>
      <c r="E813" s="829"/>
      <c r="F813" s="830"/>
      <c r="G813" s="614" t="s">
        <v>294</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270</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65</v>
      </c>
      <c r="H814" s="569"/>
      <c r="I814" s="569"/>
      <c r="J814" s="569"/>
      <c r="K814" s="569"/>
      <c r="L814" s="618" t="s">
        <v>67</v>
      </c>
      <c r="M814" s="569"/>
      <c r="N814" s="569"/>
      <c r="O814" s="569"/>
      <c r="P814" s="569"/>
      <c r="Q814" s="569"/>
      <c r="R814" s="569"/>
      <c r="S814" s="569"/>
      <c r="T814" s="569"/>
      <c r="U814" s="569"/>
      <c r="V814" s="569"/>
      <c r="W814" s="569"/>
      <c r="X814" s="570"/>
      <c r="Y814" s="619" t="s">
        <v>72</v>
      </c>
      <c r="Z814" s="620"/>
      <c r="AA814" s="620"/>
      <c r="AB814" s="621"/>
      <c r="AC814" s="568" t="s">
        <v>65</v>
      </c>
      <c r="AD814" s="569"/>
      <c r="AE814" s="569"/>
      <c r="AF814" s="569"/>
      <c r="AG814" s="569"/>
      <c r="AH814" s="618" t="s">
        <v>67</v>
      </c>
      <c r="AI814" s="569"/>
      <c r="AJ814" s="569"/>
      <c r="AK814" s="569"/>
      <c r="AL814" s="569"/>
      <c r="AM814" s="569"/>
      <c r="AN814" s="569"/>
      <c r="AO814" s="569"/>
      <c r="AP814" s="569"/>
      <c r="AQ814" s="569"/>
      <c r="AR814" s="569"/>
      <c r="AS814" s="569"/>
      <c r="AT814" s="570"/>
      <c r="AU814" s="619" t="s">
        <v>72</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75</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75</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364</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292</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65</v>
      </c>
      <c r="H827" s="569"/>
      <c r="I827" s="569"/>
      <c r="J827" s="569"/>
      <c r="K827" s="569"/>
      <c r="L827" s="618" t="s">
        <v>67</v>
      </c>
      <c r="M827" s="569"/>
      <c r="N827" s="569"/>
      <c r="O827" s="569"/>
      <c r="P827" s="569"/>
      <c r="Q827" s="569"/>
      <c r="R827" s="569"/>
      <c r="S827" s="569"/>
      <c r="T827" s="569"/>
      <c r="U827" s="569"/>
      <c r="V827" s="569"/>
      <c r="W827" s="569"/>
      <c r="X827" s="570"/>
      <c r="Y827" s="619" t="s">
        <v>72</v>
      </c>
      <c r="Z827" s="620"/>
      <c r="AA827" s="620"/>
      <c r="AB827" s="621"/>
      <c r="AC827" s="568" t="s">
        <v>65</v>
      </c>
      <c r="AD827" s="569"/>
      <c r="AE827" s="569"/>
      <c r="AF827" s="569"/>
      <c r="AG827" s="569"/>
      <c r="AH827" s="618" t="s">
        <v>67</v>
      </c>
      <c r="AI827" s="569"/>
      <c r="AJ827" s="569"/>
      <c r="AK827" s="569"/>
      <c r="AL827" s="569"/>
      <c r="AM827" s="569"/>
      <c r="AN827" s="569"/>
      <c r="AO827" s="569"/>
      <c r="AP827" s="569"/>
      <c r="AQ827" s="569"/>
      <c r="AR827" s="569"/>
      <c r="AS827" s="569"/>
      <c r="AT827" s="570"/>
      <c r="AU827" s="619" t="s">
        <v>72</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75</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75</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256</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423</v>
      </c>
      <c r="AM839" s="654"/>
      <c r="AN839" s="654"/>
      <c r="AO839" s="37" t="s">
        <v>414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85</v>
      </c>
      <c r="D844" s="359"/>
      <c r="E844" s="359"/>
      <c r="F844" s="359"/>
      <c r="G844" s="359"/>
      <c r="H844" s="359"/>
      <c r="I844" s="359"/>
      <c r="J844" s="412" t="s">
        <v>88</v>
      </c>
      <c r="K844" s="605"/>
      <c r="L844" s="605"/>
      <c r="M844" s="605"/>
      <c r="N844" s="605"/>
      <c r="O844" s="605"/>
      <c r="P844" s="359" t="s">
        <v>18</v>
      </c>
      <c r="Q844" s="359"/>
      <c r="R844" s="359"/>
      <c r="S844" s="359"/>
      <c r="T844" s="359"/>
      <c r="U844" s="359"/>
      <c r="V844" s="359"/>
      <c r="W844" s="359"/>
      <c r="X844" s="359"/>
      <c r="Y844" s="655" t="s">
        <v>381</v>
      </c>
      <c r="Z844" s="655"/>
      <c r="AA844" s="655"/>
      <c r="AB844" s="655"/>
      <c r="AC844" s="412" t="s">
        <v>317</v>
      </c>
      <c r="AD844" s="412"/>
      <c r="AE844" s="412"/>
      <c r="AF844" s="412"/>
      <c r="AG844" s="412"/>
      <c r="AH844" s="655" t="s">
        <v>436</v>
      </c>
      <c r="AI844" s="359"/>
      <c r="AJ844" s="359"/>
      <c r="AK844" s="359"/>
      <c r="AL844" s="359" t="s">
        <v>19</v>
      </c>
      <c r="AM844" s="359"/>
      <c r="AN844" s="359"/>
      <c r="AO844" s="241"/>
      <c r="AP844" s="412" t="s">
        <v>386</v>
      </c>
      <c r="AQ844" s="412"/>
      <c r="AR844" s="412"/>
      <c r="AS844" s="412"/>
      <c r="AT844" s="412"/>
      <c r="AU844" s="412"/>
      <c r="AV844" s="412"/>
      <c r="AW844" s="412"/>
      <c r="AX844" s="412"/>
    </row>
    <row r="845" spans="1:51" ht="60.6" customHeight="1" x14ac:dyDescent="0.15">
      <c r="A845" s="656">
        <v>1</v>
      </c>
      <c r="B845" s="656">
        <v>1</v>
      </c>
      <c r="C845" s="657" t="s">
        <v>704</v>
      </c>
      <c r="D845" s="657"/>
      <c r="E845" s="657"/>
      <c r="F845" s="657"/>
      <c r="G845" s="657"/>
      <c r="H845" s="657"/>
      <c r="I845" s="657"/>
      <c r="J845" s="658">
        <v>8430005000952</v>
      </c>
      <c r="K845" s="658"/>
      <c r="L845" s="658"/>
      <c r="M845" s="658"/>
      <c r="N845" s="658"/>
      <c r="O845" s="658"/>
      <c r="P845" s="659" t="s">
        <v>5</v>
      </c>
      <c r="Q845" s="659"/>
      <c r="R845" s="659"/>
      <c r="S845" s="659"/>
      <c r="T845" s="659"/>
      <c r="U845" s="659"/>
      <c r="V845" s="659"/>
      <c r="W845" s="659"/>
      <c r="X845" s="659"/>
      <c r="Y845" s="660">
        <v>118</v>
      </c>
      <c r="Z845" s="661"/>
      <c r="AA845" s="661"/>
      <c r="AB845" s="662"/>
      <c r="AC845" s="663" t="s">
        <v>434</v>
      </c>
      <c r="AD845" s="664"/>
      <c r="AE845" s="664"/>
      <c r="AF845" s="664"/>
      <c r="AG845" s="664"/>
      <c r="AH845" s="665" t="s">
        <v>461</v>
      </c>
      <c r="AI845" s="665"/>
      <c r="AJ845" s="665"/>
      <c r="AK845" s="665"/>
      <c r="AL845" s="666" t="s">
        <v>461</v>
      </c>
      <c r="AM845" s="667"/>
      <c r="AN845" s="667"/>
      <c r="AO845" s="668"/>
      <c r="AP845" s="273" t="s">
        <v>461</v>
      </c>
      <c r="AQ845" s="273"/>
      <c r="AR845" s="273"/>
      <c r="AS845" s="273"/>
      <c r="AT845" s="273"/>
      <c r="AU845" s="273"/>
      <c r="AV845" s="273"/>
      <c r="AW845" s="273"/>
      <c r="AX845" s="273"/>
    </row>
    <row r="846" spans="1:51" ht="49.5" customHeight="1" x14ac:dyDescent="0.15">
      <c r="A846" s="656">
        <v>2</v>
      </c>
      <c r="B846" s="656">
        <v>1</v>
      </c>
      <c r="C846" s="657" t="s">
        <v>705</v>
      </c>
      <c r="D846" s="657"/>
      <c r="E846" s="657"/>
      <c r="F846" s="657"/>
      <c r="G846" s="657"/>
      <c r="H846" s="657"/>
      <c r="I846" s="657"/>
      <c r="J846" s="658">
        <v>3270005005295</v>
      </c>
      <c r="K846" s="658"/>
      <c r="L846" s="658"/>
      <c r="M846" s="658"/>
      <c r="N846" s="658"/>
      <c r="O846" s="658"/>
      <c r="P846" s="659" t="s">
        <v>710</v>
      </c>
      <c r="Q846" s="659"/>
      <c r="R846" s="659"/>
      <c r="S846" s="659"/>
      <c r="T846" s="659"/>
      <c r="U846" s="659"/>
      <c r="V846" s="659"/>
      <c r="W846" s="659"/>
      <c r="X846" s="659"/>
      <c r="Y846" s="660">
        <v>82</v>
      </c>
      <c r="Z846" s="661"/>
      <c r="AA846" s="661"/>
      <c r="AB846" s="662"/>
      <c r="AC846" s="663" t="s">
        <v>434</v>
      </c>
      <c r="AD846" s="664"/>
      <c r="AE846" s="664"/>
      <c r="AF846" s="664"/>
      <c r="AG846" s="664"/>
      <c r="AH846" s="665" t="s">
        <v>461</v>
      </c>
      <c r="AI846" s="665"/>
      <c r="AJ846" s="665"/>
      <c r="AK846" s="665"/>
      <c r="AL846" s="666" t="s">
        <v>461</v>
      </c>
      <c r="AM846" s="667"/>
      <c r="AN846" s="667"/>
      <c r="AO846" s="668"/>
      <c r="AP846" s="273" t="s">
        <v>461</v>
      </c>
      <c r="AQ846" s="273"/>
      <c r="AR846" s="273"/>
      <c r="AS846" s="273"/>
      <c r="AT846" s="273"/>
      <c r="AU846" s="273"/>
      <c r="AV846" s="273"/>
      <c r="AW846" s="273"/>
      <c r="AX846" s="273"/>
      <c r="AY846">
        <f>COUNTA($C$846)</f>
        <v>1</v>
      </c>
    </row>
    <row r="847" spans="1:51" ht="30" customHeight="1" x14ac:dyDescent="0.15">
      <c r="A847" s="656">
        <v>3</v>
      </c>
      <c r="B847" s="656">
        <v>1</v>
      </c>
      <c r="C847" s="657" t="s">
        <v>643</v>
      </c>
      <c r="D847" s="657"/>
      <c r="E847" s="657"/>
      <c r="F847" s="657"/>
      <c r="G847" s="657"/>
      <c r="H847" s="657"/>
      <c r="I847" s="657"/>
      <c r="J847" s="658">
        <v>4240005014117</v>
      </c>
      <c r="K847" s="658"/>
      <c r="L847" s="658"/>
      <c r="M847" s="658"/>
      <c r="N847" s="658"/>
      <c r="O847" s="658"/>
      <c r="P847" s="659" t="s">
        <v>470</v>
      </c>
      <c r="Q847" s="659"/>
      <c r="R847" s="659"/>
      <c r="S847" s="659"/>
      <c r="T847" s="659"/>
      <c r="U847" s="659"/>
      <c r="V847" s="659"/>
      <c r="W847" s="659"/>
      <c r="X847" s="659"/>
      <c r="Y847" s="660">
        <v>68</v>
      </c>
      <c r="Z847" s="661"/>
      <c r="AA847" s="661"/>
      <c r="AB847" s="662"/>
      <c r="AC847" s="663" t="s">
        <v>434</v>
      </c>
      <c r="AD847" s="664"/>
      <c r="AE847" s="664"/>
      <c r="AF847" s="664"/>
      <c r="AG847" s="664"/>
      <c r="AH847" s="669" t="s">
        <v>461</v>
      </c>
      <c r="AI847" s="669"/>
      <c r="AJ847" s="669"/>
      <c r="AK847" s="669"/>
      <c r="AL847" s="666" t="s">
        <v>461</v>
      </c>
      <c r="AM847" s="667"/>
      <c r="AN847" s="667"/>
      <c r="AO847" s="668"/>
      <c r="AP847" s="273" t="s">
        <v>461</v>
      </c>
      <c r="AQ847" s="273"/>
      <c r="AR847" s="273"/>
      <c r="AS847" s="273"/>
      <c r="AT847" s="273"/>
      <c r="AU847" s="273"/>
      <c r="AV847" s="273"/>
      <c r="AW847" s="273"/>
      <c r="AX847" s="273"/>
      <c r="AY847">
        <f>COUNTA($C$847)</f>
        <v>1</v>
      </c>
    </row>
    <row r="848" spans="1:51" ht="54.6" customHeight="1" x14ac:dyDescent="0.15">
      <c r="A848" s="656">
        <v>4</v>
      </c>
      <c r="B848" s="656">
        <v>1</v>
      </c>
      <c r="C848" s="657" t="s">
        <v>706</v>
      </c>
      <c r="D848" s="657"/>
      <c r="E848" s="657"/>
      <c r="F848" s="657"/>
      <c r="G848" s="657"/>
      <c r="H848" s="657"/>
      <c r="I848" s="657"/>
      <c r="J848" s="658">
        <v>2370005009130</v>
      </c>
      <c r="K848" s="658"/>
      <c r="L848" s="658"/>
      <c r="M848" s="658"/>
      <c r="N848" s="658"/>
      <c r="O848" s="658"/>
      <c r="P848" s="659" t="s">
        <v>369</v>
      </c>
      <c r="Q848" s="659"/>
      <c r="R848" s="659"/>
      <c r="S848" s="659"/>
      <c r="T848" s="659"/>
      <c r="U848" s="659"/>
      <c r="V848" s="659"/>
      <c r="W848" s="659"/>
      <c r="X848" s="659"/>
      <c r="Y848" s="660">
        <v>64</v>
      </c>
      <c r="Z848" s="661"/>
      <c r="AA848" s="661"/>
      <c r="AB848" s="662"/>
      <c r="AC848" s="663" t="s">
        <v>434</v>
      </c>
      <c r="AD848" s="664"/>
      <c r="AE848" s="664"/>
      <c r="AF848" s="664"/>
      <c r="AG848" s="664"/>
      <c r="AH848" s="669" t="s">
        <v>461</v>
      </c>
      <c r="AI848" s="669"/>
      <c r="AJ848" s="669"/>
      <c r="AK848" s="669"/>
      <c r="AL848" s="666" t="s">
        <v>461</v>
      </c>
      <c r="AM848" s="667"/>
      <c r="AN848" s="667"/>
      <c r="AO848" s="668"/>
      <c r="AP848" s="273" t="s">
        <v>461</v>
      </c>
      <c r="AQ848" s="273"/>
      <c r="AR848" s="273"/>
      <c r="AS848" s="273"/>
      <c r="AT848" s="273"/>
      <c r="AU848" s="273"/>
      <c r="AV848" s="273"/>
      <c r="AW848" s="273"/>
      <c r="AX848" s="273"/>
      <c r="AY848">
        <f>COUNTA($C$848)</f>
        <v>1</v>
      </c>
    </row>
    <row r="849" spans="1:51" ht="48" customHeight="1" x14ac:dyDescent="0.15">
      <c r="A849" s="656">
        <v>5</v>
      </c>
      <c r="B849" s="656">
        <v>1</v>
      </c>
      <c r="C849" s="657" t="s">
        <v>707</v>
      </c>
      <c r="D849" s="657"/>
      <c r="E849" s="657"/>
      <c r="F849" s="657"/>
      <c r="G849" s="657"/>
      <c r="H849" s="657"/>
      <c r="I849" s="657"/>
      <c r="J849" s="658">
        <v>5120005014854</v>
      </c>
      <c r="K849" s="658"/>
      <c r="L849" s="658"/>
      <c r="M849" s="658"/>
      <c r="N849" s="658"/>
      <c r="O849" s="658"/>
      <c r="P849" s="659" t="s">
        <v>430</v>
      </c>
      <c r="Q849" s="659"/>
      <c r="R849" s="659"/>
      <c r="S849" s="659"/>
      <c r="T849" s="659"/>
      <c r="U849" s="659"/>
      <c r="V849" s="659"/>
      <c r="W849" s="659"/>
      <c r="X849" s="659"/>
      <c r="Y849" s="660">
        <v>54</v>
      </c>
      <c r="Z849" s="661"/>
      <c r="AA849" s="661"/>
      <c r="AB849" s="662"/>
      <c r="AC849" s="663" t="s">
        <v>434</v>
      </c>
      <c r="AD849" s="664"/>
      <c r="AE849" s="664"/>
      <c r="AF849" s="664"/>
      <c r="AG849" s="664"/>
      <c r="AH849" s="669" t="s">
        <v>461</v>
      </c>
      <c r="AI849" s="669"/>
      <c r="AJ849" s="669"/>
      <c r="AK849" s="669"/>
      <c r="AL849" s="666" t="s">
        <v>461</v>
      </c>
      <c r="AM849" s="667"/>
      <c r="AN849" s="667"/>
      <c r="AO849" s="668"/>
      <c r="AP849" s="273" t="s">
        <v>461</v>
      </c>
      <c r="AQ849" s="273"/>
      <c r="AR849" s="273"/>
      <c r="AS849" s="273"/>
      <c r="AT849" s="273"/>
      <c r="AU849" s="273"/>
      <c r="AV849" s="273"/>
      <c r="AW849" s="273"/>
      <c r="AX849" s="273"/>
      <c r="AY849">
        <f>COUNTA($C$849)</f>
        <v>1</v>
      </c>
    </row>
    <row r="850" spans="1:51" ht="60.75" customHeight="1" x14ac:dyDescent="0.15">
      <c r="A850" s="656">
        <v>6</v>
      </c>
      <c r="B850" s="656">
        <v>1</v>
      </c>
      <c r="C850" s="657" t="s">
        <v>391</v>
      </c>
      <c r="D850" s="657"/>
      <c r="E850" s="657"/>
      <c r="F850" s="657"/>
      <c r="G850" s="657"/>
      <c r="H850" s="657"/>
      <c r="I850" s="657"/>
      <c r="J850" s="658">
        <v>7020005013526</v>
      </c>
      <c r="K850" s="658"/>
      <c r="L850" s="658"/>
      <c r="M850" s="658"/>
      <c r="N850" s="658"/>
      <c r="O850" s="658"/>
      <c r="P850" s="659" t="s">
        <v>185</v>
      </c>
      <c r="Q850" s="659"/>
      <c r="R850" s="659"/>
      <c r="S850" s="659"/>
      <c r="T850" s="659"/>
      <c r="U850" s="659"/>
      <c r="V850" s="659"/>
      <c r="W850" s="659"/>
      <c r="X850" s="659"/>
      <c r="Y850" s="660">
        <v>40</v>
      </c>
      <c r="Z850" s="661"/>
      <c r="AA850" s="661"/>
      <c r="AB850" s="662"/>
      <c r="AC850" s="663" t="s">
        <v>434</v>
      </c>
      <c r="AD850" s="664"/>
      <c r="AE850" s="664"/>
      <c r="AF850" s="664"/>
      <c r="AG850" s="664"/>
      <c r="AH850" s="669" t="s">
        <v>461</v>
      </c>
      <c r="AI850" s="669"/>
      <c r="AJ850" s="669"/>
      <c r="AK850" s="669"/>
      <c r="AL850" s="666" t="s">
        <v>461</v>
      </c>
      <c r="AM850" s="667"/>
      <c r="AN850" s="667"/>
      <c r="AO850" s="668"/>
      <c r="AP850" s="273" t="s">
        <v>461</v>
      </c>
      <c r="AQ850" s="273"/>
      <c r="AR850" s="273"/>
      <c r="AS850" s="273"/>
      <c r="AT850" s="273"/>
      <c r="AU850" s="273"/>
      <c r="AV850" s="273"/>
      <c r="AW850" s="273"/>
      <c r="AX850" s="273"/>
      <c r="AY850">
        <f>COUNTA($C$850)</f>
        <v>1</v>
      </c>
    </row>
    <row r="851" spans="1:51" ht="56.45" customHeight="1" x14ac:dyDescent="0.15">
      <c r="A851" s="656">
        <v>7</v>
      </c>
      <c r="B851" s="656">
        <v>1</v>
      </c>
      <c r="C851" s="657" t="s">
        <v>404</v>
      </c>
      <c r="D851" s="657"/>
      <c r="E851" s="657"/>
      <c r="F851" s="657"/>
      <c r="G851" s="657"/>
      <c r="H851" s="657"/>
      <c r="I851" s="657"/>
      <c r="J851" s="658">
        <v>2180005017094</v>
      </c>
      <c r="K851" s="658"/>
      <c r="L851" s="658"/>
      <c r="M851" s="658"/>
      <c r="N851" s="658"/>
      <c r="O851" s="658"/>
      <c r="P851" s="659" t="s">
        <v>711</v>
      </c>
      <c r="Q851" s="659"/>
      <c r="R851" s="659"/>
      <c r="S851" s="659"/>
      <c r="T851" s="659"/>
      <c r="U851" s="659"/>
      <c r="V851" s="659"/>
      <c r="W851" s="659"/>
      <c r="X851" s="659"/>
      <c r="Y851" s="660">
        <v>26</v>
      </c>
      <c r="Z851" s="661"/>
      <c r="AA851" s="661"/>
      <c r="AB851" s="662"/>
      <c r="AC851" s="663" t="s">
        <v>434</v>
      </c>
      <c r="AD851" s="664"/>
      <c r="AE851" s="664"/>
      <c r="AF851" s="664"/>
      <c r="AG851" s="664"/>
      <c r="AH851" s="669" t="s">
        <v>461</v>
      </c>
      <c r="AI851" s="669"/>
      <c r="AJ851" s="669"/>
      <c r="AK851" s="669"/>
      <c r="AL851" s="666" t="s">
        <v>461</v>
      </c>
      <c r="AM851" s="667"/>
      <c r="AN851" s="667"/>
      <c r="AO851" s="668"/>
      <c r="AP851" s="273" t="s">
        <v>461</v>
      </c>
      <c r="AQ851" s="273"/>
      <c r="AR851" s="273"/>
      <c r="AS851" s="273"/>
      <c r="AT851" s="273"/>
      <c r="AU851" s="273"/>
      <c r="AV851" s="273"/>
      <c r="AW851" s="273"/>
      <c r="AX851" s="273"/>
      <c r="AY851">
        <f>COUNTA($C$851)</f>
        <v>1</v>
      </c>
    </row>
    <row r="852" spans="1:51" ht="30" customHeight="1" x14ac:dyDescent="0.15">
      <c r="A852" s="656">
        <v>8</v>
      </c>
      <c r="B852" s="656">
        <v>1</v>
      </c>
      <c r="C852" s="657" t="s">
        <v>708</v>
      </c>
      <c r="D852" s="657"/>
      <c r="E852" s="657"/>
      <c r="F852" s="657"/>
      <c r="G852" s="657"/>
      <c r="H852" s="657"/>
      <c r="I852" s="657"/>
      <c r="J852" s="658">
        <v>5470005006156</v>
      </c>
      <c r="K852" s="658"/>
      <c r="L852" s="658"/>
      <c r="M852" s="658"/>
      <c r="N852" s="658"/>
      <c r="O852" s="658"/>
      <c r="P852" s="659" t="s">
        <v>712</v>
      </c>
      <c r="Q852" s="659"/>
      <c r="R852" s="659"/>
      <c r="S852" s="659"/>
      <c r="T852" s="659"/>
      <c r="U852" s="659"/>
      <c r="V852" s="659"/>
      <c r="W852" s="659"/>
      <c r="X852" s="659"/>
      <c r="Y852" s="660">
        <v>25</v>
      </c>
      <c r="Z852" s="661"/>
      <c r="AA852" s="661"/>
      <c r="AB852" s="662"/>
      <c r="AC852" s="663" t="s">
        <v>434</v>
      </c>
      <c r="AD852" s="664"/>
      <c r="AE852" s="664"/>
      <c r="AF852" s="664"/>
      <c r="AG852" s="664"/>
      <c r="AH852" s="669" t="s">
        <v>461</v>
      </c>
      <c r="AI852" s="669"/>
      <c r="AJ852" s="669"/>
      <c r="AK852" s="669"/>
      <c r="AL852" s="666" t="s">
        <v>461</v>
      </c>
      <c r="AM852" s="667"/>
      <c r="AN852" s="667"/>
      <c r="AO852" s="668"/>
      <c r="AP852" s="273" t="s">
        <v>461</v>
      </c>
      <c r="AQ852" s="273"/>
      <c r="AR852" s="273"/>
      <c r="AS852" s="273"/>
      <c r="AT852" s="273"/>
      <c r="AU852" s="273"/>
      <c r="AV852" s="273"/>
      <c r="AW852" s="273"/>
      <c r="AX852" s="273"/>
      <c r="AY852">
        <f>COUNTA($C$852)</f>
        <v>1</v>
      </c>
    </row>
    <row r="853" spans="1:51" ht="60.75" customHeight="1" x14ac:dyDescent="0.15">
      <c r="A853" s="656">
        <v>9</v>
      </c>
      <c r="B853" s="656">
        <v>1</v>
      </c>
      <c r="C853" s="657" t="s">
        <v>685</v>
      </c>
      <c r="D853" s="657"/>
      <c r="E853" s="657"/>
      <c r="F853" s="657"/>
      <c r="G853" s="657"/>
      <c r="H853" s="657"/>
      <c r="I853" s="657"/>
      <c r="J853" s="658">
        <v>1140005020367</v>
      </c>
      <c r="K853" s="658"/>
      <c r="L853" s="658"/>
      <c r="M853" s="658"/>
      <c r="N853" s="658"/>
      <c r="O853" s="658"/>
      <c r="P853" s="659" t="s">
        <v>713</v>
      </c>
      <c r="Q853" s="659"/>
      <c r="R853" s="659"/>
      <c r="S853" s="659"/>
      <c r="T853" s="659"/>
      <c r="U853" s="659"/>
      <c r="V853" s="659"/>
      <c r="W853" s="659"/>
      <c r="X853" s="659"/>
      <c r="Y853" s="660">
        <v>20</v>
      </c>
      <c r="Z853" s="661"/>
      <c r="AA853" s="661"/>
      <c r="AB853" s="662"/>
      <c r="AC853" s="663" t="s">
        <v>434</v>
      </c>
      <c r="AD853" s="664"/>
      <c r="AE853" s="664"/>
      <c r="AF853" s="664"/>
      <c r="AG853" s="664"/>
      <c r="AH853" s="669" t="s">
        <v>461</v>
      </c>
      <c r="AI853" s="669"/>
      <c r="AJ853" s="669"/>
      <c r="AK853" s="669"/>
      <c r="AL853" s="666" t="s">
        <v>461</v>
      </c>
      <c r="AM853" s="667"/>
      <c r="AN853" s="667"/>
      <c r="AO853" s="668"/>
      <c r="AP853" s="273" t="s">
        <v>461</v>
      </c>
      <c r="AQ853" s="273"/>
      <c r="AR853" s="273"/>
      <c r="AS853" s="273"/>
      <c r="AT853" s="273"/>
      <c r="AU853" s="273"/>
      <c r="AV853" s="273"/>
      <c r="AW853" s="273"/>
      <c r="AX853" s="273"/>
      <c r="AY853">
        <f>COUNTA($C$853)</f>
        <v>1</v>
      </c>
    </row>
    <row r="854" spans="1:51" ht="55.5" customHeight="1" x14ac:dyDescent="0.15">
      <c r="A854" s="656">
        <v>10</v>
      </c>
      <c r="B854" s="656">
        <v>1</v>
      </c>
      <c r="C854" s="657" t="s">
        <v>709</v>
      </c>
      <c r="D854" s="657"/>
      <c r="E854" s="657"/>
      <c r="F854" s="657"/>
      <c r="G854" s="657"/>
      <c r="H854" s="657"/>
      <c r="I854" s="657"/>
      <c r="J854" s="658">
        <v>9130005014899</v>
      </c>
      <c r="K854" s="658"/>
      <c r="L854" s="658"/>
      <c r="M854" s="658"/>
      <c r="N854" s="658"/>
      <c r="O854" s="658"/>
      <c r="P854" s="659" t="s">
        <v>511</v>
      </c>
      <c r="Q854" s="659"/>
      <c r="R854" s="659"/>
      <c r="S854" s="659"/>
      <c r="T854" s="659"/>
      <c r="U854" s="659"/>
      <c r="V854" s="659"/>
      <c r="W854" s="659"/>
      <c r="X854" s="659"/>
      <c r="Y854" s="660">
        <v>17</v>
      </c>
      <c r="Z854" s="661"/>
      <c r="AA854" s="661"/>
      <c r="AB854" s="662"/>
      <c r="AC854" s="663" t="s">
        <v>434</v>
      </c>
      <c r="AD854" s="664"/>
      <c r="AE854" s="664"/>
      <c r="AF854" s="664"/>
      <c r="AG854" s="664"/>
      <c r="AH854" s="669" t="s">
        <v>461</v>
      </c>
      <c r="AI854" s="669"/>
      <c r="AJ854" s="669"/>
      <c r="AK854" s="669"/>
      <c r="AL854" s="666" t="s">
        <v>461</v>
      </c>
      <c r="AM854" s="667"/>
      <c r="AN854" s="667"/>
      <c r="AO854" s="668"/>
      <c r="AP854" s="273" t="s">
        <v>461</v>
      </c>
      <c r="AQ854" s="273"/>
      <c r="AR854" s="273"/>
      <c r="AS854" s="273"/>
      <c r="AT854" s="273"/>
      <c r="AU854" s="273"/>
      <c r="AV854" s="273"/>
      <c r="AW854" s="273"/>
      <c r="AX854" s="273"/>
      <c r="AY854">
        <f>COUNTA($C$854)</f>
        <v>1</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85</v>
      </c>
      <c r="D877" s="359"/>
      <c r="E877" s="359"/>
      <c r="F877" s="359"/>
      <c r="G877" s="359"/>
      <c r="H877" s="359"/>
      <c r="I877" s="359"/>
      <c r="J877" s="412" t="s">
        <v>88</v>
      </c>
      <c r="K877" s="605"/>
      <c r="L877" s="605"/>
      <c r="M877" s="605"/>
      <c r="N877" s="605"/>
      <c r="O877" s="605"/>
      <c r="P877" s="359" t="s">
        <v>18</v>
      </c>
      <c r="Q877" s="359"/>
      <c r="R877" s="359"/>
      <c r="S877" s="359"/>
      <c r="T877" s="359"/>
      <c r="U877" s="359"/>
      <c r="V877" s="359"/>
      <c r="W877" s="359"/>
      <c r="X877" s="359"/>
      <c r="Y877" s="655" t="s">
        <v>381</v>
      </c>
      <c r="Z877" s="655"/>
      <c r="AA877" s="655"/>
      <c r="AB877" s="655"/>
      <c r="AC877" s="412" t="s">
        <v>317</v>
      </c>
      <c r="AD877" s="412"/>
      <c r="AE877" s="412"/>
      <c r="AF877" s="412"/>
      <c r="AG877" s="412"/>
      <c r="AH877" s="655" t="s">
        <v>436</v>
      </c>
      <c r="AI877" s="359"/>
      <c r="AJ877" s="359"/>
      <c r="AK877" s="359"/>
      <c r="AL877" s="359" t="s">
        <v>19</v>
      </c>
      <c r="AM877" s="359"/>
      <c r="AN877" s="359"/>
      <c r="AO877" s="241"/>
      <c r="AP877" s="412" t="s">
        <v>386</v>
      </c>
      <c r="AQ877" s="412"/>
      <c r="AR877" s="412"/>
      <c r="AS877" s="412"/>
      <c r="AT877" s="412"/>
      <c r="AU877" s="412"/>
      <c r="AV877" s="412"/>
      <c r="AW877" s="412"/>
      <c r="AX877" s="412"/>
      <c r="AY877">
        <f>$AY$875</f>
        <v>1</v>
      </c>
    </row>
    <row r="878" spans="1:51" ht="30" customHeight="1" x14ac:dyDescent="0.15">
      <c r="A878" s="656">
        <v>1</v>
      </c>
      <c r="B878" s="656">
        <v>1</v>
      </c>
      <c r="C878" s="657" t="s">
        <v>714</v>
      </c>
      <c r="D878" s="657"/>
      <c r="E878" s="657"/>
      <c r="F878" s="657"/>
      <c r="G878" s="657"/>
      <c r="H878" s="657"/>
      <c r="I878" s="657"/>
      <c r="J878" s="658" t="s">
        <v>461</v>
      </c>
      <c r="K878" s="658"/>
      <c r="L878" s="658"/>
      <c r="M878" s="658"/>
      <c r="N878" s="658"/>
      <c r="O878" s="658"/>
      <c r="P878" s="659" t="s">
        <v>717</v>
      </c>
      <c r="Q878" s="659"/>
      <c r="R878" s="659"/>
      <c r="S878" s="659"/>
      <c r="T878" s="659"/>
      <c r="U878" s="659"/>
      <c r="V878" s="659"/>
      <c r="W878" s="659"/>
      <c r="X878" s="659"/>
      <c r="Y878" s="660">
        <v>5</v>
      </c>
      <c r="Z878" s="661"/>
      <c r="AA878" s="661"/>
      <c r="AB878" s="662"/>
      <c r="AC878" s="663" t="s">
        <v>156</v>
      </c>
      <c r="AD878" s="664"/>
      <c r="AE878" s="664"/>
      <c r="AF878" s="664"/>
      <c r="AG878" s="664"/>
      <c r="AH878" s="665" t="s">
        <v>461</v>
      </c>
      <c r="AI878" s="665"/>
      <c r="AJ878" s="665"/>
      <c r="AK878" s="665"/>
      <c r="AL878" s="666" t="s">
        <v>461</v>
      </c>
      <c r="AM878" s="667"/>
      <c r="AN878" s="667"/>
      <c r="AO878" s="668"/>
      <c r="AP878" s="273" t="s">
        <v>461</v>
      </c>
      <c r="AQ878" s="273"/>
      <c r="AR878" s="273"/>
      <c r="AS878" s="273"/>
      <c r="AT878" s="273"/>
      <c r="AU878" s="273"/>
      <c r="AV878" s="273"/>
      <c r="AW878" s="273"/>
      <c r="AX878" s="273"/>
      <c r="AY878">
        <f>$AY$875</f>
        <v>1</v>
      </c>
    </row>
    <row r="879" spans="1:51" ht="72" customHeight="1" x14ac:dyDescent="0.15">
      <c r="A879" s="656">
        <v>2</v>
      </c>
      <c r="B879" s="656">
        <v>1</v>
      </c>
      <c r="C879" s="657" t="s">
        <v>459</v>
      </c>
      <c r="D879" s="657"/>
      <c r="E879" s="657"/>
      <c r="F879" s="657"/>
      <c r="G879" s="657"/>
      <c r="H879" s="657"/>
      <c r="I879" s="657"/>
      <c r="J879" s="658" t="s">
        <v>461</v>
      </c>
      <c r="K879" s="658"/>
      <c r="L879" s="658"/>
      <c r="M879" s="658"/>
      <c r="N879" s="658"/>
      <c r="O879" s="658"/>
      <c r="P879" s="659" t="s">
        <v>750</v>
      </c>
      <c r="Q879" s="659"/>
      <c r="R879" s="659"/>
      <c r="S879" s="659"/>
      <c r="T879" s="659"/>
      <c r="U879" s="659"/>
      <c r="V879" s="659"/>
      <c r="W879" s="659"/>
      <c r="X879" s="659"/>
      <c r="Y879" s="660">
        <v>5</v>
      </c>
      <c r="Z879" s="661"/>
      <c r="AA879" s="661"/>
      <c r="AB879" s="662"/>
      <c r="AC879" s="663" t="s">
        <v>156</v>
      </c>
      <c r="AD879" s="664"/>
      <c r="AE879" s="664"/>
      <c r="AF879" s="664"/>
      <c r="AG879" s="664"/>
      <c r="AH879" s="665" t="s">
        <v>461</v>
      </c>
      <c r="AI879" s="665"/>
      <c r="AJ879" s="665"/>
      <c r="AK879" s="665"/>
      <c r="AL879" s="666" t="s">
        <v>461</v>
      </c>
      <c r="AM879" s="667"/>
      <c r="AN879" s="667"/>
      <c r="AO879" s="668"/>
      <c r="AP879" s="273" t="s">
        <v>461</v>
      </c>
      <c r="AQ879" s="273"/>
      <c r="AR879" s="273"/>
      <c r="AS879" s="273"/>
      <c r="AT879" s="273"/>
      <c r="AU879" s="273"/>
      <c r="AV879" s="273"/>
      <c r="AW879" s="273"/>
      <c r="AX879" s="273"/>
      <c r="AY879">
        <f>COUNTA($C$879)</f>
        <v>1</v>
      </c>
    </row>
    <row r="880" spans="1:51" ht="60" customHeight="1" x14ac:dyDescent="0.15">
      <c r="A880" s="656">
        <v>3</v>
      </c>
      <c r="B880" s="656">
        <v>1</v>
      </c>
      <c r="C880" s="657" t="s">
        <v>632</v>
      </c>
      <c r="D880" s="657"/>
      <c r="E880" s="657"/>
      <c r="F880" s="657"/>
      <c r="G880" s="657"/>
      <c r="H880" s="657"/>
      <c r="I880" s="657"/>
      <c r="J880" s="658" t="s">
        <v>461</v>
      </c>
      <c r="K880" s="658"/>
      <c r="L880" s="658"/>
      <c r="M880" s="658"/>
      <c r="N880" s="658"/>
      <c r="O880" s="658"/>
      <c r="P880" s="659" t="s">
        <v>752</v>
      </c>
      <c r="Q880" s="659"/>
      <c r="R880" s="659"/>
      <c r="S880" s="659"/>
      <c r="T880" s="659"/>
      <c r="U880" s="659"/>
      <c r="V880" s="659"/>
      <c r="W880" s="659"/>
      <c r="X880" s="659"/>
      <c r="Y880" s="660">
        <v>4</v>
      </c>
      <c r="Z880" s="661"/>
      <c r="AA880" s="661"/>
      <c r="AB880" s="662"/>
      <c r="AC880" s="663" t="s">
        <v>156</v>
      </c>
      <c r="AD880" s="664"/>
      <c r="AE880" s="664"/>
      <c r="AF880" s="664"/>
      <c r="AG880" s="664"/>
      <c r="AH880" s="669" t="s">
        <v>461</v>
      </c>
      <c r="AI880" s="669"/>
      <c r="AJ880" s="669"/>
      <c r="AK880" s="669"/>
      <c r="AL880" s="666" t="s">
        <v>461</v>
      </c>
      <c r="AM880" s="667"/>
      <c r="AN880" s="667"/>
      <c r="AO880" s="668"/>
      <c r="AP880" s="273" t="s">
        <v>461</v>
      </c>
      <c r="AQ880" s="273"/>
      <c r="AR880" s="273"/>
      <c r="AS880" s="273"/>
      <c r="AT880" s="273"/>
      <c r="AU880" s="273"/>
      <c r="AV880" s="273"/>
      <c r="AW880" s="273"/>
      <c r="AX880" s="273"/>
      <c r="AY880">
        <f>COUNTA($C$880)</f>
        <v>1</v>
      </c>
    </row>
    <row r="881" spans="1:51" ht="40.5" customHeight="1" x14ac:dyDescent="0.15">
      <c r="A881" s="656">
        <v>4</v>
      </c>
      <c r="B881" s="656">
        <v>1</v>
      </c>
      <c r="C881" s="657" t="s">
        <v>42</v>
      </c>
      <c r="D881" s="657"/>
      <c r="E881" s="657"/>
      <c r="F881" s="657"/>
      <c r="G881" s="657"/>
      <c r="H881" s="657"/>
      <c r="I881" s="657"/>
      <c r="J881" s="658" t="s">
        <v>461</v>
      </c>
      <c r="K881" s="658"/>
      <c r="L881" s="658"/>
      <c r="M881" s="658"/>
      <c r="N881" s="658"/>
      <c r="O881" s="658"/>
      <c r="P881" s="659" t="s">
        <v>738</v>
      </c>
      <c r="Q881" s="659"/>
      <c r="R881" s="659"/>
      <c r="S881" s="659"/>
      <c r="T881" s="659"/>
      <c r="U881" s="659"/>
      <c r="V881" s="659"/>
      <c r="W881" s="659"/>
      <c r="X881" s="659"/>
      <c r="Y881" s="660">
        <v>4</v>
      </c>
      <c r="Z881" s="661"/>
      <c r="AA881" s="661"/>
      <c r="AB881" s="662"/>
      <c r="AC881" s="663" t="s">
        <v>156</v>
      </c>
      <c r="AD881" s="664"/>
      <c r="AE881" s="664"/>
      <c r="AF881" s="664"/>
      <c r="AG881" s="664"/>
      <c r="AH881" s="669" t="s">
        <v>461</v>
      </c>
      <c r="AI881" s="669"/>
      <c r="AJ881" s="669"/>
      <c r="AK881" s="669"/>
      <c r="AL881" s="666" t="s">
        <v>461</v>
      </c>
      <c r="AM881" s="667"/>
      <c r="AN881" s="667"/>
      <c r="AO881" s="668"/>
      <c r="AP881" s="273" t="s">
        <v>461</v>
      </c>
      <c r="AQ881" s="273"/>
      <c r="AR881" s="273"/>
      <c r="AS881" s="273"/>
      <c r="AT881" s="273"/>
      <c r="AU881" s="273"/>
      <c r="AV881" s="273"/>
      <c r="AW881" s="273"/>
      <c r="AX881" s="273"/>
      <c r="AY881">
        <f>COUNTA($C$881)</f>
        <v>1</v>
      </c>
    </row>
    <row r="882" spans="1:51" ht="80.25" customHeight="1" x14ac:dyDescent="0.15">
      <c r="A882" s="656">
        <v>5</v>
      </c>
      <c r="B882" s="656">
        <v>1</v>
      </c>
      <c r="C882" s="657" t="s">
        <v>202</v>
      </c>
      <c r="D882" s="657"/>
      <c r="E882" s="657"/>
      <c r="F882" s="657"/>
      <c r="G882" s="657"/>
      <c r="H882" s="657"/>
      <c r="I882" s="657"/>
      <c r="J882" s="658" t="s">
        <v>461</v>
      </c>
      <c r="K882" s="658"/>
      <c r="L882" s="658"/>
      <c r="M882" s="658"/>
      <c r="N882" s="658"/>
      <c r="O882" s="658"/>
      <c r="P882" s="659" t="s">
        <v>551</v>
      </c>
      <c r="Q882" s="659"/>
      <c r="R882" s="659"/>
      <c r="S882" s="659"/>
      <c r="T882" s="659"/>
      <c r="U882" s="659"/>
      <c r="V882" s="659"/>
      <c r="W882" s="659"/>
      <c r="X882" s="659"/>
      <c r="Y882" s="660">
        <v>3</v>
      </c>
      <c r="Z882" s="661"/>
      <c r="AA882" s="661"/>
      <c r="AB882" s="662"/>
      <c r="AC882" s="663" t="s">
        <v>156</v>
      </c>
      <c r="AD882" s="664"/>
      <c r="AE882" s="664"/>
      <c r="AF882" s="664"/>
      <c r="AG882" s="664"/>
      <c r="AH882" s="669" t="s">
        <v>461</v>
      </c>
      <c r="AI882" s="669"/>
      <c r="AJ882" s="669"/>
      <c r="AK882" s="669"/>
      <c r="AL882" s="666" t="s">
        <v>461</v>
      </c>
      <c r="AM882" s="667"/>
      <c r="AN882" s="667"/>
      <c r="AO882" s="668"/>
      <c r="AP882" s="273" t="s">
        <v>461</v>
      </c>
      <c r="AQ882" s="273"/>
      <c r="AR882" s="273"/>
      <c r="AS882" s="273"/>
      <c r="AT882" s="273"/>
      <c r="AU882" s="273"/>
      <c r="AV882" s="273"/>
      <c r="AW882" s="273"/>
      <c r="AX882" s="273"/>
      <c r="AY882">
        <f>COUNTA($C$882)</f>
        <v>1</v>
      </c>
    </row>
    <row r="883" spans="1:51" ht="48.75" customHeight="1" x14ac:dyDescent="0.15">
      <c r="A883" s="656">
        <v>6</v>
      </c>
      <c r="B883" s="656">
        <v>1</v>
      </c>
      <c r="C883" s="657" t="s">
        <v>715</v>
      </c>
      <c r="D883" s="657"/>
      <c r="E883" s="657"/>
      <c r="F883" s="657"/>
      <c r="G883" s="657"/>
      <c r="H883" s="657"/>
      <c r="I883" s="657"/>
      <c r="J883" s="658" t="s">
        <v>461</v>
      </c>
      <c r="K883" s="658"/>
      <c r="L883" s="658"/>
      <c r="M883" s="658"/>
      <c r="N883" s="658"/>
      <c r="O883" s="658"/>
      <c r="P883" s="659" t="s">
        <v>718</v>
      </c>
      <c r="Q883" s="659"/>
      <c r="R883" s="659"/>
      <c r="S883" s="659"/>
      <c r="T883" s="659"/>
      <c r="U883" s="659"/>
      <c r="V883" s="659"/>
      <c r="W883" s="659"/>
      <c r="X883" s="659"/>
      <c r="Y883" s="660">
        <v>2</v>
      </c>
      <c r="Z883" s="661"/>
      <c r="AA883" s="661"/>
      <c r="AB883" s="662"/>
      <c r="AC883" s="663" t="s">
        <v>156</v>
      </c>
      <c r="AD883" s="664"/>
      <c r="AE883" s="664"/>
      <c r="AF883" s="664"/>
      <c r="AG883" s="664"/>
      <c r="AH883" s="669" t="s">
        <v>461</v>
      </c>
      <c r="AI883" s="669"/>
      <c r="AJ883" s="669"/>
      <c r="AK883" s="669"/>
      <c r="AL883" s="666" t="s">
        <v>461</v>
      </c>
      <c r="AM883" s="667"/>
      <c r="AN883" s="667"/>
      <c r="AO883" s="668"/>
      <c r="AP883" s="273" t="s">
        <v>461</v>
      </c>
      <c r="AQ883" s="273"/>
      <c r="AR883" s="273"/>
      <c r="AS883" s="273"/>
      <c r="AT883" s="273"/>
      <c r="AU883" s="273"/>
      <c r="AV883" s="273"/>
      <c r="AW883" s="273"/>
      <c r="AX883" s="273"/>
      <c r="AY883">
        <f>COUNTA($C$883)</f>
        <v>1</v>
      </c>
    </row>
    <row r="884" spans="1:51" ht="54.75" customHeight="1" x14ac:dyDescent="0.15">
      <c r="A884" s="656">
        <v>7</v>
      </c>
      <c r="B884" s="656">
        <v>1</v>
      </c>
      <c r="C884" s="657" t="s">
        <v>716</v>
      </c>
      <c r="D884" s="657"/>
      <c r="E884" s="657"/>
      <c r="F884" s="657"/>
      <c r="G884" s="657"/>
      <c r="H884" s="657"/>
      <c r="I884" s="657"/>
      <c r="J884" s="658" t="s">
        <v>461</v>
      </c>
      <c r="K884" s="658"/>
      <c r="L884" s="658"/>
      <c r="M884" s="658"/>
      <c r="N884" s="658"/>
      <c r="O884" s="658"/>
      <c r="P884" s="659" t="s">
        <v>751</v>
      </c>
      <c r="Q884" s="659"/>
      <c r="R884" s="659"/>
      <c r="S884" s="659"/>
      <c r="T884" s="659"/>
      <c r="U884" s="659"/>
      <c r="V884" s="659"/>
      <c r="W884" s="659"/>
      <c r="X884" s="659"/>
      <c r="Y884" s="660">
        <v>1</v>
      </c>
      <c r="Z884" s="661"/>
      <c r="AA884" s="661"/>
      <c r="AB884" s="662"/>
      <c r="AC884" s="663" t="s">
        <v>156</v>
      </c>
      <c r="AD884" s="664"/>
      <c r="AE884" s="664"/>
      <c r="AF884" s="664"/>
      <c r="AG884" s="664"/>
      <c r="AH884" s="669" t="s">
        <v>461</v>
      </c>
      <c r="AI884" s="669"/>
      <c r="AJ884" s="669"/>
      <c r="AK884" s="669"/>
      <c r="AL884" s="666" t="s">
        <v>461</v>
      </c>
      <c r="AM884" s="667"/>
      <c r="AN884" s="667"/>
      <c r="AO884" s="668"/>
      <c r="AP884" s="273" t="s">
        <v>461</v>
      </c>
      <c r="AQ884" s="273"/>
      <c r="AR884" s="273"/>
      <c r="AS884" s="273"/>
      <c r="AT884" s="273"/>
      <c r="AU884" s="273"/>
      <c r="AV884" s="273"/>
      <c r="AW884" s="273"/>
      <c r="AX884" s="273"/>
      <c r="AY884">
        <f>COUNTA($C$884)</f>
        <v>1</v>
      </c>
    </row>
    <row r="885" spans="1:51" ht="64.5" customHeight="1" x14ac:dyDescent="0.15">
      <c r="A885" s="656">
        <v>8</v>
      </c>
      <c r="B885" s="656">
        <v>1</v>
      </c>
      <c r="C885" s="657" t="s">
        <v>418</v>
      </c>
      <c r="D885" s="657"/>
      <c r="E885" s="657"/>
      <c r="F885" s="657"/>
      <c r="G885" s="657"/>
      <c r="H885" s="657"/>
      <c r="I885" s="657"/>
      <c r="J885" s="658" t="s">
        <v>461</v>
      </c>
      <c r="K885" s="658"/>
      <c r="L885" s="658"/>
      <c r="M885" s="658"/>
      <c r="N885" s="658"/>
      <c r="O885" s="658"/>
      <c r="P885" s="659" t="s">
        <v>739</v>
      </c>
      <c r="Q885" s="659"/>
      <c r="R885" s="659"/>
      <c r="S885" s="659"/>
      <c r="T885" s="659"/>
      <c r="U885" s="659"/>
      <c r="V885" s="659"/>
      <c r="W885" s="659"/>
      <c r="X885" s="659"/>
      <c r="Y885" s="660">
        <v>0.4</v>
      </c>
      <c r="Z885" s="661"/>
      <c r="AA885" s="661"/>
      <c r="AB885" s="662"/>
      <c r="AC885" s="663" t="s">
        <v>156</v>
      </c>
      <c r="AD885" s="664"/>
      <c r="AE885" s="664"/>
      <c r="AF885" s="664"/>
      <c r="AG885" s="664"/>
      <c r="AH885" s="669" t="s">
        <v>461</v>
      </c>
      <c r="AI885" s="669"/>
      <c r="AJ885" s="669"/>
      <c r="AK885" s="669"/>
      <c r="AL885" s="666" t="s">
        <v>461</v>
      </c>
      <c r="AM885" s="667"/>
      <c r="AN885" s="667"/>
      <c r="AO885" s="668"/>
      <c r="AP885" s="273" t="s">
        <v>461</v>
      </c>
      <c r="AQ885" s="273"/>
      <c r="AR885" s="273"/>
      <c r="AS885" s="273"/>
      <c r="AT885" s="273"/>
      <c r="AU885" s="273"/>
      <c r="AV885" s="273"/>
      <c r="AW885" s="273"/>
      <c r="AX885" s="273"/>
      <c r="AY885">
        <f>COUNTA($C$885)</f>
        <v>1</v>
      </c>
    </row>
    <row r="886" spans="1:51" ht="75" customHeight="1" x14ac:dyDescent="0.15">
      <c r="A886" s="656">
        <v>9</v>
      </c>
      <c r="B886" s="656">
        <v>1</v>
      </c>
      <c r="C886" s="657" t="s">
        <v>476</v>
      </c>
      <c r="D886" s="657"/>
      <c r="E886" s="657"/>
      <c r="F886" s="657"/>
      <c r="G886" s="657"/>
      <c r="H886" s="657"/>
      <c r="I886" s="657"/>
      <c r="J886" s="658" t="s">
        <v>461</v>
      </c>
      <c r="K886" s="658"/>
      <c r="L886" s="658"/>
      <c r="M886" s="658"/>
      <c r="N886" s="658"/>
      <c r="O886" s="658"/>
      <c r="P886" s="659" t="s">
        <v>741</v>
      </c>
      <c r="Q886" s="659"/>
      <c r="R886" s="659"/>
      <c r="S886" s="659"/>
      <c r="T886" s="659"/>
      <c r="U886" s="659"/>
      <c r="V886" s="659"/>
      <c r="W886" s="659"/>
      <c r="X886" s="659"/>
      <c r="Y886" s="660">
        <v>0.2</v>
      </c>
      <c r="Z886" s="661"/>
      <c r="AA886" s="661"/>
      <c r="AB886" s="662"/>
      <c r="AC886" s="663" t="s">
        <v>156</v>
      </c>
      <c r="AD886" s="664"/>
      <c r="AE886" s="664"/>
      <c r="AF886" s="664"/>
      <c r="AG886" s="664"/>
      <c r="AH886" s="669" t="s">
        <v>461</v>
      </c>
      <c r="AI886" s="669"/>
      <c r="AJ886" s="669"/>
      <c r="AK886" s="669"/>
      <c r="AL886" s="666" t="s">
        <v>461</v>
      </c>
      <c r="AM886" s="667"/>
      <c r="AN886" s="667"/>
      <c r="AO886" s="668"/>
      <c r="AP886" s="273" t="s">
        <v>461</v>
      </c>
      <c r="AQ886" s="273"/>
      <c r="AR886" s="273"/>
      <c r="AS886" s="273"/>
      <c r="AT886" s="273"/>
      <c r="AU886" s="273"/>
      <c r="AV886" s="273"/>
      <c r="AW886" s="273"/>
      <c r="AX886" s="273"/>
      <c r="AY886">
        <f>COUNTA($C$886)</f>
        <v>1</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71.45" customHeight="1" x14ac:dyDescent="0.15">
      <c r="A910" s="359"/>
      <c r="B910" s="359"/>
      <c r="C910" s="359" t="s">
        <v>85</v>
      </c>
      <c r="D910" s="359"/>
      <c r="E910" s="359"/>
      <c r="F910" s="359"/>
      <c r="G910" s="359"/>
      <c r="H910" s="359"/>
      <c r="I910" s="359"/>
      <c r="J910" s="412" t="s">
        <v>88</v>
      </c>
      <c r="K910" s="605"/>
      <c r="L910" s="605"/>
      <c r="M910" s="605"/>
      <c r="N910" s="605"/>
      <c r="O910" s="605"/>
      <c r="P910" s="359" t="s">
        <v>18</v>
      </c>
      <c r="Q910" s="359"/>
      <c r="R910" s="359"/>
      <c r="S910" s="359"/>
      <c r="T910" s="359"/>
      <c r="U910" s="359"/>
      <c r="V910" s="359"/>
      <c r="W910" s="359"/>
      <c r="X910" s="359"/>
      <c r="Y910" s="655" t="s">
        <v>381</v>
      </c>
      <c r="Z910" s="655"/>
      <c r="AA910" s="655"/>
      <c r="AB910" s="655"/>
      <c r="AC910" s="412" t="s">
        <v>317</v>
      </c>
      <c r="AD910" s="412"/>
      <c r="AE910" s="412"/>
      <c r="AF910" s="412"/>
      <c r="AG910" s="412"/>
      <c r="AH910" s="655" t="s">
        <v>436</v>
      </c>
      <c r="AI910" s="359"/>
      <c r="AJ910" s="359"/>
      <c r="AK910" s="359"/>
      <c r="AL910" s="359" t="s">
        <v>19</v>
      </c>
      <c r="AM910" s="359"/>
      <c r="AN910" s="359"/>
      <c r="AO910" s="241"/>
      <c r="AP910" s="412" t="s">
        <v>386</v>
      </c>
      <c r="AQ910" s="412"/>
      <c r="AR910" s="412"/>
      <c r="AS910" s="412"/>
      <c r="AT910" s="412"/>
      <c r="AU910" s="412"/>
      <c r="AV910" s="412"/>
      <c r="AW910" s="412"/>
      <c r="AX910" s="412"/>
      <c r="AY910">
        <f>$AY$908</f>
        <v>1</v>
      </c>
    </row>
    <row r="911" spans="1:51" ht="57.75" customHeight="1" x14ac:dyDescent="0.15">
      <c r="A911" s="656">
        <v>1</v>
      </c>
      <c r="B911" s="656">
        <v>1</v>
      </c>
      <c r="C911" s="657" t="s">
        <v>725</v>
      </c>
      <c r="D911" s="657"/>
      <c r="E911" s="657"/>
      <c r="F911" s="657"/>
      <c r="G911" s="657"/>
      <c r="H911" s="657"/>
      <c r="I911" s="657"/>
      <c r="J911" s="658">
        <v>8010701012863</v>
      </c>
      <c r="K911" s="658"/>
      <c r="L911" s="658"/>
      <c r="M911" s="658"/>
      <c r="N911" s="658"/>
      <c r="O911" s="658"/>
      <c r="P911" s="659" t="s">
        <v>123</v>
      </c>
      <c r="Q911" s="659"/>
      <c r="R911" s="659"/>
      <c r="S911" s="659"/>
      <c r="T911" s="659"/>
      <c r="U911" s="659"/>
      <c r="V911" s="659"/>
      <c r="W911" s="659"/>
      <c r="X911" s="659"/>
      <c r="Y911" s="660">
        <v>33</v>
      </c>
      <c r="Z911" s="661"/>
      <c r="AA911" s="661"/>
      <c r="AB911" s="662"/>
      <c r="AC911" s="663" t="s">
        <v>443</v>
      </c>
      <c r="AD911" s="664"/>
      <c r="AE911" s="664"/>
      <c r="AF911" s="664"/>
      <c r="AG911" s="664"/>
      <c r="AH911" s="665">
        <v>4</v>
      </c>
      <c r="AI911" s="665"/>
      <c r="AJ911" s="665"/>
      <c r="AK911" s="665"/>
      <c r="AL911" s="666">
        <v>100</v>
      </c>
      <c r="AM911" s="667"/>
      <c r="AN911" s="667"/>
      <c r="AO911" s="668"/>
      <c r="AP911" s="273" t="s">
        <v>461</v>
      </c>
      <c r="AQ911" s="273"/>
      <c r="AR911" s="273"/>
      <c r="AS911" s="273"/>
      <c r="AT911" s="273"/>
      <c r="AU911" s="273"/>
      <c r="AV911" s="273"/>
      <c r="AW911" s="273"/>
      <c r="AX911" s="273"/>
      <c r="AY911">
        <f>$AY$908</f>
        <v>1</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297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73.150000000000006" customHeight="1" x14ac:dyDescent="0.15">
      <c r="A943" s="359"/>
      <c r="B943" s="359"/>
      <c r="C943" s="359" t="s">
        <v>85</v>
      </c>
      <c r="D943" s="359"/>
      <c r="E943" s="359"/>
      <c r="F943" s="359"/>
      <c r="G943" s="359"/>
      <c r="H943" s="359"/>
      <c r="I943" s="359"/>
      <c r="J943" s="412" t="s">
        <v>88</v>
      </c>
      <c r="K943" s="605"/>
      <c r="L943" s="605"/>
      <c r="M943" s="605"/>
      <c r="N943" s="605"/>
      <c r="O943" s="605"/>
      <c r="P943" s="359" t="s">
        <v>18</v>
      </c>
      <c r="Q943" s="359"/>
      <c r="R943" s="359"/>
      <c r="S943" s="359"/>
      <c r="T943" s="359"/>
      <c r="U943" s="359"/>
      <c r="V943" s="359"/>
      <c r="W943" s="359"/>
      <c r="X943" s="359"/>
      <c r="Y943" s="655" t="s">
        <v>381</v>
      </c>
      <c r="Z943" s="655"/>
      <c r="AA943" s="655"/>
      <c r="AB943" s="655"/>
      <c r="AC943" s="412" t="s">
        <v>317</v>
      </c>
      <c r="AD943" s="412"/>
      <c r="AE943" s="412"/>
      <c r="AF943" s="412"/>
      <c r="AG943" s="412"/>
      <c r="AH943" s="655" t="s">
        <v>436</v>
      </c>
      <c r="AI943" s="359"/>
      <c r="AJ943" s="359"/>
      <c r="AK943" s="359"/>
      <c r="AL943" s="359" t="s">
        <v>19</v>
      </c>
      <c r="AM943" s="359"/>
      <c r="AN943" s="359"/>
      <c r="AO943" s="241"/>
      <c r="AP943" s="412" t="s">
        <v>386</v>
      </c>
      <c r="AQ943" s="412"/>
      <c r="AR943" s="412"/>
      <c r="AS943" s="412"/>
      <c r="AT943" s="412"/>
      <c r="AU943" s="412"/>
      <c r="AV943" s="412"/>
      <c r="AW943" s="412"/>
      <c r="AX943" s="412"/>
      <c r="AY943">
        <f>$AY$941</f>
        <v>1</v>
      </c>
    </row>
    <row r="944" spans="1:51" ht="30" customHeight="1" x14ac:dyDescent="0.15">
      <c r="A944" s="656">
        <v>1</v>
      </c>
      <c r="B944" s="656">
        <v>1</v>
      </c>
      <c r="C944" s="657" t="s">
        <v>726</v>
      </c>
      <c r="D944" s="657"/>
      <c r="E944" s="657"/>
      <c r="F944" s="657"/>
      <c r="G944" s="657"/>
      <c r="H944" s="657"/>
      <c r="I944" s="657"/>
      <c r="J944" s="658">
        <v>6011501006529</v>
      </c>
      <c r="K944" s="658"/>
      <c r="L944" s="658"/>
      <c r="M944" s="658"/>
      <c r="N944" s="658"/>
      <c r="O944" s="658"/>
      <c r="P944" s="659" t="s">
        <v>703</v>
      </c>
      <c r="Q944" s="659"/>
      <c r="R944" s="659"/>
      <c r="S944" s="659"/>
      <c r="T944" s="659"/>
      <c r="U944" s="659"/>
      <c r="V944" s="659"/>
      <c r="W944" s="659"/>
      <c r="X944" s="659"/>
      <c r="Y944" s="660">
        <v>3</v>
      </c>
      <c r="Z944" s="661"/>
      <c r="AA944" s="661"/>
      <c r="AB944" s="662"/>
      <c r="AC944" s="663" t="s">
        <v>443</v>
      </c>
      <c r="AD944" s="664"/>
      <c r="AE944" s="664"/>
      <c r="AF944" s="664"/>
      <c r="AG944" s="664"/>
      <c r="AH944" s="665">
        <v>1</v>
      </c>
      <c r="AI944" s="665"/>
      <c r="AJ944" s="665"/>
      <c r="AK944" s="665"/>
      <c r="AL944" s="666">
        <v>100</v>
      </c>
      <c r="AM944" s="667"/>
      <c r="AN944" s="667"/>
      <c r="AO944" s="668"/>
      <c r="AP944" s="273" t="s">
        <v>461</v>
      </c>
      <c r="AQ944" s="273"/>
      <c r="AR944" s="273"/>
      <c r="AS944" s="273"/>
      <c r="AT944" s="273"/>
      <c r="AU944" s="273"/>
      <c r="AV944" s="273"/>
      <c r="AW944" s="273"/>
      <c r="AX944" s="273"/>
      <c r="AY944">
        <f>$AY$941</f>
        <v>1</v>
      </c>
    </row>
    <row r="945" spans="1:51" ht="30" customHeight="1" x14ac:dyDescent="0.15">
      <c r="A945" s="656">
        <v>2</v>
      </c>
      <c r="B945" s="656">
        <v>1</v>
      </c>
      <c r="C945" s="657" t="s">
        <v>726</v>
      </c>
      <c r="D945" s="657"/>
      <c r="E945" s="657"/>
      <c r="F945" s="657"/>
      <c r="G945" s="657"/>
      <c r="H945" s="657"/>
      <c r="I945" s="657"/>
      <c r="J945" s="658">
        <v>6011501006529</v>
      </c>
      <c r="K945" s="658"/>
      <c r="L945" s="658"/>
      <c r="M945" s="658"/>
      <c r="N945" s="658"/>
      <c r="O945" s="658"/>
      <c r="P945" s="659" t="s">
        <v>261</v>
      </c>
      <c r="Q945" s="659"/>
      <c r="R945" s="659"/>
      <c r="S945" s="659"/>
      <c r="T945" s="659"/>
      <c r="U945" s="659"/>
      <c r="V945" s="659"/>
      <c r="W945" s="659"/>
      <c r="X945" s="659"/>
      <c r="Y945" s="660">
        <v>2</v>
      </c>
      <c r="Z945" s="661"/>
      <c r="AA945" s="661"/>
      <c r="AB945" s="662"/>
      <c r="AC945" s="663" t="s">
        <v>443</v>
      </c>
      <c r="AD945" s="664"/>
      <c r="AE945" s="664"/>
      <c r="AF945" s="664"/>
      <c r="AG945" s="664"/>
      <c r="AH945" s="665">
        <v>1</v>
      </c>
      <c r="AI945" s="665"/>
      <c r="AJ945" s="665"/>
      <c r="AK945" s="665"/>
      <c r="AL945" s="666">
        <v>100</v>
      </c>
      <c r="AM945" s="667"/>
      <c r="AN945" s="667"/>
      <c r="AO945" s="668"/>
      <c r="AP945" s="273" t="s">
        <v>461</v>
      </c>
      <c r="AQ945" s="273"/>
      <c r="AR945" s="273"/>
      <c r="AS945" s="273"/>
      <c r="AT945" s="273"/>
      <c r="AU945" s="273"/>
      <c r="AV945" s="273"/>
      <c r="AW945" s="273"/>
      <c r="AX945" s="273"/>
      <c r="AY945">
        <f>COUNTA($C$945)</f>
        <v>1</v>
      </c>
    </row>
    <row r="946" spans="1:51" ht="30" customHeight="1" x14ac:dyDescent="0.15">
      <c r="A946" s="656">
        <v>3</v>
      </c>
      <c r="B946" s="656">
        <v>1</v>
      </c>
      <c r="C946" s="657" t="s">
        <v>726</v>
      </c>
      <c r="D946" s="657"/>
      <c r="E946" s="657"/>
      <c r="F946" s="657"/>
      <c r="G946" s="657"/>
      <c r="H946" s="657"/>
      <c r="I946" s="657"/>
      <c r="J946" s="658">
        <v>6011501006529</v>
      </c>
      <c r="K946" s="658"/>
      <c r="L946" s="658"/>
      <c r="M946" s="658"/>
      <c r="N946" s="658"/>
      <c r="O946" s="658"/>
      <c r="P946" s="659" t="s">
        <v>724</v>
      </c>
      <c r="Q946" s="659"/>
      <c r="R946" s="659"/>
      <c r="S946" s="659"/>
      <c r="T946" s="659"/>
      <c r="U946" s="659"/>
      <c r="V946" s="659"/>
      <c r="W946" s="659"/>
      <c r="X946" s="659"/>
      <c r="Y946" s="660">
        <v>2</v>
      </c>
      <c r="Z946" s="661"/>
      <c r="AA946" s="661"/>
      <c r="AB946" s="662"/>
      <c r="AC946" s="663" t="s">
        <v>443</v>
      </c>
      <c r="AD946" s="664"/>
      <c r="AE946" s="664"/>
      <c r="AF946" s="664"/>
      <c r="AG946" s="664"/>
      <c r="AH946" s="669">
        <v>2</v>
      </c>
      <c r="AI946" s="669"/>
      <c r="AJ946" s="669"/>
      <c r="AK946" s="669"/>
      <c r="AL946" s="666">
        <v>100</v>
      </c>
      <c r="AM946" s="667"/>
      <c r="AN946" s="667"/>
      <c r="AO946" s="668"/>
      <c r="AP946" s="273" t="s">
        <v>461</v>
      </c>
      <c r="AQ946" s="273"/>
      <c r="AR946" s="273"/>
      <c r="AS946" s="273"/>
      <c r="AT946" s="273"/>
      <c r="AU946" s="273"/>
      <c r="AV946" s="273"/>
      <c r="AW946" s="273"/>
      <c r="AX946" s="273"/>
      <c r="AY946">
        <f>COUNTA($C$946)</f>
        <v>1</v>
      </c>
    </row>
    <row r="947" spans="1:51" ht="63" customHeight="1" x14ac:dyDescent="0.15">
      <c r="A947" s="656">
        <v>4</v>
      </c>
      <c r="B947" s="656">
        <v>1</v>
      </c>
      <c r="C947" s="657" t="s">
        <v>478</v>
      </c>
      <c r="D947" s="657"/>
      <c r="E947" s="657"/>
      <c r="F947" s="657"/>
      <c r="G947" s="657"/>
      <c r="H947" s="657"/>
      <c r="I947" s="657"/>
      <c r="J947" s="658">
        <v>9470005005303</v>
      </c>
      <c r="K947" s="658"/>
      <c r="L947" s="658"/>
      <c r="M947" s="658"/>
      <c r="N947" s="658"/>
      <c r="O947" s="658"/>
      <c r="P947" s="659" t="s">
        <v>747</v>
      </c>
      <c r="Q947" s="659"/>
      <c r="R947" s="659"/>
      <c r="S947" s="659"/>
      <c r="T947" s="659"/>
      <c r="U947" s="659"/>
      <c r="V947" s="659"/>
      <c r="W947" s="659"/>
      <c r="X947" s="659"/>
      <c r="Y947" s="660">
        <v>4</v>
      </c>
      <c r="Z947" s="661"/>
      <c r="AA947" s="661"/>
      <c r="AB947" s="662"/>
      <c r="AC947" s="663" t="s">
        <v>443</v>
      </c>
      <c r="AD947" s="664"/>
      <c r="AE947" s="664"/>
      <c r="AF947" s="664"/>
      <c r="AG947" s="664"/>
      <c r="AH947" s="669">
        <v>2</v>
      </c>
      <c r="AI947" s="669"/>
      <c r="AJ947" s="669"/>
      <c r="AK947" s="669"/>
      <c r="AL947" s="666">
        <v>99</v>
      </c>
      <c r="AM947" s="667"/>
      <c r="AN947" s="667"/>
      <c r="AO947" s="668"/>
      <c r="AP947" s="273" t="s">
        <v>461</v>
      </c>
      <c r="AQ947" s="273"/>
      <c r="AR947" s="273"/>
      <c r="AS947" s="273"/>
      <c r="AT947" s="273"/>
      <c r="AU947" s="273"/>
      <c r="AV947" s="273"/>
      <c r="AW947" s="273"/>
      <c r="AX947" s="273"/>
      <c r="AY947">
        <f>COUNTA($C$947)</f>
        <v>1</v>
      </c>
    </row>
    <row r="948" spans="1:51" ht="65.25" customHeight="1" x14ac:dyDescent="0.15">
      <c r="A948" s="656">
        <v>5</v>
      </c>
      <c r="B948" s="656">
        <v>1</v>
      </c>
      <c r="C948" s="657" t="s">
        <v>727</v>
      </c>
      <c r="D948" s="657"/>
      <c r="E948" s="657"/>
      <c r="F948" s="657"/>
      <c r="G948" s="657"/>
      <c r="H948" s="657"/>
      <c r="I948" s="657"/>
      <c r="J948" s="658">
        <v>4110001006741</v>
      </c>
      <c r="K948" s="658"/>
      <c r="L948" s="658"/>
      <c r="M948" s="658"/>
      <c r="N948" s="658"/>
      <c r="O948" s="658"/>
      <c r="P948" s="659" t="s">
        <v>728</v>
      </c>
      <c r="Q948" s="659"/>
      <c r="R948" s="659"/>
      <c r="S948" s="659"/>
      <c r="T948" s="659"/>
      <c r="U948" s="659"/>
      <c r="V948" s="659"/>
      <c r="W948" s="659"/>
      <c r="X948" s="659"/>
      <c r="Y948" s="660">
        <v>4</v>
      </c>
      <c r="Z948" s="661"/>
      <c r="AA948" s="661"/>
      <c r="AB948" s="662"/>
      <c r="AC948" s="663" t="s">
        <v>443</v>
      </c>
      <c r="AD948" s="664"/>
      <c r="AE948" s="664"/>
      <c r="AF948" s="664"/>
      <c r="AG948" s="664"/>
      <c r="AH948" s="669">
        <v>4</v>
      </c>
      <c r="AI948" s="669"/>
      <c r="AJ948" s="669"/>
      <c r="AK948" s="669"/>
      <c r="AL948" s="666">
        <v>100</v>
      </c>
      <c r="AM948" s="667"/>
      <c r="AN948" s="667"/>
      <c r="AO948" s="668"/>
      <c r="AP948" s="273" t="s">
        <v>461</v>
      </c>
      <c r="AQ948" s="273"/>
      <c r="AR948" s="273"/>
      <c r="AS948" s="273"/>
      <c r="AT948" s="273"/>
      <c r="AU948" s="273"/>
      <c r="AV948" s="273"/>
      <c r="AW948" s="273"/>
      <c r="AX948" s="273"/>
      <c r="AY948">
        <f>COUNTA($C$948)</f>
        <v>1</v>
      </c>
    </row>
    <row r="949" spans="1:51" ht="37.5" customHeight="1" x14ac:dyDescent="0.15">
      <c r="A949" s="656">
        <v>6</v>
      </c>
      <c r="B949" s="656">
        <v>1</v>
      </c>
      <c r="C949" s="657" t="s">
        <v>374</v>
      </c>
      <c r="D949" s="657"/>
      <c r="E949" s="657"/>
      <c r="F949" s="657"/>
      <c r="G949" s="657"/>
      <c r="H949" s="657"/>
      <c r="I949" s="657"/>
      <c r="J949" s="658">
        <v>2010701023536</v>
      </c>
      <c r="K949" s="658"/>
      <c r="L949" s="658"/>
      <c r="M949" s="658"/>
      <c r="N949" s="658"/>
      <c r="O949" s="658"/>
      <c r="P949" s="659" t="s">
        <v>682</v>
      </c>
      <c r="Q949" s="659"/>
      <c r="R949" s="659"/>
      <c r="S949" s="659"/>
      <c r="T949" s="659"/>
      <c r="U949" s="659"/>
      <c r="V949" s="659"/>
      <c r="W949" s="659"/>
      <c r="X949" s="659"/>
      <c r="Y949" s="660">
        <v>2</v>
      </c>
      <c r="Z949" s="661"/>
      <c r="AA949" s="661"/>
      <c r="AB949" s="662"/>
      <c r="AC949" s="663" t="s">
        <v>443</v>
      </c>
      <c r="AD949" s="664"/>
      <c r="AE949" s="664"/>
      <c r="AF949" s="664"/>
      <c r="AG949" s="664"/>
      <c r="AH949" s="669">
        <v>4</v>
      </c>
      <c r="AI949" s="669"/>
      <c r="AJ949" s="669"/>
      <c r="AK949" s="669"/>
      <c r="AL949" s="666">
        <v>99</v>
      </c>
      <c r="AM949" s="667"/>
      <c r="AN949" s="667"/>
      <c r="AO949" s="668"/>
      <c r="AP949" s="273" t="s">
        <v>461</v>
      </c>
      <c r="AQ949" s="273"/>
      <c r="AR949" s="273"/>
      <c r="AS949" s="273"/>
      <c r="AT949" s="273"/>
      <c r="AU949" s="273"/>
      <c r="AV949" s="273"/>
      <c r="AW949" s="273"/>
      <c r="AX949" s="273"/>
      <c r="AY949">
        <f>COUNTA($C$949)</f>
        <v>1</v>
      </c>
    </row>
    <row r="950" spans="1:51" ht="30" customHeight="1" x14ac:dyDescent="0.15">
      <c r="A950" s="656">
        <v>7</v>
      </c>
      <c r="B950" s="656">
        <v>1</v>
      </c>
      <c r="C950" s="657" t="s">
        <v>374</v>
      </c>
      <c r="D950" s="657"/>
      <c r="E950" s="657"/>
      <c r="F950" s="657"/>
      <c r="G950" s="657"/>
      <c r="H950" s="657"/>
      <c r="I950" s="657"/>
      <c r="J950" s="658">
        <v>2010701023536</v>
      </c>
      <c r="K950" s="658"/>
      <c r="L950" s="658"/>
      <c r="M950" s="658"/>
      <c r="N950" s="658"/>
      <c r="O950" s="658"/>
      <c r="P950" s="659" t="s">
        <v>540</v>
      </c>
      <c r="Q950" s="659"/>
      <c r="R950" s="659"/>
      <c r="S950" s="659"/>
      <c r="T950" s="659"/>
      <c r="U950" s="659"/>
      <c r="V950" s="659"/>
      <c r="W950" s="659"/>
      <c r="X950" s="659"/>
      <c r="Y950" s="660">
        <v>0.4</v>
      </c>
      <c r="Z950" s="661"/>
      <c r="AA950" s="661"/>
      <c r="AB950" s="662"/>
      <c r="AC950" s="663" t="s">
        <v>268</v>
      </c>
      <c r="AD950" s="664"/>
      <c r="AE950" s="664"/>
      <c r="AF950" s="664"/>
      <c r="AG950" s="664"/>
      <c r="AH950" s="669">
        <v>2</v>
      </c>
      <c r="AI950" s="669"/>
      <c r="AJ950" s="669"/>
      <c r="AK950" s="669"/>
      <c r="AL950" s="666">
        <v>56</v>
      </c>
      <c r="AM950" s="667"/>
      <c r="AN950" s="667"/>
      <c r="AO950" s="668"/>
      <c r="AP950" s="273" t="s">
        <v>461</v>
      </c>
      <c r="AQ950" s="273"/>
      <c r="AR950" s="273"/>
      <c r="AS950" s="273"/>
      <c r="AT950" s="273"/>
      <c r="AU950" s="273"/>
      <c r="AV950" s="273"/>
      <c r="AW950" s="273"/>
      <c r="AX950" s="273"/>
      <c r="AY950">
        <f>COUNTA($C$950)</f>
        <v>1</v>
      </c>
    </row>
    <row r="951" spans="1:51" ht="66.75" customHeight="1" x14ac:dyDescent="0.15">
      <c r="A951" s="656">
        <v>8</v>
      </c>
      <c r="B951" s="656">
        <v>1</v>
      </c>
      <c r="C951" s="657" t="s">
        <v>374</v>
      </c>
      <c r="D951" s="657"/>
      <c r="E951" s="657"/>
      <c r="F951" s="657"/>
      <c r="G951" s="657"/>
      <c r="H951" s="657"/>
      <c r="I951" s="657"/>
      <c r="J951" s="658">
        <v>2010701023536</v>
      </c>
      <c r="K951" s="658"/>
      <c r="L951" s="658"/>
      <c r="M951" s="658"/>
      <c r="N951" s="658"/>
      <c r="O951" s="658"/>
      <c r="P951" s="659" t="s">
        <v>748</v>
      </c>
      <c r="Q951" s="659"/>
      <c r="R951" s="659"/>
      <c r="S951" s="659"/>
      <c r="T951" s="659"/>
      <c r="U951" s="659"/>
      <c r="V951" s="659"/>
      <c r="W951" s="659"/>
      <c r="X951" s="659"/>
      <c r="Y951" s="660">
        <v>0.5</v>
      </c>
      <c r="Z951" s="661"/>
      <c r="AA951" s="661"/>
      <c r="AB951" s="662"/>
      <c r="AC951" s="663" t="s">
        <v>268</v>
      </c>
      <c r="AD951" s="664"/>
      <c r="AE951" s="664"/>
      <c r="AF951" s="664"/>
      <c r="AG951" s="664"/>
      <c r="AH951" s="669">
        <v>2</v>
      </c>
      <c r="AI951" s="669"/>
      <c r="AJ951" s="669"/>
      <c r="AK951" s="669"/>
      <c r="AL951" s="666">
        <v>78</v>
      </c>
      <c r="AM951" s="667"/>
      <c r="AN951" s="667"/>
      <c r="AO951" s="668"/>
      <c r="AP951" s="273" t="s">
        <v>461</v>
      </c>
      <c r="AQ951" s="273"/>
      <c r="AR951" s="273"/>
      <c r="AS951" s="273"/>
      <c r="AT951" s="273"/>
      <c r="AU951" s="273"/>
      <c r="AV951" s="273"/>
      <c r="AW951" s="273"/>
      <c r="AX951" s="273"/>
      <c r="AY951">
        <f>COUNTA($C$951)</f>
        <v>1</v>
      </c>
    </row>
    <row r="952" spans="1:51" ht="65.25" customHeight="1" x14ac:dyDescent="0.15">
      <c r="A952" s="656">
        <v>9</v>
      </c>
      <c r="B952" s="656">
        <v>1</v>
      </c>
      <c r="C952" s="657" t="s">
        <v>374</v>
      </c>
      <c r="D952" s="657"/>
      <c r="E952" s="657"/>
      <c r="F952" s="657"/>
      <c r="G952" s="657"/>
      <c r="H952" s="657"/>
      <c r="I952" s="657"/>
      <c r="J952" s="658">
        <v>2010701023536</v>
      </c>
      <c r="K952" s="658"/>
      <c r="L952" s="658"/>
      <c r="M952" s="658"/>
      <c r="N952" s="658"/>
      <c r="O952" s="658"/>
      <c r="P952" s="659" t="s">
        <v>672</v>
      </c>
      <c r="Q952" s="659"/>
      <c r="R952" s="659"/>
      <c r="S952" s="659"/>
      <c r="T952" s="659"/>
      <c r="U952" s="659"/>
      <c r="V952" s="659"/>
      <c r="W952" s="659"/>
      <c r="X952" s="659"/>
      <c r="Y952" s="660">
        <v>0.5</v>
      </c>
      <c r="Z952" s="661"/>
      <c r="AA952" s="661"/>
      <c r="AB952" s="662"/>
      <c r="AC952" s="663" t="s">
        <v>268</v>
      </c>
      <c r="AD952" s="664"/>
      <c r="AE952" s="664"/>
      <c r="AF952" s="664"/>
      <c r="AG952" s="664"/>
      <c r="AH952" s="669">
        <v>2</v>
      </c>
      <c r="AI952" s="669"/>
      <c r="AJ952" s="669"/>
      <c r="AK952" s="669"/>
      <c r="AL952" s="666">
        <v>98</v>
      </c>
      <c r="AM952" s="667"/>
      <c r="AN952" s="667"/>
      <c r="AO952" s="668"/>
      <c r="AP952" s="273" t="s">
        <v>461</v>
      </c>
      <c r="AQ952" s="273"/>
      <c r="AR952" s="273"/>
      <c r="AS952" s="273"/>
      <c r="AT952" s="273"/>
      <c r="AU952" s="273"/>
      <c r="AV952" s="273"/>
      <c r="AW952" s="273"/>
      <c r="AX952" s="273"/>
      <c r="AY952">
        <f>COUNTA($C$952)</f>
        <v>1</v>
      </c>
    </row>
    <row r="953" spans="1:51" ht="40.5" customHeight="1" x14ac:dyDescent="0.15">
      <c r="A953" s="656">
        <v>10</v>
      </c>
      <c r="B953" s="656">
        <v>1</v>
      </c>
      <c r="C953" s="657" t="s">
        <v>729</v>
      </c>
      <c r="D953" s="657"/>
      <c r="E953" s="657"/>
      <c r="F953" s="657"/>
      <c r="G953" s="657"/>
      <c r="H953" s="657"/>
      <c r="I953" s="657"/>
      <c r="J953" s="658">
        <v>8010501030487</v>
      </c>
      <c r="K953" s="658"/>
      <c r="L953" s="658"/>
      <c r="M953" s="658"/>
      <c r="N953" s="658"/>
      <c r="O953" s="658"/>
      <c r="P953" s="659" t="s">
        <v>730</v>
      </c>
      <c r="Q953" s="659"/>
      <c r="R953" s="659"/>
      <c r="S953" s="659"/>
      <c r="T953" s="659"/>
      <c r="U953" s="659"/>
      <c r="V953" s="659"/>
      <c r="W953" s="659"/>
      <c r="X953" s="659"/>
      <c r="Y953" s="660">
        <v>0.5</v>
      </c>
      <c r="Z953" s="661"/>
      <c r="AA953" s="661"/>
      <c r="AB953" s="662"/>
      <c r="AC953" s="663" t="s">
        <v>268</v>
      </c>
      <c r="AD953" s="664"/>
      <c r="AE953" s="664"/>
      <c r="AF953" s="664"/>
      <c r="AG953" s="664"/>
      <c r="AH953" s="669">
        <v>2</v>
      </c>
      <c r="AI953" s="669"/>
      <c r="AJ953" s="669"/>
      <c r="AK953" s="669"/>
      <c r="AL953" s="666">
        <v>99</v>
      </c>
      <c r="AM953" s="667"/>
      <c r="AN953" s="667"/>
      <c r="AO953" s="668"/>
      <c r="AP953" s="273" t="s">
        <v>461</v>
      </c>
      <c r="AQ953" s="273"/>
      <c r="AR953" s="273"/>
      <c r="AS953" s="273"/>
      <c r="AT953" s="273"/>
      <c r="AU953" s="273"/>
      <c r="AV953" s="273"/>
      <c r="AW953" s="273"/>
      <c r="AX953" s="273"/>
      <c r="AY953">
        <f>COUNTA($C$953)</f>
        <v>1</v>
      </c>
    </row>
    <row r="954" spans="1:51" ht="44.25" customHeight="1" x14ac:dyDescent="0.15">
      <c r="A954" s="656">
        <v>11</v>
      </c>
      <c r="B954" s="656">
        <v>1</v>
      </c>
      <c r="C954" s="657" t="s">
        <v>729</v>
      </c>
      <c r="D954" s="657"/>
      <c r="E954" s="657"/>
      <c r="F954" s="657"/>
      <c r="G954" s="657"/>
      <c r="H954" s="657"/>
      <c r="I954" s="657"/>
      <c r="J954" s="658">
        <v>8010501030487</v>
      </c>
      <c r="K954" s="658"/>
      <c r="L954" s="658"/>
      <c r="M954" s="658"/>
      <c r="N954" s="658"/>
      <c r="O954" s="658"/>
      <c r="P954" s="659" t="s">
        <v>523</v>
      </c>
      <c r="Q954" s="659"/>
      <c r="R954" s="659"/>
      <c r="S954" s="659"/>
      <c r="T954" s="659"/>
      <c r="U954" s="659"/>
      <c r="V954" s="659"/>
      <c r="W954" s="659"/>
      <c r="X954" s="659"/>
      <c r="Y954" s="660">
        <v>0.5</v>
      </c>
      <c r="Z954" s="661"/>
      <c r="AA954" s="661"/>
      <c r="AB954" s="662"/>
      <c r="AC954" s="663" t="s">
        <v>268</v>
      </c>
      <c r="AD954" s="664"/>
      <c r="AE954" s="664"/>
      <c r="AF954" s="664"/>
      <c r="AG954" s="664"/>
      <c r="AH954" s="669">
        <v>2</v>
      </c>
      <c r="AI954" s="669"/>
      <c r="AJ954" s="669"/>
      <c r="AK954" s="669"/>
      <c r="AL954" s="666">
        <v>95</v>
      </c>
      <c r="AM954" s="667"/>
      <c r="AN954" s="667"/>
      <c r="AO954" s="668"/>
      <c r="AP954" s="273" t="s">
        <v>461</v>
      </c>
      <c r="AQ954" s="273"/>
      <c r="AR954" s="273"/>
      <c r="AS954" s="273"/>
      <c r="AT954" s="273"/>
      <c r="AU954" s="273"/>
      <c r="AV954" s="273"/>
      <c r="AW954" s="273"/>
      <c r="AX954" s="273"/>
      <c r="AY954">
        <f>COUNTA($C$954)</f>
        <v>1</v>
      </c>
    </row>
    <row r="955" spans="1:51" ht="87.75" customHeight="1" x14ac:dyDescent="0.15">
      <c r="A955" s="656">
        <v>12</v>
      </c>
      <c r="B955" s="656">
        <v>1</v>
      </c>
      <c r="C955" s="657" t="s">
        <v>231</v>
      </c>
      <c r="D955" s="657"/>
      <c r="E955" s="657"/>
      <c r="F955" s="657"/>
      <c r="G955" s="657"/>
      <c r="H955" s="657"/>
      <c r="I955" s="657"/>
      <c r="J955" s="658">
        <v>6120001153242</v>
      </c>
      <c r="K955" s="658"/>
      <c r="L955" s="658"/>
      <c r="M955" s="658"/>
      <c r="N955" s="658"/>
      <c r="O955" s="658"/>
      <c r="P955" s="659" t="s">
        <v>373</v>
      </c>
      <c r="Q955" s="659"/>
      <c r="R955" s="659"/>
      <c r="S955" s="659"/>
      <c r="T955" s="659"/>
      <c r="U955" s="659"/>
      <c r="V955" s="659"/>
      <c r="W955" s="659"/>
      <c r="X955" s="659"/>
      <c r="Y955" s="660">
        <v>1</v>
      </c>
      <c r="Z955" s="661"/>
      <c r="AA955" s="661"/>
      <c r="AB955" s="662"/>
      <c r="AC955" s="663" t="s">
        <v>268</v>
      </c>
      <c r="AD955" s="664"/>
      <c r="AE955" s="664"/>
      <c r="AF955" s="664"/>
      <c r="AG955" s="664"/>
      <c r="AH955" s="669">
        <v>2</v>
      </c>
      <c r="AI955" s="669"/>
      <c r="AJ955" s="669"/>
      <c r="AK955" s="669"/>
      <c r="AL955" s="666">
        <v>99</v>
      </c>
      <c r="AM955" s="667"/>
      <c r="AN955" s="667"/>
      <c r="AO955" s="668"/>
      <c r="AP955" s="273" t="s">
        <v>461</v>
      </c>
      <c r="AQ955" s="273"/>
      <c r="AR955" s="273"/>
      <c r="AS955" s="273"/>
      <c r="AT955" s="273"/>
      <c r="AU955" s="273"/>
      <c r="AV955" s="273"/>
      <c r="AW955" s="273"/>
      <c r="AX955" s="273"/>
      <c r="AY955">
        <f>COUNTA($C$955)</f>
        <v>1</v>
      </c>
    </row>
    <row r="956" spans="1:51" ht="66.75" customHeight="1" x14ac:dyDescent="0.15">
      <c r="A956" s="656">
        <v>13</v>
      </c>
      <c r="B956" s="656">
        <v>1</v>
      </c>
      <c r="C956" s="657" t="s">
        <v>525</v>
      </c>
      <c r="D956" s="657"/>
      <c r="E956" s="657"/>
      <c r="F956" s="657"/>
      <c r="G956" s="657"/>
      <c r="H956" s="657"/>
      <c r="I956" s="657"/>
      <c r="J956" s="658">
        <v>3010401011971</v>
      </c>
      <c r="K956" s="658"/>
      <c r="L956" s="658"/>
      <c r="M956" s="658"/>
      <c r="N956" s="658"/>
      <c r="O956" s="658"/>
      <c r="P956" s="659" t="s">
        <v>731</v>
      </c>
      <c r="Q956" s="659"/>
      <c r="R956" s="659"/>
      <c r="S956" s="659"/>
      <c r="T956" s="659"/>
      <c r="U956" s="659"/>
      <c r="V956" s="659"/>
      <c r="W956" s="659"/>
      <c r="X956" s="659"/>
      <c r="Y956" s="660">
        <v>0.9</v>
      </c>
      <c r="Z956" s="661"/>
      <c r="AA956" s="661"/>
      <c r="AB956" s="662"/>
      <c r="AC956" s="663" t="s">
        <v>268</v>
      </c>
      <c r="AD956" s="664"/>
      <c r="AE956" s="664"/>
      <c r="AF956" s="664"/>
      <c r="AG956" s="664"/>
      <c r="AH956" s="669">
        <v>2</v>
      </c>
      <c r="AI956" s="669"/>
      <c r="AJ956" s="669"/>
      <c r="AK956" s="669"/>
      <c r="AL956" s="666">
        <v>100</v>
      </c>
      <c r="AM956" s="667"/>
      <c r="AN956" s="667"/>
      <c r="AO956" s="668"/>
      <c r="AP956" s="273" t="s">
        <v>461</v>
      </c>
      <c r="AQ956" s="273"/>
      <c r="AR956" s="273"/>
      <c r="AS956" s="273"/>
      <c r="AT956" s="273"/>
      <c r="AU956" s="273"/>
      <c r="AV956" s="273"/>
      <c r="AW956" s="273"/>
      <c r="AX956" s="273"/>
      <c r="AY956">
        <f>COUNTA($C$956)</f>
        <v>1</v>
      </c>
    </row>
    <row r="957" spans="1:51" ht="50.25" customHeight="1" x14ac:dyDescent="0.15">
      <c r="A957" s="656">
        <v>14</v>
      </c>
      <c r="B957" s="656">
        <v>1</v>
      </c>
      <c r="C957" s="657" t="s">
        <v>588</v>
      </c>
      <c r="D957" s="657"/>
      <c r="E957" s="657"/>
      <c r="F957" s="657"/>
      <c r="G957" s="657"/>
      <c r="H957" s="657"/>
      <c r="I957" s="657"/>
      <c r="J957" s="658">
        <v>3011101040658</v>
      </c>
      <c r="K957" s="658"/>
      <c r="L957" s="658"/>
      <c r="M957" s="658"/>
      <c r="N957" s="658"/>
      <c r="O957" s="658"/>
      <c r="P957" s="659" t="s">
        <v>322</v>
      </c>
      <c r="Q957" s="659"/>
      <c r="R957" s="659"/>
      <c r="S957" s="659"/>
      <c r="T957" s="659"/>
      <c r="U957" s="659"/>
      <c r="V957" s="659"/>
      <c r="W957" s="659"/>
      <c r="X957" s="659"/>
      <c r="Y957" s="660">
        <v>0.8</v>
      </c>
      <c r="Z957" s="661"/>
      <c r="AA957" s="661"/>
      <c r="AB957" s="662"/>
      <c r="AC957" s="663" t="s">
        <v>268</v>
      </c>
      <c r="AD957" s="664"/>
      <c r="AE957" s="664"/>
      <c r="AF957" s="664"/>
      <c r="AG957" s="664"/>
      <c r="AH957" s="669">
        <v>2</v>
      </c>
      <c r="AI957" s="669"/>
      <c r="AJ957" s="669"/>
      <c r="AK957" s="669"/>
      <c r="AL957" s="666">
        <v>100</v>
      </c>
      <c r="AM957" s="667"/>
      <c r="AN957" s="667"/>
      <c r="AO957" s="668"/>
      <c r="AP957" s="273" t="s">
        <v>461</v>
      </c>
      <c r="AQ957" s="273"/>
      <c r="AR957" s="273"/>
      <c r="AS957" s="273"/>
      <c r="AT957" s="273"/>
      <c r="AU957" s="273"/>
      <c r="AV957" s="273"/>
      <c r="AW957" s="273"/>
      <c r="AX957" s="273"/>
      <c r="AY957">
        <f>COUNTA($C$957)</f>
        <v>1</v>
      </c>
    </row>
    <row r="958" spans="1:51" ht="65.25" customHeight="1" x14ac:dyDescent="0.15">
      <c r="A958" s="656">
        <v>15</v>
      </c>
      <c r="B958" s="656">
        <v>1</v>
      </c>
      <c r="C958" s="657" t="s">
        <v>343</v>
      </c>
      <c r="D958" s="657"/>
      <c r="E958" s="657"/>
      <c r="F958" s="657"/>
      <c r="G958" s="657"/>
      <c r="H958" s="657"/>
      <c r="I958" s="657"/>
      <c r="J958" s="658">
        <v>1100001000814</v>
      </c>
      <c r="K958" s="658"/>
      <c r="L958" s="658"/>
      <c r="M958" s="658"/>
      <c r="N958" s="658"/>
      <c r="O958" s="658"/>
      <c r="P958" s="659" t="s">
        <v>732</v>
      </c>
      <c r="Q958" s="659"/>
      <c r="R958" s="659"/>
      <c r="S958" s="659"/>
      <c r="T958" s="659"/>
      <c r="U958" s="659"/>
      <c r="V958" s="659"/>
      <c r="W958" s="659"/>
      <c r="X958" s="659"/>
      <c r="Y958" s="660">
        <v>0.6</v>
      </c>
      <c r="Z958" s="661"/>
      <c r="AA958" s="661"/>
      <c r="AB958" s="662"/>
      <c r="AC958" s="663" t="s">
        <v>268</v>
      </c>
      <c r="AD958" s="664"/>
      <c r="AE958" s="664"/>
      <c r="AF958" s="664"/>
      <c r="AG958" s="664"/>
      <c r="AH958" s="669">
        <v>2</v>
      </c>
      <c r="AI958" s="669"/>
      <c r="AJ958" s="669"/>
      <c r="AK958" s="669"/>
      <c r="AL958" s="666">
        <v>100</v>
      </c>
      <c r="AM958" s="667"/>
      <c r="AN958" s="667"/>
      <c r="AO958" s="668"/>
      <c r="AP958" s="273" t="s">
        <v>461</v>
      </c>
      <c r="AQ958" s="273"/>
      <c r="AR958" s="273"/>
      <c r="AS958" s="273"/>
      <c r="AT958" s="273"/>
      <c r="AU958" s="273"/>
      <c r="AV958" s="273"/>
      <c r="AW958" s="273"/>
      <c r="AX958" s="273"/>
      <c r="AY958">
        <f>COUNTA($C$958)</f>
        <v>1</v>
      </c>
    </row>
    <row r="959" spans="1:51" ht="57" customHeight="1" x14ac:dyDescent="0.15">
      <c r="A959" s="656">
        <v>16</v>
      </c>
      <c r="B959" s="656">
        <v>1</v>
      </c>
      <c r="C959" s="657" t="s">
        <v>326</v>
      </c>
      <c r="D959" s="657"/>
      <c r="E959" s="657"/>
      <c r="F959" s="657"/>
      <c r="G959" s="657"/>
      <c r="H959" s="657"/>
      <c r="I959" s="657"/>
      <c r="J959" s="658">
        <v>3430001018004</v>
      </c>
      <c r="K959" s="658"/>
      <c r="L959" s="658"/>
      <c r="M959" s="658"/>
      <c r="N959" s="658"/>
      <c r="O959" s="658"/>
      <c r="P959" s="659" t="s">
        <v>733</v>
      </c>
      <c r="Q959" s="659"/>
      <c r="R959" s="659"/>
      <c r="S959" s="659"/>
      <c r="T959" s="659"/>
      <c r="U959" s="659"/>
      <c r="V959" s="659"/>
      <c r="W959" s="659"/>
      <c r="X959" s="659"/>
      <c r="Y959" s="660">
        <v>0.4</v>
      </c>
      <c r="Z959" s="661"/>
      <c r="AA959" s="661"/>
      <c r="AB959" s="662"/>
      <c r="AC959" s="663" t="s">
        <v>268</v>
      </c>
      <c r="AD959" s="664"/>
      <c r="AE959" s="664"/>
      <c r="AF959" s="664"/>
      <c r="AG959" s="664"/>
      <c r="AH959" s="669">
        <v>2</v>
      </c>
      <c r="AI959" s="669"/>
      <c r="AJ959" s="669"/>
      <c r="AK959" s="669"/>
      <c r="AL959" s="666">
        <v>99</v>
      </c>
      <c r="AM959" s="667"/>
      <c r="AN959" s="667"/>
      <c r="AO959" s="668"/>
      <c r="AP959" s="273" t="s">
        <v>461</v>
      </c>
      <c r="AQ959" s="273"/>
      <c r="AR959" s="273"/>
      <c r="AS959" s="273"/>
      <c r="AT959" s="273"/>
      <c r="AU959" s="273"/>
      <c r="AV959" s="273"/>
      <c r="AW959" s="273"/>
      <c r="AX959" s="273"/>
      <c r="AY959">
        <f>COUNTA($C$959)</f>
        <v>1</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t="s">
        <v>461</v>
      </c>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85</v>
      </c>
      <c r="D976" s="359"/>
      <c r="E976" s="359"/>
      <c r="F976" s="359"/>
      <c r="G976" s="359"/>
      <c r="H976" s="359"/>
      <c r="I976" s="359"/>
      <c r="J976" s="412" t="s">
        <v>88</v>
      </c>
      <c r="K976" s="605"/>
      <c r="L976" s="605"/>
      <c r="M976" s="605"/>
      <c r="N976" s="605"/>
      <c r="O976" s="605"/>
      <c r="P976" s="359" t="s">
        <v>18</v>
      </c>
      <c r="Q976" s="359"/>
      <c r="R976" s="359"/>
      <c r="S976" s="359"/>
      <c r="T976" s="359"/>
      <c r="U976" s="359"/>
      <c r="V976" s="359"/>
      <c r="W976" s="359"/>
      <c r="X976" s="359"/>
      <c r="Y976" s="655" t="s">
        <v>381</v>
      </c>
      <c r="Z976" s="655"/>
      <c r="AA976" s="655"/>
      <c r="AB976" s="655"/>
      <c r="AC976" s="412" t="s">
        <v>317</v>
      </c>
      <c r="AD976" s="412"/>
      <c r="AE976" s="412"/>
      <c r="AF976" s="412"/>
      <c r="AG976" s="412"/>
      <c r="AH976" s="655" t="s">
        <v>436</v>
      </c>
      <c r="AI976" s="359"/>
      <c r="AJ976" s="359"/>
      <c r="AK976" s="359"/>
      <c r="AL976" s="359" t="s">
        <v>19</v>
      </c>
      <c r="AM976" s="359"/>
      <c r="AN976" s="359"/>
      <c r="AO976" s="241"/>
      <c r="AP976" s="412" t="s">
        <v>386</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85</v>
      </c>
      <c r="D1009" s="359"/>
      <c r="E1009" s="359"/>
      <c r="F1009" s="359"/>
      <c r="G1009" s="359"/>
      <c r="H1009" s="359"/>
      <c r="I1009" s="359"/>
      <c r="J1009" s="412" t="s">
        <v>88</v>
      </c>
      <c r="K1009" s="605"/>
      <c r="L1009" s="605"/>
      <c r="M1009" s="605"/>
      <c r="N1009" s="605"/>
      <c r="O1009" s="605"/>
      <c r="P1009" s="359" t="s">
        <v>18</v>
      </c>
      <c r="Q1009" s="359"/>
      <c r="R1009" s="359"/>
      <c r="S1009" s="359"/>
      <c r="T1009" s="359"/>
      <c r="U1009" s="359"/>
      <c r="V1009" s="359"/>
      <c r="W1009" s="359"/>
      <c r="X1009" s="359"/>
      <c r="Y1009" s="655" t="s">
        <v>381</v>
      </c>
      <c r="Z1009" s="655"/>
      <c r="AA1009" s="655"/>
      <c r="AB1009" s="655"/>
      <c r="AC1009" s="412" t="s">
        <v>317</v>
      </c>
      <c r="AD1009" s="412"/>
      <c r="AE1009" s="412"/>
      <c r="AF1009" s="412"/>
      <c r="AG1009" s="412"/>
      <c r="AH1009" s="655" t="s">
        <v>436</v>
      </c>
      <c r="AI1009" s="359"/>
      <c r="AJ1009" s="359"/>
      <c r="AK1009" s="359"/>
      <c r="AL1009" s="359" t="s">
        <v>19</v>
      </c>
      <c r="AM1009" s="359"/>
      <c r="AN1009" s="359"/>
      <c r="AO1009" s="241"/>
      <c r="AP1009" s="412" t="s">
        <v>386</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85</v>
      </c>
      <c r="D1042" s="359"/>
      <c r="E1042" s="359"/>
      <c r="F1042" s="359"/>
      <c r="G1042" s="359"/>
      <c r="H1042" s="359"/>
      <c r="I1042" s="359"/>
      <c r="J1042" s="412" t="s">
        <v>88</v>
      </c>
      <c r="K1042" s="605"/>
      <c r="L1042" s="605"/>
      <c r="M1042" s="605"/>
      <c r="N1042" s="605"/>
      <c r="O1042" s="605"/>
      <c r="P1042" s="359" t="s">
        <v>18</v>
      </c>
      <c r="Q1042" s="359"/>
      <c r="R1042" s="359"/>
      <c r="S1042" s="359"/>
      <c r="T1042" s="359"/>
      <c r="U1042" s="359"/>
      <c r="V1042" s="359"/>
      <c r="W1042" s="359"/>
      <c r="X1042" s="359"/>
      <c r="Y1042" s="655" t="s">
        <v>381</v>
      </c>
      <c r="Z1042" s="655"/>
      <c r="AA1042" s="655"/>
      <c r="AB1042" s="655"/>
      <c r="AC1042" s="412" t="s">
        <v>317</v>
      </c>
      <c r="AD1042" s="412"/>
      <c r="AE1042" s="412"/>
      <c r="AF1042" s="412"/>
      <c r="AG1042" s="412"/>
      <c r="AH1042" s="655" t="s">
        <v>436</v>
      </c>
      <c r="AI1042" s="359"/>
      <c r="AJ1042" s="359"/>
      <c r="AK1042" s="359"/>
      <c r="AL1042" s="359" t="s">
        <v>19</v>
      </c>
      <c r="AM1042" s="359"/>
      <c r="AN1042" s="359"/>
      <c r="AO1042" s="241"/>
      <c r="AP1042" s="412" t="s">
        <v>386</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85</v>
      </c>
      <c r="D1075" s="359"/>
      <c r="E1075" s="359"/>
      <c r="F1075" s="359"/>
      <c r="G1075" s="359"/>
      <c r="H1075" s="359"/>
      <c r="I1075" s="359"/>
      <c r="J1075" s="412" t="s">
        <v>88</v>
      </c>
      <c r="K1075" s="605"/>
      <c r="L1075" s="605"/>
      <c r="M1075" s="605"/>
      <c r="N1075" s="605"/>
      <c r="O1075" s="605"/>
      <c r="P1075" s="359" t="s">
        <v>18</v>
      </c>
      <c r="Q1075" s="359"/>
      <c r="R1075" s="359"/>
      <c r="S1075" s="359"/>
      <c r="T1075" s="359"/>
      <c r="U1075" s="359"/>
      <c r="V1075" s="359"/>
      <c r="W1075" s="359"/>
      <c r="X1075" s="359"/>
      <c r="Y1075" s="655" t="s">
        <v>381</v>
      </c>
      <c r="Z1075" s="655"/>
      <c r="AA1075" s="655"/>
      <c r="AB1075" s="655"/>
      <c r="AC1075" s="412" t="s">
        <v>317</v>
      </c>
      <c r="AD1075" s="412"/>
      <c r="AE1075" s="412"/>
      <c r="AF1075" s="412"/>
      <c r="AG1075" s="412"/>
      <c r="AH1075" s="655" t="s">
        <v>436</v>
      </c>
      <c r="AI1075" s="359"/>
      <c r="AJ1075" s="359"/>
      <c r="AK1075" s="359"/>
      <c r="AL1075" s="359" t="s">
        <v>19</v>
      </c>
      <c r="AM1075" s="359"/>
      <c r="AN1075" s="359"/>
      <c r="AO1075" s="241"/>
      <c r="AP1075" s="412" t="s">
        <v>386</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38</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423</v>
      </c>
      <c r="AM1106" s="674"/>
      <c r="AN1106" s="67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2" t="s">
        <v>4</v>
      </c>
      <c r="D1109" s="412"/>
      <c r="E1109" s="412" t="s">
        <v>333</v>
      </c>
      <c r="F1109" s="412"/>
      <c r="G1109" s="412"/>
      <c r="H1109" s="412"/>
      <c r="I1109" s="412"/>
      <c r="J1109" s="412" t="s">
        <v>88</v>
      </c>
      <c r="K1109" s="412"/>
      <c r="L1109" s="412"/>
      <c r="M1109" s="412"/>
      <c r="N1109" s="412"/>
      <c r="O1109" s="412"/>
      <c r="P1109" s="655" t="s">
        <v>18</v>
      </c>
      <c r="Q1109" s="655"/>
      <c r="R1109" s="655"/>
      <c r="S1109" s="655"/>
      <c r="T1109" s="655"/>
      <c r="U1109" s="655"/>
      <c r="V1109" s="655"/>
      <c r="W1109" s="655"/>
      <c r="X1109" s="655"/>
      <c r="Y1109" s="412" t="s">
        <v>329</v>
      </c>
      <c r="Z1109" s="412"/>
      <c r="AA1109" s="412"/>
      <c r="AB1109" s="412"/>
      <c r="AC1109" s="412" t="s">
        <v>334</v>
      </c>
      <c r="AD1109" s="412"/>
      <c r="AE1109" s="412"/>
      <c r="AF1109" s="412"/>
      <c r="AG1109" s="412"/>
      <c r="AH1109" s="655" t="s">
        <v>355</v>
      </c>
      <c r="AI1109" s="655"/>
      <c r="AJ1109" s="655"/>
      <c r="AK1109" s="655"/>
      <c r="AL1109" s="655" t="s">
        <v>19</v>
      </c>
      <c r="AM1109" s="655"/>
      <c r="AN1109" s="655"/>
      <c r="AO1109" s="675"/>
      <c r="AP1109" s="412" t="s">
        <v>416</v>
      </c>
      <c r="AQ1109" s="412"/>
      <c r="AR1109" s="412"/>
      <c r="AS1109" s="412"/>
      <c r="AT1109" s="412"/>
      <c r="AU1109" s="412"/>
      <c r="AV1109" s="412"/>
      <c r="AW1109" s="412"/>
      <c r="AX1109" s="412"/>
    </row>
    <row r="1110" spans="1:51" ht="30" hidden="1"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7" priority="14013">
      <formula>IF(RIGHT(TEXT(P14,"0.#"),1)=".",FALSE,TRUE)</formula>
    </cfRule>
    <cfRule type="expression" dxfId="2106" priority="14014">
      <formula>IF(RIGHT(TEXT(P14,"0.#"),1)=".",TRUE,FALSE)</formula>
    </cfRule>
  </conditionalFormatting>
  <conditionalFormatting sqref="AE32">
    <cfRule type="expression" dxfId="2105" priority="14003">
      <formula>IF(RIGHT(TEXT(AE32,"0.#"),1)=".",FALSE,TRUE)</formula>
    </cfRule>
    <cfRule type="expression" dxfId="2104" priority="14004">
      <formula>IF(RIGHT(TEXT(AE32,"0.#"),1)=".",TRUE,FALSE)</formula>
    </cfRule>
  </conditionalFormatting>
  <conditionalFormatting sqref="P18:AX18">
    <cfRule type="expression" dxfId="2103" priority="13889">
      <formula>IF(RIGHT(TEXT(P18,"0.#"),1)=".",FALSE,TRUE)</formula>
    </cfRule>
    <cfRule type="expression" dxfId="2102" priority="13890">
      <formula>IF(RIGHT(TEXT(P18,"0.#"),1)=".",TRUE,FALSE)</formula>
    </cfRule>
  </conditionalFormatting>
  <conditionalFormatting sqref="Y790">
    <cfRule type="expression" dxfId="2101" priority="13885">
      <formula>IF(RIGHT(TEXT(Y790,"0.#"),1)=".",FALSE,TRUE)</formula>
    </cfRule>
    <cfRule type="expression" dxfId="2100" priority="13886">
      <formula>IF(RIGHT(TEXT(Y790,"0.#"),1)=".",TRUE,FALSE)</formula>
    </cfRule>
  </conditionalFormatting>
  <conditionalFormatting sqref="Y799">
    <cfRule type="expression" dxfId="2099" priority="13881">
      <formula>IF(RIGHT(TEXT(Y799,"0.#"),1)=".",FALSE,TRUE)</formula>
    </cfRule>
    <cfRule type="expression" dxfId="2098" priority="13882">
      <formula>IF(RIGHT(TEXT(Y799,"0.#"),1)=".",TRUE,FALSE)</formula>
    </cfRule>
  </conditionalFormatting>
  <conditionalFormatting sqref="Y830:Y837 Y828 Y817:Y824 Y815 Y804:Y811 Y802">
    <cfRule type="expression" dxfId="2097" priority="13663">
      <formula>IF(RIGHT(TEXT(Y802,"0.#"),1)=".",FALSE,TRUE)</formula>
    </cfRule>
    <cfRule type="expression" dxfId="2096" priority="13664">
      <formula>IF(RIGHT(TEXT(Y802,"0.#"),1)=".",TRUE,FALSE)</formula>
    </cfRule>
  </conditionalFormatting>
  <conditionalFormatting sqref="P16:AQ17 P15:AX15 P13:AX13">
    <cfRule type="expression" dxfId="2095" priority="13711">
      <formula>IF(RIGHT(TEXT(P13,"0.#"),1)=".",FALSE,TRUE)</formula>
    </cfRule>
    <cfRule type="expression" dxfId="2094" priority="13712">
      <formula>IF(RIGHT(TEXT(P13,"0.#"),1)=".",TRUE,FALSE)</formula>
    </cfRule>
  </conditionalFormatting>
  <conditionalFormatting sqref="P19:AJ19">
    <cfRule type="expression" dxfId="2093" priority="13709">
      <formula>IF(RIGHT(TEXT(P19,"0.#"),1)=".",FALSE,TRUE)</formula>
    </cfRule>
    <cfRule type="expression" dxfId="2092" priority="13710">
      <formula>IF(RIGHT(TEXT(P19,"0.#"),1)=".",TRUE,FALSE)</formula>
    </cfRule>
  </conditionalFormatting>
  <conditionalFormatting sqref="AE101 AQ101">
    <cfRule type="expression" dxfId="2091" priority="13701">
      <formula>IF(RIGHT(TEXT(AE101,"0.#"),1)=".",FALSE,TRUE)</formula>
    </cfRule>
    <cfRule type="expression" dxfId="2090" priority="13702">
      <formula>IF(RIGHT(TEXT(AE101,"0.#"),1)=".",TRUE,FALSE)</formula>
    </cfRule>
  </conditionalFormatting>
  <conditionalFormatting sqref="Y791:Y798 Y789">
    <cfRule type="expression" dxfId="2089" priority="13687">
      <formula>IF(RIGHT(TEXT(Y789,"0.#"),1)=".",FALSE,TRUE)</formula>
    </cfRule>
    <cfRule type="expression" dxfId="2088" priority="13688">
      <formula>IF(RIGHT(TEXT(Y789,"0.#"),1)=".",TRUE,FALSE)</formula>
    </cfRule>
  </conditionalFormatting>
  <conditionalFormatting sqref="AU790">
    <cfRule type="expression" dxfId="2087" priority="13685">
      <formula>IF(RIGHT(TEXT(AU790,"0.#"),1)=".",FALSE,TRUE)</formula>
    </cfRule>
    <cfRule type="expression" dxfId="2086" priority="13686">
      <formula>IF(RIGHT(TEXT(AU790,"0.#"),1)=".",TRUE,FALSE)</formula>
    </cfRule>
  </conditionalFormatting>
  <conditionalFormatting sqref="AU799">
    <cfRule type="expression" dxfId="2085" priority="13683">
      <formula>IF(RIGHT(TEXT(AU799,"0.#"),1)=".",FALSE,TRUE)</formula>
    </cfRule>
    <cfRule type="expression" dxfId="2084" priority="13684">
      <formula>IF(RIGHT(TEXT(AU799,"0.#"),1)=".",TRUE,FALSE)</formula>
    </cfRule>
  </conditionalFormatting>
  <conditionalFormatting sqref="AU791:AU798 AU789">
    <cfRule type="expression" dxfId="2083" priority="13681">
      <formula>IF(RIGHT(TEXT(AU789,"0.#"),1)=".",FALSE,TRUE)</formula>
    </cfRule>
    <cfRule type="expression" dxfId="2082" priority="13682">
      <formula>IF(RIGHT(TEXT(AU789,"0.#"),1)=".",TRUE,FALSE)</formula>
    </cfRule>
  </conditionalFormatting>
  <conditionalFormatting sqref="Y829 Y816 Y803">
    <cfRule type="expression" dxfId="2081" priority="13667">
      <formula>IF(RIGHT(TEXT(Y803,"0.#"),1)=".",FALSE,TRUE)</formula>
    </cfRule>
    <cfRule type="expression" dxfId="2080" priority="13668">
      <formula>IF(RIGHT(TEXT(Y803,"0.#"),1)=".",TRUE,FALSE)</formula>
    </cfRule>
  </conditionalFormatting>
  <conditionalFormatting sqref="Y838 Y825 Y812">
    <cfRule type="expression" dxfId="2079" priority="13665">
      <formula>IF(RIGHT(TEXT(Y812,"0.#"),1)=".",FALSE,TRUE)</formula>
    </cfRule>
    <cfRule type="expression" dxfId="2078" priority="13666">
      <formula>IF(RIGHT(TEXT(Y812,"0.#"),1)=".",TRUE,FALSE)</formula>
    </cfRule>
  </conditionalFormatting>
  <conditionalFormatting sqref="AU829 AU816 AU803">
    <cfRule type="expression" dxfId="2077" priority="13661">
      <formula>IF(RIGHT(TEXT(AU803,"0.#"),1)=".",FALSE,TRUE)</formula>
    </cfRule>
    <cfRule type="expression" dxfId="2076" priority="13662">
      <formula>IF(RIGHT(TEXT(AU803,"0.#"),1)=".",TRUE,FALSE)</formula>
    </cfRule>
  </conditionalFormatting>
  <conditionalFormatting sqref="AU838 AU825 AU812">
    <cfRule type="expression" dxfId="2075" priority="13659">
      <formula>IF(RIGHT(TEXT(AU812,"0.#"),1)=".",FALSE,TRUE)</formula>
    </cfRule>
    <cfRule type="expression" dxfId="2074" priority="13660">
      <formula>IF(RIGHT(TEXT(AU812,"0.#"),1)=".",TRUE,FALSE)</formula>
    </cfRule>
  </conditionalFormatting>
  <conditionalFormatting sqref="AU830:AU837 AU828 AU817:AU824 AU815 AU804:AU811 AU802">
    <cfRule type="expression" dxfId="2073" priority="13657">
      <formula>IF(RIGHT(TEXT(AU802,"0.#"),1)=".",FALSE,TRUE)</formula>
    </cfRule>
    <cfRule type="expression" dxfId="2072" priority="13658">
      <formula>IF(RIGHT(TEXT(AU802,"0.#"),1)=".",TRUE,FALSE)</formula>
    </cfRule>
  </conditionalFormatting>
  <conditionalFormatting sqref="AM87">
    <cfRule type="expression" dxfId="2071" priority="13311">
      <formula>IF(RIGHT(TEXT(AM87,"0.#"),1)=".",FALSE,TRUE)</formula>
    </cfRule>
    <cfRule type="expression" dxfId="2070" priority="13312">
      <formula>IF(RIGHT(TEXT(AM87,"0.#"),1)=".",TRUE,FALSE)</formula>
    </cfRule>
  </conditionalFormatting>
  <conditionalFormatting sqref="AE55">
    <cfRule type="expression" dxfId="2069" priority="13379">
      <formula>IF(RIGHT(TEXT(AE55,"0.#"),1)=".",FALSE,TRUE)</formula>
    </cfRule>
    <cfRule type="expression" dxfId="2068" priority="13380">
      <formula>IF(RIGHT(TEXT(AE55,"0.#"),1)=".",TRUE,FALSE)</formula>
    </cfRule>
  </conditionalFormatting>
  <conditionalFormatting sqref="AI55">
    <cfRule type="expression" dxfId="2067" priority="13377">
      <formula>IF(RIGHT(TEXT(AI55,"0.#"),1)=".",FALSE,TRUE)</formula>
    </cfRule>
    <cfRule type="expression" dxfId="2066" priority="13378">
      <formula>IF(RIGHT(TEXT(AI55,"0.#"),1)=".",TRUE,FALSE)</formula>
    </cfRule>
  </conditionalFormatting>
  <conditionalFormatting sqref="AM34">
    <cfRule type="expression" dxfId="2065" priority="13457">
      <formula>IF(RIGHT(TEXT(AM34,"0.#"),1)=".",FALSE,TRUE)</formula>
    </cfRule>
    <cfRule type="expression" dxfId="2064" priority="13458">
      <formula>IF(RIGHT(TEXT(AM34,"0.#"),1)=".",TRUE,FALSE)</formula>
    </cfRule>
  </conditionalFormatting>
  <conditionalFormatting sqref="AE33">
    <cfRule type="expression" dxfId="2063" priority="13471">
      <formula>IF(RIGHT(TEXT(AE33,"0.#"),1)=".",FALSE,TRUE)</formula>
    </cfRule>
    <cfRule type="expression" dxfId="2062" priority="13472">
      <formula>IF(RIGHT(TEXT(AE33,"0.#"),1)=".",TRUE,FALSE)</formula>
    </cfRule>
  </conditionalFormatting>
  <conditionalFormatting sqref="AE34">
    <cfRule type="expression" dxfId="2061" priority="13469">
      <formula>IF(RIGHT(TEXT(AE34,"0.#"),1)=".",FALSE,TRUE)</formula>
    </cfRule>
    <cfRule type="expression" dxfId="2060" priority="13470">
      <formula>IF(RIGHT(TEXT(AE34,"0.#"),1)=".",TRUE,FALSE)</formula>
    </cfRule>
  </conditionalFormatting>
  <conditionalFormatting sqref="AI34">
    <cfRule type="expression" dxfId="2059" priority="13467">
      <formula>IF(RIGHT(TEXT(AI34,"0.#"),1)=".",FALSE,TRUE)</formula>
    </cfRule>
    <cfRule type="expression" dxfId="2058" priority="13468">
      <formula>IF(RIGHT(TEXT(AI34,"0.#"),1)=".",TRUE,FALSE)</formula>
    </cfRule>
  </conditionalFormatting>
  <conditionalFormatting sqref="AI33">
    <cfRule type="expression" dxfId="2057" priority="13465">
      <formula>IF(RIGHT(TEXT(AI33,"0.#"),1)=".",FALSE,TRUE)</formula>
    </cfRule>
    <cfRule type="expression" dxfId="2056" priority="13466">
      <formula>IF(RIGHT(TEXT(AI33,"0.#"),1)=".",TRUE,FALSE)</formula>
    </cfRule>
  </conditionalFormatting>
  <conditionalFormatting sqref="AI32">
    <cfRule type="expression" dxfId="2055" priority="13463">
      <formula>IF(RIGHT(TEXT(AI32,"0.#"),1)=".",FALSE,TRUE)</formula>
    </cfRule>
    <cfRule type="expression" dxfId="2054" priority="13464">
      <formula>IF(RIGHT(TEXT(AI32,"0.#"),1)=".",TRUE,FALSE)</formula>
    </cfRule>
  </conditionalFormatting>
  <conditionalFormatting sqref="AM32">
    <cfRule type="expression" dxfId="2053" priority="13461">
      <formula>IF(RIGHT(TEXT(AM32,"0.#"),1)=".",FALSE,TRUE)</formula>
    </cfRule>
    <cfRule type="expression" dxfId="2052" priority="13462">
      <formula>IF(RIGHT(TEXT(AM32,"0.#"),1)=".",TRUE,FALSE)</formula>
    </cfRule>
  </conditionalFormatting>
  <conditionalFormatting sqref="AM33">
    <cfRule type="expression" dxfId="2051" priority="13459">
      <formula>IF(RIGHT(TEXT(AM33,"0.#"),1)=".",FALSE,TRUE)</formula>
    </cfRule>
    <cfRule type="expression" dxfId="2050" priority="13460">
      <formula>IF(RIGHT(TEXT(AM33,"0.#"),1)=".",TRUE,FALSE)</formula>
    </cfRule>
  </conditionalFormatting>
  <conditionalFormatting sqref="AQ32:AQ34">
    <cfRule type="expression" dxfId="2049" priority="13451">
      <formula>IF(RIGHT(TEXT(AQ32,"0.#"),1)=".",FALSE,TRUE)</formula>
    </cfRule>
    <cfRule type="expression" dxfId="2048" priority="13452">
      <formula>IF(RIGHT(TEXT(AQ32,"0.#"),1)=".",TRUE,FALSE)</formula>
    </cfRule>
  </conditionalFormatting>
  <conditionalFormatting sqref="AU32:AU34">
    <cfRule type="expression" dxfId="2047" priority="13449">
      <formula>IF(RIGHT(TEXT(AU32,"0.#"),1)=".",FALSE,TRUE)</formula>
    </cfRule>
    <cfRule type="expression" dxfId="2046" priority="13450">
      <formula>IF(RIGHT(TEXT(AU32,"0.#"),1)=".",TRUE,FALSE)</formula>
    </cfRule>
  </conditionalFormatting>
  <conditionalFormatting sqref="AE53">
    <cfRule type="expression" dxfId="2045" priority="13383">
      <formula>IF(RIGHT(TEXT(AE53,"0.#"),1)=".",FALSE,TRUE)</formula>
    </cfRule>
    <cfRule type="expression" dxfId="2044" priority="13384">
      <formula>IF(RIGHT(TEXT(AE53,"0.#"),1)=".",TRUE,FALSE)</formula>
    </cfRule>
  </conditionalFormatting>
  <conditionalFormatting sqref="AE54">
    <cfRule type="expression" dxfId="2043" priority="13381">
      <formula>IF(RIGHT(TEXT(AE54,"0.#"),1)=".",FALSE,TRUE)</formula>
    </cfRule>
    <cfRule type="expression" dxfId="2042" priority="13382">
      <formula>IF(RIGHT(TEXT(AE54,"0.#"),1)=".",TRUE,FALSE)</formula>
    </cfRule>
  </conditionalFormatting>
  <conditionalFormatting sqref="AI54">
    <cfRule type="expression" dxfId="2041" priority="13375">
      <formula>IF(RIGHT(TEXT(AI54,"0.#"),1)=".",FALSE,TRUE)</formula>
    </cfRule>
    <cfRule type="expression" dxfId="2040" priority="13376">
      <formula>IF(RIGHT(TEXT(AI54,"0.#"),1)=".",TRUE,FALSE)</formula>
    </cfRule>
  </conditionalFormatting>
  <conditionalFormatting sqref="AI53">
    <cfRule type="expression" dxfId="2039" priority="13373">
      <formula>IF(RIGHT(TEXT(AI53,"0.#"),1)=".",FALSE,TRUE)</formula>
    </cfRule>
    <cfRule type="expression" dxfId="2038" priority="13374">
      <formula>IF(RIGHT(TEXT(AI53,"0.#"),1)=".",TRUE,FALSE)</formula>
    </cfRule>
  </conditionalFormatting>
  <conditionalFormatting sqref="AM53">
    <cfRule type="expression" dxfId="2037" priority="13371">
      <formula>IF(RIGHT(TEXT(AM53,"0.#"),1)=".",FALSE,TRUE)</formula>
    </cfRule>
    <cfRule type="expression" dxfId="2036" priority="13372">
      <formula>IF(RIGHT(TEXT(AM53,"0.#"),1)=".",TRUE,FALSE)</formula>
    </cfRule>
  </conditionalFormatting>
  <conditionalFormatting sqref="AM54">
    <cfRule type="expression" dxfId="2035" priority="13369">
      <formula>IF(RIGHT(TEXT(AM54,"0.#"),1)=".",FALSE,TRUE)</formula>
    </cfRule>
    <cfRule type="expression" dxfId="2034" priority="13370">
      <formula>IF(RIGHT(TEXT(AM54,"0.#"),1)=".",TRUE,FALSE)</formula>
    </cfRule>
  </conditionalFormatting>
  <conditionalFormatting sqref="AM55">
    <cfRule type="expression" dxfId="2033" priority="13367">
      <formula>IF(RIGHT(TEXT(AM55,"0.#"),1)=".",FALSE,TRUE)</formula>
    </cfRule>
    <cfRule type="expression" dxfId="2032" priority="13368">
      <formula>IF(RIGHT(TEXT(AM55,"0.#"),1)=".",TRUE,FALSE)</formula>
    </cfRule>
  </conditionalFormatting>
  <conditionalFormatting sqref="AE60">
    <cfRule type="expression" dxfId="2031" priority="13353">
      <formula>IF(RIGHT(TEXT(AE60,"0.#"),1)=".",FALSE,TRUE)</formula>
    </cfRule>
    <cfRule type="expression" dxfId="2030" priority="13354">
      <formula>IF(RIGHT(TEXT(AE60,"0.#"),1)=".",TRUE,FALSE)</formula>
    </cfRule>
  </conditionalFormatting>
  <conditionalFormatting sqref="AE61">
    <cfRule type="expression" dxfId="2029" priority="13351">
      <formula>IF(RIGHT(TEXT(AE61,"0.#"),1)=".",FALSE,TRUE)</formula>
    </cfRule>
    <cfRule type="expression" dxfId="2028" priority="13352">
      <formula>IF(RIGHT(TEXT(AE61,"0.#"),1)=".",TRUE,FALSE)</formula>
    </cfRule>
  </conditionalFormatting>
  <conditionalFormatting sqref="AE62">
    <cfRule type="expression" dxfId="2027" priority="13349">
      <formula>IF(RIGHT(TEXT(AE62,"0.#"),1)=".",FALSE,TRUE)</formula>
    </cfRule>
    <cfRule type="expression" dxfId="2026" priority="13350">
      <formula>IF(RIGHT(TEXT(AE62,"0.#"),1)=".",TRUE,FALSE)</formula>
    </cfRule>
  </conditionalFormatting>
  <conditionalFormatting sqref="AI62">
    <cfRule type="expression" dxfId="2025" priority="13347">
      <formula>IF(RIGHT(TEXT(AI62,"0.#"),1)=".",FALSE,TRUE)</formula>
    </cfRule>
    <cfRule type="expression" dxfId="2024" priority="13348">
      <formula>IF(RIGHT(TEXT(AI62,"0.#"),1)=".",TRUE,FALSE)</formula>
    </cfRule>
  </conditionalFormatting>
  <conditionalFormatting sqref="AI61">
    <cfRule type="expression" dxfId="2023" priority="13345">
      <formula>IF(RIGHT(TEXT(AI61,"0.#"),1)=".",FALSE,TRUE)</formula>
    </cfRule>
    <cfRule type="expression" dxfId="2022" priority="13346">
      <formula>IF(RIGHT(TEXT(AI61,"0.#"),1)=".",TRUE,FALSE)</formula>
    </cfRule>
  </conditionalFormatting>
  <conditionalFormatting sqref="AI60">
    <cfRule type="expression" dxfId="2021" priority="13343">
      <formula>IF(RIGHT(TEXT(AI60,"0.#"),1)=".",FALSE,TRUE)</formula>
    </cfRule>
    <cfRule type="expression" dxfId="2020" priority="13344">
      <formula>IF(RIGHT(TEXT(AI60,"0.#"),1)=".",TRUE,FALSE)</formula>
    </cfRule>
  </conditionalFormatting>
  <conditionalFormatting sqref="AM60">
    <cfRule type="expression" dxfId="2019" priority="13341">
      <formula>IF(RIGHT(TEXT(AM60,"0.#"),1)=".",FALSE,TRUE)</formula>
    </cfRule>
    <cfRule type="expression" dxfId="2018" priority="13342">
      <formula>IF(RIGHT(TEXT(AM60,"0.#"),1)=".",TRUE,FALSE)</formula>
    </cfRule>
  </conditionalFormatting>
  <conditionalFormatting sqref="AM61">
    <cfRule type="expression" dxfId="2017" priority="13339">
      <formula>IF(RIGHT(TEXT(AM61,"0.#"),1)=".",FALSE,TRUE)</formula>
    </cfRule>
    <cfRule type="expression" dxfId="2016" priority="13340">
      <formula>IF(RIGHT(TEXT(AM61,"0.#"),1)=".",TRUE,FALSE)</formula>
    </cfRule>
  </conditionalFormatting>
  <conditionalFormatting sqref="AM62">
    <cfRule type="expression" dxfId="2015" priority="13337">
      <formula>IF(RIGHT(TEXT(AM62,"0.#"),1)=".",FALSE,TRUE)</formula>
    </cfRule>
    <cfRule type="expression" dxfId="2014" priority="13338">
      <formula>IF(RIGHT(TEXT(AM62,"0.#"),1)=".",TRUE,FALSE)</formula>
    </cfRule>
  </conditionalFormatting>
  <conditionalFormatting sqref="AE87">
    <cfRule type="expression" dxfId="2013" priority="13323">
      <formula>IF(RIGHT(TEXT(AE87,"0.#"),1)=".",FALSE,TRUE)</formula>
    </cfRule>
    <cfRule type="expression" dxfId="2012" priority="13324">
      <formula>IF(RIGHT(TEXT(AE87,"0.#"),1)=".",TRUE,FALSE)</formula>
    </cfRule>
  </conditionalFormatting>
  <conditionalFormatting sqref="AE88">
    <cfRule type="expression" dxfId="2011" priority="13321">
      <formula>IF(RIGHT(TEXT(AE88,"0.#"),1)=".",FALSE,TRUE)</formula>
    </cfRule>
    <cfRule type="expression" dxfId="2010" priority="13322">
      <formula>IF(RIGHT(TEXT(AE88,"0.#"),1)=".",TRUE,FALSE)</formula>
    </cfRule>
  </conditionalFormatting>
  <conditionalFormatting sqref="AE89">
    <cfRule type="expression" dxfId="2009" priority="13319">
      <formula>IF(RIGHT(TEXT(AE89,"0.#"),1)=".",FALSE,TRUE)</formula>
    </cfRule>
    <cfRule type="expression" dxfId="2008" priority="13320">
      <formula>IF(RIGHT(TEXT(AE89,"0.#"),1)=".",TRUE,FALSE)</formula>
    </cfRule>
  </conditionalFormatting>
  <conditionalFormatting sqref="AI89">
    <cfRule type="expression" dxfId="2007" priority="13317">
      <formula>IF(RIGHT(TEXT(AI89,"0.#"),1)=".",FALSE,TRUE)</formula>
    </cfRule>
    <cfRule type="expression" dxfId="2006" priority="13318">
      <formula>IF(RIGHT(TEXT(AI89,"0.#"),1)=".",TRUE,FALSE)</formula>
    </cfRule>
  </conditionalFormatting>
  <conditionalFormatting sqref="AI88">
    <cfRule type="expression" dxfId="2005" priority="13315">
      <formula>IF(RIGHT(TEXT(AI88,"0.#"),1)=".",FALSE,TRUE)</formula>
    </cfRule>
    <cfRule type="expression" dxfId="2004" priority="13316">
      <formula>IF(RIGHT(TEXT(AI88,"0.#"),1)=".",TRUE,FALSE)</formula>
    </cfRule>
  </conditionalFormatting>
  <conditionalFormatting sqref="AI87">
    <cfRule type="expression" dxfId="2003" priority="13313">
      <formula>IF(RIGHT(TEXT(AI87,"0.#"),1)=".",FALSE,TRUE)</formula>
    </cfRule>
    <cfRule type="expression" dxfId="2002" priority="13314">
      <formula>IF(RIGHT(TEXT(AI87,"0.#"),1)=".",TRUE,FALSE)</formula>
    </cfRule>
  </conditionalFormatting>
  <conditionalFormatting sqref="AM88">
    <cfRule type="expression" dxfId="2001" priority="13309">
      <formula>IF(RIGHT(TEXT(AM88,"0.#"),1)=".",FALSE,TRUE)</formula>
    </cfRule>
    <cfRule type="expression" dxfId="2000" priority="13310">
      <formula>IF(RIGHT(TEXT(AM88,"0.#"),1)=".",TRUE,FALSE)</formula>
    </cfRule>
  </conditionalFormatting>
  <conditionalFormatting sqref="AM89">
    <cfRule type="expression" dxfId="1999" priority="13307">
      <formula>IF(RIGHT(TEXT(AM89,"0.#"),1)=".",FALSE,TRUE)</formula>
    </cfRule>
    <cfRule type="expression" dxfId="1998" priority="13308">
      <formula>IF(RIGHT(TEXT(AM89,"0.#"),1)=".",TRUE,FALSE)</formula>
    </cfRule>
  </conditionalFormatting>
  <conditionalFormatting sqref="AE92">
    <cfRule type="expression" dxfId="1997" priority="13293">
      <formula>IF(RIGHT(TEXT(AE92,"0.#"),1)=".",FALSE,TRUE)</formula>
    </cfRule>
    <cfRule type="expression" dxfId="1996" priority="13294">
      <formula>IF(RIGHT(TEXT(AE92,"0.#"),1)=".",TRUE,FALSE)</formula>
    </cfRule>
  </conditionalFormatting>
  <conditionalFormatting sqref="AE93">
    <cfRule type="expression" dxfId="1995" priority="13291">
      <formula>IF(RIGHT(TEXT(AE93,"0.#"),1)=".",FALSE,TRUE)</formula>
    </cfRule>
    <cfRule type="expression" dxfId="1994" priority="13292">
      <formula>IF(RIGHT(TEXT(AE93,"0.#"),1)=".",TRUE,FALSE)</formula>
    </cfRule>
  </conditionalFormatting>
  <conditionalFormatting sqref="AE94">
    <cfRule type="expression" dxfId="1993" priority="13289">
      <formula>IF(RIGHT(TEXT(AE94,"0.#"),1)=".",FALSE,TRUE)</formula>
    </cfRule>
    <cfRule type="expression" dxfId="1992" priority="13290">
      <formula>IF(RIGHT(TEXT(AE94,"0.#"),1)=".",TRUE,FALSE)</formula>
    </cfRule>
  </conditionalFormatting>
  <conditionalFormatting sqref="AI94">
    <cfRule type="expression" dxfId="1991" priority="13287">
      <formula>IF(RIGHT(TEXT(AI94,"0.#"),1)=".",FALSE,TRUE)</formula>
    </cfRule>
    <cfRule type="expression" dxfId="1990" priority="13288">
      <formula>IF(RIGHT(TEXT(AI94,"0.#"),1)=".",TRUE,FALSE)</formula>
    </cfRule>
  </conditionalFormatting>
  <conditionalFormatting sqref="AI93">
    <cfRule type="expression" dxfId="1989" priority="13285">
      <formula>IF(RIGHT(TEXT(AI93,"0.#"),1)=".",FALSE,TRUE)</formula>
    </cfRule>
    <cfRule type="expression" dxfId="1988" priority="13286">
      <formula>IF(RIGHT(TEXT(AI93,"0.#"),1)=".",TRUE,FALSE)</formula>
    </cfRule>
  </conditionalFormatting>
  <conditionalFormatting sqref="AI92">
    <cfRule type="expression" dxfId="1987" priority="13283">
      <formula>IF(RIGHT(TEXT(AI92,"0.#"),1)=".",FALSE,TRUE)</formula>
    </cfRule>
    <cfRule type="expression" dxfId="1986" priority="13284">
      <formula>IF(RIGHT(TEXT(AI92,"0.#"),1)=".",TRUE,FALSE)</formula>
    </cfRule>
  </conditionalFormatting>
  <conditionalFormatting sqref="AM92">
    <cfRule type="expression" dxfId="1985" priority="13281">
      <formula>IF(RIGHT(TEXT(AM92,"0.#"),1)=".",FALSE,TRUE)</formula>
    </cfRule>
    <cfRule type="expression" dxfId="1984" priority="13282">
      <formula>IF(RIGHT(TEXT(AM92,"0.#"),1)=".",TRUE,FALSE)</formula>
    </cfRule>
  </conditionalFormatting>
  <conditionalFormatting sqref="AM93">
    <cfRule type="expression" dxfId="1983" priority="13279">
      <formula>IF(RIGHT(TEXT(AM93,"0.#"),1)=".",FALSE,TRUE)</formula>
    </cfRule>
    <cfRule type="expression" dxfId="1982" priority="13280">
      <formula>IF(RIGHT(TEXT(AM93,"0.#"),1)=".",TRUE,FALSE)</formula>
    </cfRule>
  </conditionalFormatting>
  <conditionalFormatting sqref="AM94">
    <cfRule type="expression" dxfId="1981" priority="13277">
      <formula>IF(RIGHT(TEXT(AM94,"0.#"),1)=".",FALSE,TRUE)</formula>
    </cfRule>
    <cfRule type="expression" dxfId="1980" priority="13278">
      <formula>IF(RIGHT(TEXT(AM94,"0.#"),1)=".",TRUE,FALSE)</formula>
    </cfRule>
  </conditionalFormatting>
  <conditionalFormatting sqref="AE97">
    <cfRule type="expression" dxfId="1979" priority="13263">
      <formula>IF(RIGHT(TEXT(AE97,"0.#"),1)=".",FALSE,TRUE)</formula>
    </cfRule>
    <cfRule type="expression" dxfId="1978" priority="13264">
      <formula>IF(RIGHT(TEXT(AE97,"0.#"),1)=".",TRUE,FALSE)</formula>
    </cfRule>
  </conditionalFormatting>
  <conditionalFormatting sqref="AE98">
    <cfRule type="expression" dxfId="1977" priority="13261">
      <formula>IF(RIGHT(TEXT(AE98,"0.#"),1)=".",FALSE,TRUE)</formula>
    </cfRule>
    <cfRule type="expression" dxfId="1976" priority="13262">
      <formula>IF(RIGHT(TEXT(AE98,"0.#"),1)=".",TRUE,FALSE)</formula>
    </cfRule>
  </conditionalFormatting>
  <conditionalFormatting sqref="AE99">
    <cfRule type="expression" dxfId="1975" priority="13259">
      <formula>IF(RIGHT(TEXT(AE99,"0.#"),1)=".",FALSE,TRUE)</formula>
    </cfRule>
    <cfRule type="expression" dxfId="1974" priority="13260">
      <formula>IF(RIGHT(TEXT(AE99,"0.#"),1)=".",TRUE,FALSE)</formula>
    </cfRule>
  </conditionalFormatting>
  <conditionalFormatting sqref="AI99">
    <cfRule type="expression" dxfId="1973" priority="13257">
      <formula>IF(RIGHT(TEXT(AI99,"0.#"),1)=".",FALSE,TRUE)</formula>
    </cfRule>
    <cfRule type="expression" dxfId="1972" priority="13258">
      <formula>IF(RIGHT(TEXT(AI99,"0.#"),1)=".",TRUE,FALSE)</formula>
    </cfRule>
  </conditionalFormatting>
  <conditionalFormatting sqref="AI98">
    <cfRule type="expression" dxfId="1971" priority="13255">
      <formula>IF(RIGHT(TEXT(AI98,"0.#"),1)=".",FALSE,TRUE)</formula>
    </cfRule>
    <cfRule type="expression" dxfId="1970" priority="13256">
      <formula>IF(RIGHT(TEXT(AI98,"0.#"),1)=".",TRUE,FALSE)</formula>
    </cfRule>
  </conditionalFormatting>
  <conditionalFormatting sqref="AI97">
    <cfRule type="expression" dxfId="1969" priority="13253">
      <formula>IF(RIGHT(TEXT(AI97,"0.#"),1)=".",FALSE,TRUE)</formula>
    </cfRule>
    <cfRule type="expression" dxfId="1968" priority="13254">
      <formula>IF(RIGHT(TEXT(AI97,"0.#"),1)=".",TRUE,FALSE)</formula>
    </cfRule>
  </conditionalFormatting>
  <conditionalFormatting sqref="AM97">
    <cfRule type="expression" dxfId="1967" priority="13251">
      <formula>IF(RIGHT(TEXT(AM97,"0.#"),1)=".",FALSE,TRUE)</formula>
    </cfRule>
    <cfRule type="expression" dxfId="1966" priority="13252">
      <formula>IF(RIGHT(TEXT(AM97,"0.#"),1)=".",TRUE,FALSE)</formula>
    </cfRule>
  </conditionalFormatting>
  <conditionalFormatting sqref="AM98">
    <cfRule type="expression" dxfId="1965" priority="13249">
      <formula>IF(RIGHT(TEXT(AM98,"0.#"),1)=".",FALSE,TRUE)</formula>
    </cfRule>
    <cfRule type="expression" dxfId="1964" priority="13250">
      <formula>IF(RIGHT(TEXT(AM98,"0.#"),1)=".",TRUE,FALSE)</formula>
    </cfRule>
  </conditionalFormatting>
  <conditionalFormatting sqref="AM99">
    <cfRule type="expression" dxfId="1963" priority="13247">
      <formula>IF(RIGHT(TEXT(AM99,"0.#"),1)=".",FALSE,TRUE)</formula>
    </cfRule>
    <cfRule type="expression" dxfId="1962" priority="13248">
      <formula>IF(RIGHT(TEXT(AM99,"0.#"),1)=".",TRUE,FALSE)</formula>
    </cfRule>
  </conditionalFormatting>
  <conditionalFormatting sqref="AI101">
    <cfRule type="expression" dxfId="1961" priority="13233">
      <formula>IF(RIGHT(TEXT(AI101,"0.#"),1)=".",FALSE,TRUE)</formula>
    </cfRule>
    <cfRule type="expression" dxfId="1960" priority="13234">
      <formula>IF(RIGHT(TEXT(AI101,"0.#"),1)=".",TRUE,FALSE)</formula>
    </cfRule>
  </conditionalFormatting>
  <conditionalFormatting sqref="AM101">
    <cfRule type="expression" dxfId="1959" priority="13231">
      <formula>IF(RIGHT(TEXT(AM101,"0.#"),1)=".",FALSE,TRUE)</formula>
    </cfRule>
    <cfRule type="expression" dxfId="1958" priority="13232">
      <formula>IF(RIGHT(TEXT(AM101,"0.#"),1)=".",TRUE,FALSE)</formula>
    </cfRule>
  </conditionalFormatting>
  <conditionalFormatting sqref="AE102">
    <cfRule type="expression" dxfId="1957" priority="13229">
      <formula>IF(RIGHT(TEXT(AE102,"0.#"),1)=".",FALSE,TRUE)</formula>
    </cfRule>
    <cfRule type="expression" dxfId="1956" priority="13230">
      <formula>IF(RIGHT(TEXT(AE102,"0.#"),1)=".",TRUE,FALSE)</formula>
    </cfRule>
  </conditionalFormatting>
  <conditionalFormatting sqref="AI102">
    <cfRule type="expression" dxfId="1955" priority="13227">
      <formula>IF(RIGHT(TEXT(AI102,"0.#"),1)=".",FALSE,TRUE)</formula>
    </cfRule>
    <cfRule type="expression" dxfId="1954" priority="13228">
      <formula>IF(RIGHT(TEXT(AI102,"0.#"),1)=".",TRUE,FALSE)</formula>
    </cfRule>
  </conditionalFormatting>
  <conditionalFormatting sqref="AM102">
    <cfRule type="expression" dxfId="1953" priority="13225">
      <formula>IF(RIGHT(TEXT(AM102,"0.#"),1)=".",FALSE,TRUE)</formula>
    </cfRule>
    <cfRule type="expression" dxfId="1952" priority="13226">
      <formula>IF(RIGHT(TEXT(AM102,"0.#"),1)=".",TRUE,FALSE)</formula>
    </cfRule>
  </conditionalFormatting>
  <conditionalFormatting sqref="AQ102">
    <cfRule type="expression" dxfId="1951" priority="13223">
      <formula>IF(RIGHT(TEXT(AQ102,"0.#"),1)=".",FALSE,TRUE)</formula>
    </cfRule>
    <cfRule type="expression" dxfId="1950" priority="13224">
      <formula>IF(RIGHT(TEXT(AQ102,"0.#"),1)=".",TRUE,FALSE)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 AQ134:AQ135 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IF(AND(AL847&gt;=0,RIGHT(TEXT(AL847,"0.#"),1)&lt;&gt;"."),TRUE,FALSE)</formula>
    </cfRule>
    <cfRule type="expression" dxfId="1806" priority="6636">
      <formula>IF(AND(AL847&gt;=0,RIGHT(TEXT(AL847,"0.#"),1)="."),TRUE,FALSE)</formula>
    </cfRule>
    <cfRule type="expression" dxfId="1805" priority="6637">
      <formula>IF(AND(AL847&lt;0,RIGHT(TEXT(AL847,"0.#"),1)&lt;&gt;"."),TRUE,FALSE)</formula>
    </cfRule>
    <cfRule type="expression" dxfId="1804" priority="6638">
      <formula>IF(AND(AL847&lt;0,RIGHT(TEXT(AL847,"0.#"),1)="."),TRUE,FALSE)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IF(AND(AL1110&gt;=0,RIGHT(TEXT(AL1110,"0.#"),1)&lt;&gt;"."),TRUE,FALSE)</formula>
    </cfRule>
    <cfRule type="expression" dxfId="1702" priority="2870">
      <formula>IF(AND(AL1110&gt;=0,RIGHT(TEXT(AL1110,"0.#"),1)="."),TRUE,FALSE)</formula>
    </cfRule>
    <cfRule type="expression" dxfId="1701" priority="2871">
      <formula>IF(AND(AL1110&lt;0,RIGHT(TEXT(AL1110,"0.#"),1)&lt;&gt;"."),TRUE,FALSE)</formula>
    </cfRule>
    <cfRule type="expression" dxfId="1700" priority="2872">
      <formula>IF(AND(AL1110&lt;0,RIGHT(TEXT(AL1110,"0.#"),1)="."),TRUE,FALSE)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IF(AND(AL845&gt;=0,RIGHT(TEXT(AL845,"0.#"),1)&lt;&gt;"."),TRUE,FALSE)</formula>
    </cfRule>
    <cfRule type="expression" dxfId="1688" priority="2822">
      <formula>IF(AND(AL845&gt;=0,RIGHT(TEXT(AL845,"0.#"),1)="."),TRUE,FALSE)</formula>
    </cfRule>
    <cfRule type="expression" dxfId="1687" priority="2823">
      <formula>IF(AND(AL845&lt;0,RIGHT(TEXT(AL845,"0.#"),1)&lt;&gt;"."),TRUE,FALSE)</formula>
    </cfRule>
    <cfRule type="expression" dxfId="1686" priority="2824">
      <formula>IF(AND(AL845&lt;0,RIGHT(TEXT(AL845,"0.#"),1)="."),TRUE,FALSE)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IF(AND(AL880&gt;=0,RIGHT(TEXT(AL880,"0.#"),1)&lt;&gt;"."),TRUE,FALSE)</formula>
    </cfRule>
    <cfRule type="expression" dxfId="1268" priority="2082">
      <formula>IF(AND(AL880&gt;=0,RIGHT(TEXT(AL880,"0.#"),1)="."),TRUE,FALSE)</formula>
    </cfRule>
    <cfRule type="expression" dxfId="1267" priority="2083">
      <formula>IF(AND(AL880&lt;0,RIGHT(TEXT(AL880,"0.#"),1)&lt;&gt;"."),TRUE,FALSE)</formula>
    </cfRule>
    <cfRule type="expression" dxfId="1266" priority="2084">
      <formula>IF(AND(AL880&lt;0,RIGHT(TEXT(AL880,"0.#"),1)="."),TRUE,FALSE)</formula>
    </cfRule>
  </conditionalFormatting>
  <conditionalFormatting sqref="AL878:AO879">
    <cfRule type="expression" dxfId="1265" priority="2075">
      <formula>IF(AND(AL878&gt;=0,RIGHT(TEXT(AL878,"0.#"),1)&lt;&gt;"."),TRUE,FALSE)</formula>
    </cfRule>
    <cfRule type="expression" dxfId="1264" priority="2076">
      <formula>IF(AND(AL878&gt;=0,RIGHT(TEXT(AL878,"0.#"),1)="."),TRUE,FALSE)</formula>
    </cfRule>
    <cfRule type="expression" dxfId="1263" priority="2077">
      <formula>IF(AND(AL878&lt;0,RIGHT(TEXT(AL878,"0.#"),1)&lt;&gt;"."),TRUE,FALSE)</formula>
    </cfRule>
    <cfRule type="expression" dxfId="1262" priority="2078">
      <formula>IF(AND(AL878&lt;0,RIGHT(TEXT(AL878,"0.#"),1)="."),TRUE,FALSE)</formula>
    </cfRule>
  </conditionalFormatting>
  <conditionalFormatting sqref="AL913:AO940">
    <cfRule type="expression" dxfId="1261" priority="2069">
      <formula>IF(AND(AL913&gt;=0,RIGHT(TEXT(AL913,"0.#"),1)&lt;&gt;"."),TRUE,FALSE)</formula>
    </cfRule>
    <cfRule type="expression" dxfId="1260" priority="2070">
      <formula>IF(AND(AL913&gt;=0,RIGHT(TEXT(AL913,"0.#"),1)="."),TRUE,FALSE)</formula>
    </cfRule>
    <cfRule type="expression" dxfId="1259" priority="2071">
      <formula>IF(AND(AL913&lt;0,RIGHT(TEXT(AL913,"0.#"),1)&lt;&gt;"."),TRUE,FALSE)</formula>
    </cfRule>
    <cfRule type="expression" dxfId="1258" priority="2072">
      <formula>IF(AND(AL913&lt;0,RIGHT(TEXT(AL913,"0.#"),1)="."),TRUE,FALSE)</formula>
    </cfRule>
  </conditionalFormatting>
  <conditionalFormatting sqref="AL911:AO912">
    <cfRule type="expression" dxfId="1257" priority="2063">
      <formula>IF(AND(AL911&gt;=0,RIGHT(TEXT(AL911,"0.#"),1)&lt;&gt;"."),TRUE,FALSE)</formula>
    </cfRule>
    <cfRule type="expression" dxfId="1256" priority="2064">
      <formula>IF(AND(AL911&gt;=0,RIGHT(TEXT(AL911,"0.#"),1)="."),TRUE,FALSE)</formula>
    </cfRule>
    <cfRule type="expression" dxfId="1255" priority="2065">
      <formula>IF(AND(AL911&lt;0,RIGHT(TEXT(AL911,"0.#"),1)&lt;&gt;"."),TRUE,FALSE)</formula>
    </cfRule>
    <cfRule type="expression" dxfId="1254" priority="2066">
      <formula>IF(AND(AL911&lt;0,RIGHT(TEXT(AL911,"0.#"),1)="."),TRUE,FALSE)</formula>
    </cfRule>
  </conditionalFormatting>
  <conditionalFormatting sqref="AL946:AO973">
    <cfRule type="expression" dxfId="1253" priority="2057">
      <formula>IF(AND(AL946&gt;=0,RIGHT(TEXT(AL946,"0.#"),1)&lt;&gt;"."),TRUE,FALSE)</formula>
    </cfRule>
    <cfRule type="expression" dxfId="1252" priority="2058">
      <formula>IF(AND(AL946&gt;=0,RIGHT(TEXT(AL946,"0.#"),1)="."),TRUE,FALSE)</formula>
    </cfRule>
    <cfRule type="expression" dxfId="1251" priority="2059">
      <formula>IF(AND(AL946&lt;0,RIGHT(TEXT(AL946,"0.#"),1)&lt;&gt;"."),TRUE,FALSE)</formula>
    </cfRule>
    <cfRule type="expression" dxfId="1250" priority="2060">
      <formula>IF(AND(AL946&lt;0,RIGHT(TEXT(AL946,"0.#"),1)="."),TRUE,FALSE)</formula>
    </cfRule>
  </conditionalFormatting>
  <conditionalFormatting sqref="AL944:AO945">
    <cfRule type="expression" dxfId="1249" priority="2051">
      <formula>IF(AND(AL944&gt;=0,RIGHT(TEXT(AL944,"0.#"),1)&lt;&gt;"."),TRUE,FALSE)</formula>
    </cfRule>
    <cfRule type="expression" dxfId="1248" priority="2052">
      <formula>IF(AND(AL944&gt;=0,RIGHT(TEXT(AL944,"0.#"),1)="."),TRUE,FALSE)</formula>
    </cfRule>
    <cfRule type="expression" dxfId="1247" priority="2053">
      <formula>IF(AND(AL944&lt;0,RIGHT(TEXT(AL944,"0.#"),1)&lt;&gt;"."),TRUE,FALSE)</formula>
    </cfRule>
    <cfRule type="expression" dxfId="1246" priority="2054">
      <formula>IF(AND(AL944&lt;0,RIGHT(TEXT(AL944,"0.#"),1)="."),TRUE,FALSE)</formula>
    </cfRule>
  </conditionalFormatting>
  <conditionalFormatting sqref="AL979:AO1006">
    <cfRule type="expression" dxfId="1245" priority="2045">
      <formula>IF(AND(AL979&gt;=0,RIGHT(TEXT(AL979,"0.#"),1)&lt;&gt;"."),TRUE,FALSE)</formula>
    </cfRule>
    <cfRule type="expression" dxfId="1244" priority="2046">
      <formula>IF(AND(AL979&gt;=0,RIGHT(TEXT(AL979,"0.#"),1)="."),TRUE,FALSE)</formula>
    </cfRule>
    <cfRule type="expression" dxfId="1243" priority="2047">
      <formula>IF(AND(AL979&lt;0,RIGHT(TEXT(AL979,"0.#"),1)&lt;&gt;"."),TRUE,FALSE)</formula>
    </cfRule>
    <cfRule type="expression" dxfId="1242" priority="2048">
      <formula>IF(AND(AL979&lt;0,RIGHT(TEXT(AL979,"0.#"),1)="."),TRUE,FALSE)</formula>
    </cfRule>
  </conditionalFormatting>
  <conditionalFormatting sqref="AL977:AO978">
    <cfRule type="expression" dxfId="1241" priority="2039">
      <formula>IF(AND(AL977&gt;=0,RIGHT(TEXT(AL977,"0.#"),1)&lt;&gt;"."),TRUE,FALSE)</formula>
    </cfRule>
    <cfRule type="expression" dxfId="1240" priority="2040">
      <formula>IF(AND(AL977&gt;=0,RIGHT(TEXT(AL977,"0.#"),1)="."),TRUE,FALSE)</formula>
    </cfRule>
    <cfRule type="expression" dxfId="1239" priority="2041">
      <formula>IF(AND(AL977&lt;0,RIGHT(TEXT(AL977,"0.#"),1)&lt;&gt;"."),TRUE,FALSE)</formula>
    </cfRule>
    <cfRule type="expression" dxfId="1238" priority="2042">
      <formula>IF(AND(AL977&lt;0,RIGHT(TEXT(AL977,"0.#"),1)="."),TRUE,FALSE)</formula>
    </cfRule>
  </conditionalFormatting>
  <conditionalFormatting sqref="AL1012:AO1039">
    <cfRule type="expression" dxfId="1237" priority="2033">
      <formula>IF(AND(AL1012&gt;=0,RIGHT(TEXT(AL1012,"0.#"),1)&lt;&gt;"."),TRUE,FALSE)</formula>
    </cfRule>
    <cfRule type="expression" dxfId="1236" priority="2034">
      <formula>IF(AND(AL1012&gt;=0,RIGHT(TEXT(AL1012,"0.#"),1)="."),TRUE,FALSE)</formula>
    </cfRule>
    <cfRule type="expression" dxfId="1235" priority="2035">
      <formula>IF(AND(AL1012&lt;0,RIGHT(TEXT(AL1012,"0.#"),1)&lt;&gt;"."),TRUE,FALSE)</formula>
    </cfRule>
    <cfRule type="expression" dxfId="1234" priority="2036">
      <formula>IF(AND(AL1012&lt;0,RIGHT(TEXT(AL1012,"0.#"),1)="."),TRUE,FALSE)</formula>
    </cfRule>
  </conditionalFormatting>
  <conditionalFormatting sqref="AL1010:AO1011">
    <cfRule type="expression" dxfId="1233" priority="2027">
      <formula>IF(AND(AL1010&gt;=0,RIGHT(TEXT(AL1010,"0.#"),1)&lt;&gt;"."),TRUE,FALSE)</formula>
    </cfRule>
    <cfRule type="expression" dxfId="1232" priority="2028">
      <formula>IF(AND(AL1010&gt;=0,RIGHT(TEXT(AL1010,"0.#"),1)="."),TRUE,FALSE)</formula>
    </cfRule>
    <cfRule type="expression" dxfId="1231" priority="2029">
      <formula>IF(AND(AL1010&lt;0,RIGHT(TEXT(AL1010,"0.#"),1)&lt;&gt;"."),TRUE,FALSE)</formula>
    </cfRule>
    <cfRule type="expression" dxfId="1230" priority="2030">
      <formula>IF(AND(AL1010&lt;0,RIGHT(TEXT(AL1010,"0.#"),1)="."),TRUE,FALSE)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IF(AND(AL1045&gt;=0,RIGHT(TEXT(AL1045,"0.#"),1)&lt;&gt;"."),TRUE,FALSE)</formula>
    </cfRule>
    <cfRule type="expression" dxfId="1226" priority="2022">
      <formula>IF(AND(AL1045&gt;=0,RIGHT(TEXT(AL1045,"0.#"),1)="."),TRUE,FALSE)</formula>
    </cfRule>
    <cfRule type="expression" dxfId="1225" priority="2023">
      <formula>IF(AND(AL1045&lt;0,RIGHT(TEXT(AL1045,"0.#"),1)&lt;&gt;"."),TRUE,FALSE)</formula>
    </cfRule>
    <cfRule type="expression" dxfId="1224" priority="2024">
      <formula>IF(AND(AL1045&lt;0,RIGHT(TEXT(AL1045,"0.#"),1)="."),TRUE,FALSE)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IF(AND(AL1043&gt;=0,RIGHT(TEXT(AL1043,"0.#"),1)&lt;&gt;"."),TRUE,FALSE)</formula>
    </cfRule>
    <cfRule type="expression" dxfId="1220" priority="2016">
      <formula>IF(AND(AL1043&gt;=0,RIGHT(TEXT(AL1043,"0.#"),1)="."),TRUE,FALSE)</formula>
    </cfRule>
    <cfRule type="expression" dxfId="1219" priority="2017">
      <formula>IF(AND(AL1043&lt;0,RIGHT(TEXT(AL1043,"0.#"),1)&lt;&gt;"."),TRUE,FALSE)</formula>
    </cfRule>
    <cfRule type="expression" dxfId="1218" priority="2018">
      <formula>IF(AND(AL1043&lt;0,RIGHT(TEXT(AL1043,"0.#"),1)="."),TRUE,FALSE)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IF(AND(AL1078&gt;=0,RIGHT(TEXT(AL1078,"0.#"),1)&lt;&gt;"."),TRUE,FALSE)</formula>
    </cfRule>
    <cfRule type="expression" dxfId="1214" priority="2010">
      <formula>IF(AND(AL1078&gt;=0,RIGHT(TEXT(AL1078,"0.#"),1)="."),TRUE,FALSE)</formula>
    </cfRule>
    <cfRule type="expression" dxfId="1213" priority="2011">
      <formula>IF(AND(AL1078&lt;0,RIGHT(TEXT(AL1078,"0.#"),1)&lt;&gt;"."),TRUE,FALSE)</formula>
    </cfRule>
    <cfRule type="expression" dxfId="1212" priority="2012">
      <formula>IF(AND(AL1078&lt;0,RIGHT(TEXT(AL1078,"0.#"),1)="."),TRUE,FALSE)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IF(AND(AL1076&gt;=0,RIGHT(TEXT(AL1076,"0.#"),1)&lt;&gt;"."),TRUE,FALSE)</formula>
    </cfRule>
    <cfRule type="expression" dxfId="1208" priority="2004">
      <formula>IF(AND(AL1076&gt;=0,RIGHT(TEXT(AL1076,"0.#"),1)="."),TRUE,FALSE)</formula>
    </cfRule>
    <cfRule type="expression" dxfId="1207" priority="2005">
      <formula>IF(AND(AL1076&lt;0,RIGHT(TEXT(AL1076,"0.#"),1)&lt;&gt;"."),TRUE,FALSE)</formula>
    </cfRule>
    <cfRule type="expression" dxfId="1206" priority="2006">
      <formula>IF(AND(AL1076&lt;0,RIGHT(TEXT(AL1076,"0.#"),1)="."),TRUE,FALSE)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135">
    <cfRule type="expression" dxfId="9" priority="9">
      <formula>IF(RIGHT(TEXT(AM135,"0.#"),1)=".",FALSE,TRUE)</formula>
    </cfRule>
    <cfRule type="expression" dxfId="8" priority="10">
      <formula>IF(RIGHT(TEXT(AM135,"0.#"),1)=".",TRUE,FALSE)</formula>
    </cfRule>
  </conditionalFormatting>
  <conditionalFormatting sqref="AU134">
    <cfRule type="expression" dxfId="7" priority="7">
      <formula>IF(RIGHT(TEXT(AU134,"0.#"),1)=".",FALSE,TRUE)</formula>
    </cfRule>
    <cfRule type="expression" dxfId="6" priority="8">
      <formula>IF(RIGHT(TEXT(AU134,"0.#"),1)=".",TRUE,FALSE)</formula>
    </cfRule>
  </conditionalFormatting>
  <conditionalFormatting sqref="AM139">
    <cfRule type="expression" dxfId="5" priority="5">
      <formula>IF(RIGHT(TEXT(AM139,"0.#"),1)=".",FALSE,TRUE)</formula>
    </cfRule>
    <cfRule type="expression" dxfId="4" priority="6">
      <formula>IF(RIGHT(TEXT(AM139,"0.#"),1)=".",TRUE,FALSE)</formula>
    </cfRule>
  </conditionalFormatting>
  <conditionalFormatting sqref="AM143">
    <cfRule type="expression" dxfId="3" priority="3">
      <formula>IF(RIGHT(TEXT(AM143,"0.#"),1)=".",FALSE,TRUE)</formula>
    </cfRule>
    <cfRule type="expression" dxfId="2" priority="4">
      <formula>IF(RIGHT(TEXT(AM143,"0.#"),1)=".",TRUE,FALSE)</formula>
    </cfRule>
  </conditionalFormatting>
  <conditionalFormatting sqref="AM147">
    <cfRule type="expression" dxfId="1" priority="1">
      <formula>IF(RIGHT(TEXT(AM147,"0.#"),1)=".",FALSE,TRUE)</formula>
    </cfRule>
    <cfRule type="expression" dxfId="0" priority="2">
      <formula>IF(RIGHT(TEXT(AM147,"0.#"),1)=".",TRUE,FALSE)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50" man="1"/>
    <brk id="356" max="50" man="1"/>
    <brk id="714" max="50" man="1"/>
    <brk id="735" max="50" man="1"/>
    <brk id="786" max="50" man="1"/>
    <brk id="841" max="50" man="1"/>
    <brk id="875" max="50" man="1"/>
    <brk id="908"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5" sqref="P1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161</v>
      </c>
      <c r="B1" s="54" t="s">
        <v>148</v>
      </c>
      <c r="F1" s="61" t="s">
        <v>27</v>
      </c>
      <c r="G1" s="61" t="s">
        <v>148</v>
      </c>
      <c r="K1" s="66" t="s">
        <v>184</v>
      </c>
      <c r="L1" s="54" t="s">
        <v>148</v>
      </c>
      <c r="O1" s="51"/>
      <c r="P1" s="61" t="s">
        <v>20</v>
      </c>
      <c r="Q1" s="61" t="s">
        <v>148</v>
      </c>
      <c r="T1" s="51"/>
      <c r="U1" s="67" t="s">
        <v>287</v>
      </c>
      <c r="W1" s="67" t="s">
        <v>286</v>
      </c>
      <c r="Y1" s="67" t="s">
        <v>32</v>
      </c>
      <c r="Z1" s="67" t="s">
        <v>556</v>
      </c>
      <c r="AA1" s="67" t="s">
        <v>157</v>
      </c>
      <c r="AB1" s="67" t="s">
        <v>558</v>
      </c>
      <c r="AC1" s="67" t="s">
        <v>79</v>
      </c>
      <c r="AD1" s="52"/>
      <c r="AE1" s="67" t="s">
        <v>120</v>
      </c>
      <c r="AF1" s="74"/>
      <c r="AG1" s="75" t="s">
        <v>334</v>
      </c>
      <c r="AI1" s="75" t="s">
        <v>347</v>
      </c>
      <c r="AK1" s="75" t="s">
        <v>357</v>
      </c>
      <c r="AM1" s="78"/>
      <c r="AN1" s="78"/>
      <c r="AP1" s="52" t="s">
        <v>431</v>
      </c>
    </row>
    <row r="2" spans="1:42" ht="13.5" customHeight="1" x14ac:dyDescent="0.15">
      <c r="A2" s="55" t="s">
        <v>162</v>
      </c>
      <c r="B2" s="58"/>
      <c r="C2" s="51" t="str">
        <f t="shared" ref="C2:C24" si="0">IF(B2="","",A2)</f>
        <v/>
      </c>
      <c r="D2" s="51" t="str">
        <f>IF(C2="","",IF(D1&lt;&gt;"",CONCATENATE(D1,"、",C2),C2))</f>
        <v/>
      </c>
      <c r="F2" s="62" t="s">
        <v>144</v>
      </c>
      <c r="G2" s="64" t="s">
        <v>674</v>
      </c>
      <c r="H2" s="51" t="str">
        <f t="shared" ref="H2:H37" si="1">IF(G2="","",F2)</f>
        <v>一般会計</v>
      </c>
      <c r="I2" s="51" t="str">
        <f>IF(H2="","",IF(I1&lt;&gt;"",CONCATENATE(I1,"、",H2),H2))</f>
        <v>一般会計</v>
      </c>
      <c r="K2" s="55" t="s">
        <v>186</v>
      </c>
      <c r="L2" s="58"/>
      <c r="M2" s="51" t="str">
        <f t="shared" ref="M2:M11" si="2">IF(L2="","",K2)</f>
        <v/>
      </c>
      <c r="N2" s="51" t="str">
        <f>IF(M2="","",IF(N1&lt;&gt;"",CONCATENATE(N1,"、",M2),M2))</f>
        <v/>
      </c>
      <c r="O2" s="51"/>
      <c r="P2" s="62" t="s">
        <v>149</v>
      </c>
      <c r="Q2" s="64"/>
      <c r="R2" s="51" t="str">
        <f t="shared" ref="R2:R8" si="3">IF(Q2="","",P2)</f>
        <v/>
      </c>
      <c r="S2" s="51" t="str">
        <f>IF(R2="","",IF(S1&lt;&gt;"",CONCATENATE(S1,"、",R2),R2))</f>
        <v/>
      </c>
      <c r="T2" s="51"/>
      <c r="U2" s="68">
        <v>20</v>
      </c>
      <c r="W2" s="69" t="s">
        <v>201</v>
      </c>
      <c r="Y2" s="69" t="s">
        <v>141</v>
      </c>
      <c r="Z2" s="69" t="s">
        <v>141</v>
      </c>
      <c r="AA2" s="70" t="s">
        <v>384</v>
      </c>
      <c r="AB2" s="70" t="s">
        <v>629</v>
      </c>
      <c r="AC2" s="73" t="s">
        <v>243</v>
      </c>
      <c r="AD2" s="52"/>
      <c r="AE2" s="69" t="s">
        <v>177</v>
      </c>
      <c r="AF2" s="74"/>
      <c r="AG2" s="76" t="s">
        <v>23</v>
      </c>
      <c r="AI2" s="75" t="s">
        <v>461</v>
      </c>
      <c r="AK2" s="75" t="s">
        <v>358</v>
      </c>
      <c r="AM2" s="78"/>
      <c r="AN2" s="78"/>
      <c r="AP2" s="76" t="s">
        <v>23</v>
      </c>
    </row>
    <row r="3" spans="1:42" ht="13.5" customHeight="1" x14ac:dyDescent="0.15">
      <c r="A3" s="55" t="s">
        <v>164</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191</v>
      </c>
      <c r="L3" s="58"/>
      <c r="M3" s="51" t="str">
        <f t="shared" si="2"/>
        <v/>
      </c>
      <c r="N3" s="51" t="str">
        <f t="shared" ref="N3:N11" si="6">IF(M3="",N2,IF(N2&lt;&gt;"",CONCATENATE(N2,"、",M3),M3))</f>
        <v/>
      </c>
      <c r="O3" s="51"/>
      <c r="P3" s="62" t="s">
        <v>150</v>
      </c>
      <c r="Q3" s="64" t="s">
        <v>674</v>
      </c>
      <c r="R3" s="51" t="str">
        <f t="shared" si="3"/>
        <v>委託・請負</v>
      </c>
      <c r="S3" s="51" t="str">
        <f t="shared" ref="S3:S8" si="7">IF(R3="",S2,IF(S2&lt;&gt;"",CONCATENATE(S2,"、",R3),R3))</f>
        <v>委託・請負</v>
      </c>
      <c r="T3" s="51"/>
      <c r="U3" s="69" t="s">
        <v>649</v>
      </c>
      <c r="W3" s="69" t="s">
        <v>258</v>
      </c>
      <c r="Y3" s="69" t="s">
        <v>142</v>
      </c>
      <c r="Z3" s="69" t="s">
        <v>559</v>
      </c>
      <c r="AA3" s="70" t="s">
        <v>535</v>
      </c>
      <c r="AB3" s="70" t="s">
        <v>615</v>
      </c>
      <c r="AC3" s="73" t="s">
        <v>230</v>
      </c>
      <c r="AD3" s="52"/>
      <c r="AE3" s="69" t="s">
        <v>289</v>
      </c>
      <c r="AF3" s="74"/>
      <c r="AG3" s="76" t="s">
        <v>387</v>
      </c>
      <c r="AI3" s="75" t="s">
        <v>138</v>
      </c>
      <c r="AK3" s="75" t="str">
        <f t="shared" ref="AK3:AK27" si="8">CHAR(CODE(AK2)+1)</f>
        <v>B</v>
      </c>
      <c r="AM3" s="78"/>
      <c r="AN3" s="78"/>
      <c r="AP3" s="76" t="s">
        <v>387</v>
      </c>
    </row>
    <row r="4" spans="1:42" ht="13.5" customHeight="1" x14ac:dyDescent="0.15">
      <c r="A4" s="55" t="s">
        <v>167</v>
      </c>
      <c r="B4" s="58"/>
      <c r="C4" s="51" t="str">
        <f t="shared" si="0"/>
        <v/>
      </c>
      <c r="D4" s="51" t="str">
        <f t="shared" si="4"/>
        <v/>
      </c>
      <c r="F4" s="63" t="s">
        <v>207</v>
      </c>
      <c r="G4" s="64"/>
      <c r="H4" s="51" t="str">
        <f t="shared" si="1"/>
        <v/>
      </c>
      <c r="I4" s="51" t="str">
        <f t="shared" si="5"/>
        <v>一般会計</v>
      </c>
      <c r="K4" s="55" t="s">
        <v>91</v>
      </c>
      <c r="L4" s="58"/>
      <c r="M4" s="51" t="str">
        <f t="shared" si="2"/>
        <v/>
      </c>
      <c r="N4" s="51" t="str">
        <f t="shared" si="6"/>
        <v/>
      </c>
      <c r="O4" s="51"/>
      <c r="P4" s="62" t="s">
        <v>152</v>
      </c>
      <c r="Q4" s="64" t="s">
        <v>674</v>
      </c>
      <c r="R4" s="51" t="str">
        <f t="shared" si="3"/>
        <v>補助</v>
      </c>
      <c r="S4" s="51" t="str">
        <f t="shared" si="7"/>
        <v>委託・請負、補助</v>
      </c>
      <c r="T4" s="51"/>
      <c r="U4" s="69" t="s">
        <v>165</v>
      </c>
      <c r="W4" s="69" t="s">
        <v>260</v>
      </c>
      <c r="Y4" s="69" t="s">
        <v>9</v>
      </c>
      <c r="Z4" s="69" t="s">
        <v>560</v>
      </c>
      <c r="AA4" s="70" t="s">
        <v>132</v>
      </c>
      <c r="AB4" s="70" t="s">
        <v>630</v>
      </c>
      <c r="AC4" s="70" t="s">
        <v>209</v>
      </c>
      <c r="AD4" s="52"/>
      <c r="AE4" s="69" t="s">
        <v>248</v>
      </c>
      <c r="AF4" s="74"/>
      <c r="AG4" s="76" t="s">
        <v>218</v>
      </c>
      <c r="AI4" s="75" t="s">
        <v>349</v>
      </c>
      <c r="AK4" s="75" t="str">
        <f t="shared" si="8"/>
        <v>C</v>
      </c>
      <c r="AM4" s="78"/>
      <c r="AN4" s="78"/>
      <c r="AP4" s="76" t="s">
        <v>218</v>
      </c>
    </row>
    <row r="5" spans="1:42" ht="13.5" customHeight="1" x14ac:dyDescent="0.15">
      <c r="A5" s="55" t="s">
        <v>168</v>
      </c>
      <c r="B5" s="58"/>
      <c r="C5" s="51" t="str">
        <f t="shared" si="0"/>
        <v/>
      </c>
      <c r="D5" s="51" t="str">
        <f t="shared" si="4"/>
        <v/>
      </c>
      <c r="F5" s="63" t="s">
        <v>70</v>
      </c>
      <c r="G5" s="64"/>
      <c r="H5" s="51" t="str">
        <f t="shared" si="1"/>
        <v/>
      </c>
      <c r="I5" s="51" t="str">
        <f t="shared" si="5"/>
        <v>一般会計</v>
      </c>
      <c r="K5" s="55" t="s">
        <v>194</v>
      </c>
      <c r="L5" s="58"/>
      <c r="M5" s="51" t="str">
        <f t="shared" si="2"/>
        <v/>
      </c>
      <c r="N5" s="51" t="str">
        <f t="shared" si="6"/>
        <v/>
      </c>
      <c r="O5" s="51"/>
      <c r="P5" s="62" t="s">
        <v>153</v>
      </c>
      <c r="Q5" s="64"/>
      <c r="R5" s="51" t="str">
        <f t="shared" si="3"/>
        <v/>
      </c>
      <c r="S5" s="51" t="str">
        <f t="shared" si="7"/>
        <v>委託・請負、補助</v>
      </c>
      <c r="T5" s="51"/>
      <c r="W5" s="69" t="s">
        <v>665</v>
      </c>
      <c r="Y5" s="69" t="s">
        <v>360</v>
      </c>
      <c r="Z5" s="69" t="s">
        <v>68</v>
      </c>
      <c r="AA5" s="70" t="s">
        <v>274</v>
      </c>
      <c r="AB5" s="70" t="s">
        <v>631</v>
      </c>
      <c r="AC5" s="70" t="s">
        <v>39</v>
      </c>
      <c r="AD5" s="72"/>
      <c r="AE5" s="69" t="s">
        <v>437</v>
      </c>
      <c r="AF5" s="74"/>
      <c r="AG5" s="76" t="s">
        <v>368</v>
      </c>
      <c r="AI5" s="75" t="s">
        <v>402</v>
      </c>
      <c r="AK5" s="75" t="str">
        <f t="shared" si="8"/>
        <v>D</v>
      </c>
      <c r="AP5" s="76" t="s">
        <v>368</v>
      </c>
    </row>
    <row r="6" spans="1:42" ht="13.5" customHeight="1" x14ac:dyDescent="0.15">
      <c r="A6" s="55" t="s">
        <v>169</v>
      </c>
      <c r="B6" s="58"/>
      <c r="C6" s="51" t="str">
        <f t="shared" si="0"/>
        <v/>
      </c>
      <c r="D6" s="51" t="str">
        <f t="shared" si="4"/>
        <v/>
      </c>
      <c r="F6" s="63" t="s">
        <v>208</v>
      </c>
      <c r="G6" s="64"/>
      <c r="H6" s="51" t="str">
        <f t="shared" si="1"/>
        <v/>
      </c>
      <c r="I6" s="51" t="str">
        <f t="shared" si="5"/>
        <v>一般会計</v>
      </c>
      <c r="K6" s="55" t="s">
        <v>197</v>
      </c>
      <c r="L6" s="58"/>
      <c r="M6" s="51" t="str">
        <f t="shared" si="2"/>
        <v/>
      </c>
      <c r="N6" s="51" t="str">
        <f t="shared" si="6"/>
        <v/>
      </c>
      <c r="O6" s="51"/>
      <c r="P6" s="62" t="s">
        <v>154</v>
      </c>
      <c r="Q6" s="64"/>
      <c r="R6" s="51" t="str">
        <f t="shared" si="3"/>
        <v/>
      </c>
      <c r="S6" s="51" t="str">
        <f t="shared" si="7"/>
        <v>委託・請負、補助</v>
      </c>
      <c r="T6" s="51"/>
      <c r="U6" s="69" t="s">
        <v>449</v>
      </c>
      <c r="W6" s="69" t="s">
        <v>262</v>
      </c>
      <c r="Y6" s="69" t="s">
        <v>465</v>
      </c>
      <c r="Z6" s="69" t="s">
        <v>464</v>
      </c>
      <c r="AA6" s="70" t="s">
        <v>324</v>
      </c>
      <c r="AB6" s="70" t="s">
        <v>633</v>
      </c>
      <c r="AC6" s="70" t="s">
        <v>244</v>
      </c>
      <c r="AD6" s="72"/>
      <c r="AE6" s="69" t="s">
        <v>445</v>
      </c>
      <c r="AF6" s="74"/>
      <c r="AG6" s="76" t="s">
        <v>443</v>
      </c>
      <c r="AI6" s="75" t="s">
        <v>463</v>
      </c>
      <c r="AK6" s="75" t="str">
        <f t="shared" si="8"/>
        <v>E</v>
      </c>
      <c r="AP6" s="76" t="s">
        <v>443</v>
      </c>
    </row>
    <row r="7" spans="1:42" ht="13.5" customHeight="1" x14ac:dyDescent="0.15">
      <c r="A7" s="55" t="s">
        <v>133</v>
      </c>
      <c r="B7" s="58" t="s">
        <v>674</v>
      </c>
      <c r="C7" s="51" t="str">
        <f t="shared" si="0"/>
        <v>観光立国</v>
      </c>
      <c r="D7" s="51" t="str">
        <f t="shared" si="4"/>
        <v>観光立国</v>
      </c>
      <c r="F7" s="63" t="s">
        <v>50</v>
      </c>
      <c r="G7" s="64"/>
      <c r="H7" s="51" t="str">
        <f t="shared" si="1"/>
        <v/>
      </c>
      <c r="I7" s="51" t="str">
        <f t="shared" si="5"/>
        <v>一般会計</v>
      </c>
      <c r="K7" s="55" t="s">
        <v>159</v>
      </c>
      <c r="L7" s="58"/>
      <c r="M7" s="51" t="str">
        <f t="shared" si="2"/>
        <v/>
      </c>
      <c r="N7" s="51" t="str">
        <f t="shared" si="6"/>
        <v/>
      </c>
      <c r="O7" s="51"/>
      <c r="P7" s="62" t="s">
        <v>155</v>
      </c>
      <c r="Q7" s="64"/>
      <c r="R7" s="51" t="str">
        <f t="shared" si="3"/>
        <v/>
      </c>
      <c r="S7" s="51" t="str">
        <f t="shared" si="7"/>
        <v>委託・請負、補助</v>
      </c>
      <c r="T7" s="51"/>
      <c r="U7" s="69"/>
      <c r="W7" s="69" t="s">
        <v>263</v>
      </c>
      <c r="Y7" s="69" t="s">
        <v>440</v>
      </c>
      <c r="Z7" s="69" t="s">
        <v>366</v>
      </c>
      <c r="AA7" s="70" t="s">
        <v>393</v>
      </c>
      <c r="AB7" s="70" t="s">
        <v>634</v>
      </c>
      <c r="AC7" s="72"/>
      <c r="AD7" s="72"/>
      <c r="AE7" s="69" t="s">
        <v>244</v>
      </c>
      <c r="AF7" s="74"/>
      <c r="AG7" s="76" t="s">
        <v>419</v>
      </c>
      <c r="AH7" s="79"/>
      <c r="AI7" s="76" t="s">
        <v>302</v>
      </c>
      <c r="AK7" s="75" t="str">
        <f t="shared" si="8"/>
        <v>F</v>
      </c>
      <c r="AP7" s="76" t="s">
        <v>419</v>
      </c>
    </row>
    <row r="8" spans="1:42" ht="13.5" customHeight="1" x14ac:dyDescent="0.15">
      <c r="A8" s="55" t="s">
        <v>76</v>
      </c>
      <c r="B8" s="58"/>
      <c r="C8" s="51" t="str">
        <f t="shared" si="0"/>
        <v/>
      </c>
      <c r="D8" s="51" t="str">
        <f t="shared" si="4"/>
        <v>観光立国</v>
      </c>
      <c r="F8" s="63" t="s">
        <v>210</v>
      </c>
      <c r="G8" s="64"/>
      <c r="H8" s="51" t="str">
        <f t="shared" si="1"/>
        <v/>
      </c>
      <c r="I8" s="51" t="str">
        <f t="shared" si="5"/>
        <v>一般会計</v>
      </c>
      <c r="K8" s="55" t="s">
        <v>198</v>
      </c>
      <c r="L8" s="58"/>
      <c r="M8" s="51" t="str">
        <f t="shared" si="2"/>
        <v/>
      </c>
      <c r="N8" s="51" t="str">
        <f t="shared" si="6"/>
        <v/>
      </c>
      <c r="O8" s="51"/>
      <c r="P8" s="62" t="s">
        <v>156</v>
      </c>
      <c r="Q8" s="64"/>
      <c r="R8" s="51" t="str">
        <f t="shared" si="3"/>
        <v/>
      </c>
      <c r="S8" s="51" t="str">
        <f t="shared" si="7"/>
        <v>委託・請負、補助</v>
      </c>
      <c r="T8" s="51"/>
      <c r="U8" s="69" t="s">
        <v>462</v>
      </c>
      <c r="W8" s="69" t="s">
        <v>265</v>
      </c>
      <c r="Y8" s="69" t="s">
        <v>466</v>
      </c>
      <c r="Z8" s="69" t="s">
        <v>561</v>
      </c>
      <c r="AA8" s="70" t="s">
        <v>480</v>
      </c>
      <c r="AB8" s="70" t="s">
        <v>30</v>
      </c>
      <c r="AC8" s="72"/>
      <c r="AD8" s="72"/>
      <c r="AE8" s="72"/>
      <c r="AF8" s="74"/>
      <c r="AG8" s="76" t="s">
        <v>268</v>
      </c>
      <c r="AI8" s="75" t="s">
        <v>400</v>
      </c>
      <c r="AK8" s="75" t="str">
        <f t="shared" si="8"/>
        <v>G</v>
      </c>
      <c r="AP8" s="76" t="s">
        <v>268</v>
      </c>
    </row>
    <row r="9" spans="1:42" ht="13.5" customHeight="1" x14ac:dyDescent="0.15">
      <c r="A9" s="55" t="s">
        <v>170</v>
      </c>
      <c r="B9" s="58"/>
      <c r="C9" s="51" t="str">
        <f t="shared" si="0"/>
        <v/>
      </c>
      <c r="D9" s="51" t="str">
        <f t="shared" si="4"/>
        <v>観光立国</v>
      </c>
      <c r="F9" s="63" t="s">
        <v>389</v>
      </c>
      <c r="G9" s="64"/>
      <c r="H9" s="51" t="str">
        <f t="shared" si="1"/>
        <v/>
      </c>
      <c r="I9" s="51" t="str">
        <f t="shared" si="5"/>
        <v>一般会計</v>
      </c>
      <c r="K9" s="55" t="s">
        <v>200</v>
      </c>
      <c r="L9" s="58"/>
      <c r="M9" s="51" t="str">
        <f t="shared" si="2"/>
        <v/>
      </c>
      <c r="N9" s="51" t="str">
        <f t="shared" si="6"/>
        <v/>
      </c>
      <c r="O9" s="51"/>
      <c r="P9" s="51"/>
      <c r="Q9" s="65"/>
      <c r="T9" s="51"/>
      <c r="U9" s="69" t="s">
        <v>187</v>
      </c>
      <c r="W9" s="69" t="s">
        <v>267</v>
      </c>
      <c r="Y9" s="69" t="s">
        <v>380</v>
      </c>
      <c r="Z9" s="69" t="s">
        <v>304</v>
      </c>
      <c r="AA9" s="70" t="s">
        <v>379</v>
      </c>
      <c r="AB9" s="70" t="s">
        <v>377</v>
      </c>
      <c r="AC9" s="72"/>
      <c r="AD9" s="72"/>
      <c r="AE9" s="72"/>
      <c r="AF9" s="74"/>
      <c r="AG9" s="76" t="s">
        <v>444</v>
      </c>
      <c r="AI9" s="77"/>
      <c r="AK9" s="75" t="str">
        <f t="shared" si="8"/>
        <v>H</v>
      </c>
      <c r="AP9" s="76" t="s">
        <v>444</v>
      </c>
    </row>
    <row r="10" spans="1:42" ht="13.5" customHeight="1" x14ac:dyDescent="0.15">
      <c r="A10" s="55" t="s">
        <v>413</v>
      </c>
      <c r="B10" s="58"/>
      <c r="C10" s="51" t="str">
        <f t="shared" si="0"/>
        <v/>
      </c>
      <c r="D10" s="51" t="str">
        <f t="shared" si="4"/>
        <v>観光立国</v>
      </c>
      <c r="F10" s="63" t="s">
        <v>211</v>
      </c>
      <c r="G10" s="64"/>
      <c r="H10" s="51" t="str">
        <f t="shared" si="1"/>
        <v/>
      </c>
      <c r="I10" s="51" t="str">
        <f t="shared" si="5"/>
        <v>一般会計</v>
      </c>
      <c r="K10" s="55" t="s">
        <v>417</v>
      </c>
      <c r="L10" s="58"/>
      <c r="M10" s="51" t="str">
        <f t="shared" si="2"/>
        <v/>
      </c>
      <c r="N10" s="51" t="str">
        <f t="shared" si="6"/>
        <v/>
      </c>
      <c r="O10" s="51"/>
      <c r="P10" s="51" t="str">
        <f>S8</f>
        <v>委託・請負、補助</v>
      </c>
      <c r="Q10" s="65"/>
      <c r="T10" s="51"/>
      <c r="W10" s="69" t="s">
        <v>269</v>
      </c>
      <c r="Y10" s="69" t="s">
        <v>467</v>
      </c>
      <c r="Z10" s="69" t="s">
        <v>236</v>
      </c>
      <c r="AA10" s="70" t="s">
        <v>536</v>
      </c>
      <c r="AB10" s="70" t="s">
        <v>105</v>
      </c>
      <c r="AC10" s="72"/>
      <c r="AD10" s="72"/>
      <c r="AE10" s="72"/>
      <c r="AF10" s="74"/>
      <c r="AG10" s="76" t="s">
        <v>434</v>
      </c>
      <c r="AK10" s="75" t="str">
        <f t="shared" si="8"/>
        <v>I</v>
      </c>
      <c r="AP10" s="75" t="s">
        <v>156</v>
      </c>
    </row>
    <row r="11" spans="1:42" ht="13.5" customHeight="1" x14ac:dyDescent="0.15">
      <c r="A11" s="55" t="s">
        <v>172</v>
      </c>
      <c r="B11" s="58"/>
      <c r="C11" s="51" t="str">
        <f t="shared" si="0"/>
        <v/>
      </c>
      <c r="D11" s="51" t="str">
        <f t="shared" si="4"/>
        <v>観光立国</v>
      </c>
      <c r="F11" s="63" t="s">
        <v>212</v>
      </c>
      <c r="G11" s="64"/>
      <c r="H11" s="51" t="str">
        <f t="shared" si="1"/>
        <v/>
      </c>
      <c r="I11" s="51" t="str">
        <f t="shared" si="5"/>
        <v>一般会計</v>
      </c>
      <c r="K11" s="55" t="s">
        <v>203</v>
      </c>
      <c r="L11" s="58" t="s">
        <v>674</v>
      </c>
      <c r="M11" s="51" t="str">
        <f t="shared" si="2"/>
        <v>その他の事項経費</v>
      </c>
      <c r="N11" s="51" t="str">
        <f t="shared" si="6"/>
        <v>その他の事項経費</v>
      </c>
      <c r="O11" s="51"/>
      <c r="P11" s="51"/>
      <c r="Q11" s="65"/>
      <c r="T11" s="51"/>
      <c r="W11" s="69" t="s">
        <v>272</v>
      </c>
      <c r="Y11" s="69" t="s">
        <v>135</v>
      </c>
      <c r="Z11" s="69" t="s">
        <v>562</v>
      </c>
      <c r="AA11" s="70" t="s">
        <v>537</v>
      </c>
      <c r="AB11" s="70" t="s">
        <v>635</v>
      </c>
      <c r="AC11" s="72"/>
      <c r="AD11" s="72"/>
      <c r="AE11" s="72"/>
      <c r="AF11" s="74"/>
      <c r="AG11" s="75" t="s">
        <v>435</v>
      </c>
      <c r="AK11" s="75" t="str">
        <f t="shared" si="8"/>
        <v>J</v>
      </c>
    </row>
    <row r="12" spans="1:42" ht="13.5" customHeight="1" x14ac:dyDescent="0.15">
      <c r="A12" s="55" t="s">
        <v>174</v>
      </c>
      <c r="B12" s="58"/>
      <c r="C12" s="51" t="str">
        <f t="shared" si="0"/>
        <v/>
      </c>
      <c r="D12" s="51" t="str">
        <f t="shared" si="4"/>
        <v>観光立国</v>
      </c>
      <c r="F12" s="63" t="s">
        <v>74</v>
      </c>
      <c r="G12" s="64"/>
      <c r="H12" s="51" t="str">
        <f t="shared" si="1"/>
        <v/>
      </c>
      <c r="I12" s="51" t="str">
        <f t="shared" si="5"/>
        <v>一般会計</v>
      </c>
      <c r="K12" s="51"/>
      <c r="L12" s="51"/>
      <c r="O12" s="51"/>
      <c r="P12" s="51"/>
      <c r="Q12" s="65"/>
      <c r="T12" s="51"/>
      <c r="U12" s="67" t="s">
        <v>650</v>
      </c>
      <c r="W12" s="69" t="s">
        <v>160</v>
      </c>
      <c r="Y12" s="69" t="s">
        <v>471</v>
      </c>
      <c r="Z12" s="69" t="s">
        <v>563</v>
      </c>
      <c r="AA12" s="70" t="s">
        <v>406</v>
      </c>
      <c r="AB12" s="70" t="s">
        <v>526</v>
      </c>
      <c r="AC12" s="72"/>
      <c r="AD12" s="72"/>
      <c r="AE12" s="72"/>
      <c r="AF12" s="74"/>
      <c r="AG12" s="75" t="s">
        <v>371</v>
      </c>
      <c r="AK12" s="75" t="str">
        <f t="shared" si="8"/>
        <v>K</v>
      </c>
    </row>
    <row r="13" spans="1:42" ht="13.5" customHeight="1" x14ac:dyDescent="0.15">
      <c r="A13" s="55" t="s">
        <v>179</v>
      </c>
      <c r="B13" s="58"/>
      <c r="C13" s="51" t="str">
        <f t="shared" si="0"/>
        <v/>
      </c>
      <c r="D13" s="51" t="str">
        <f t="shared" si="4"/>
        <v>観光立国</v>
      </c>
      <c r="F13" s="63" t="s">
        <v>215</v>
      </c>
      <c r="G13" s="64"/>
      <c r="H13" s="51" t="str">
        <f t="shared" si="1"/>
        <v/>
      </c>
      <c r="I13" s="51" t="str">
        <f t="shared" si="5"/>
        <v>一般会計</v>
      </c>
      <c r="K13" s="51" t="str">
        <f>N11</f>
        <v>その他の事項経費</v>
      </c>
      <c r="L13" s="51"/>
      <c r="O13" s="51"/>
      <c r="P13" s="51"/>
      <c r="Q13" s="65"/>
      <c r="T13" s="51"/>
      <c r="U13" s="69" t="s">
        <v>201</v>
      </c>
      <c r="W13" s="69" t="s">
        <v>273</v>
      </c>
      <c r="Y13" s="69" t="s">
        <v>472</v>
      </c>
      <c r="Z13" s="69" t="s">
        <v>564</v>
      </c>
      <c r="AA13" s="70" t="s">
        <v>488</v>
      </c>
      <c r="AB13" s="70" t="s">
        <v>64</v>
      </c>
      <c r="AC13" s="72"/>
      <c r="AD13" s="72"/>
      <c r="AE13" s="72"/>
      <c r="AF13" s="74"/>
      <c r="AG13" s="75" t="s">
        <v>156</v>
      </c>
      <c r="AK13" s="75" t="str">
        <f t="shared" si="8"/>
        <v>L</v>
      </c>
    </row>
    <row r="14" spans="1:42" ht="13.5" customHeight="1" x14ac:dyDescent="0.15">
      <c r="A14" s="55" t="s">
        <v>11</v>
      </c>
      <c r="B14" s="58"/>
      <c r="C14" s="51" t="str">
        <f t="shared" si="0"/>
        <v/>
      </c>
      <c r="D14" s="51" t="str">
        <f t="shared" si="4"/>
        <v>観光立国</v>
      </c>
      <c r="F14" s="63" t="s">
        <v>216</v>
      </c>
      <c r="G14" s="64"/>
      <c r="H14" s="51" t="str">
        <f t="shared" si="1"/>
        <v/>
      </c>
      <c r="I14" s="51" t="str">
        <f t="shared" si="5"/>
        <v>一般会計</v>
      </c>
      <c r="K14" s="51"/>
      <c r="L14" s="51"/>
      <c r="O14" s="51"/>
      <c r="P14" s="51"/>
      <c r="Q14" s="65"/>
      <c r="T14" s="51"/>
      <c r="U14" s="69" t="s">
        <v>603</v>
      </c>
      <c r="W14" s="69" t="s">
        <v>275</v>
      </c>
      <c r="Y14" s="69" t="s">
        <v>473</v>
      </c>
      <c r="Z14" s="69" t="s">
        <v>565</v>
      </c>
      <c r="AA14" s="70" t="s">
        <v>533</v>
      </c>
      <c r="AB14" s="70" t="s">
        <v>636</v>
      </c>
      <c r="AC14" s="72"/>
      <c r="AD14" s="72"/>
      <c r="AE14" s="72"/>
      <c r="AF14" s="74"/>
      <c r="AG14" s="77"/>
      <c r="AK14" s="75" t="str">
        <f t="shared" si="8"/>
        <v>M</v>
      </c>
    </row>
    <row r="15" spans="1:42" ht="13.5" customHeight="1" x14ac:dyDescent="0.15">
      <c r="A15" s="55" t="s">
        <v>180</v>
      </c>
      <c r="B15" s="58"/>
      <c r="C15" s="51" t="str">
        <f t="shared" si="0"/>
        <v/>
      </c>
      <c r="D15" s="51" t="str">
        <f t="shared" si="4"/>
        <v>観光立国</v>
      </c>
      <c r="F15" s="63" t="s">
        <v>217</v>
      </c>
      <c r="G15" s="64"/>
      <c r="H15" s="51" t="str">
        <f t="shared" si="1"/>
        <v/>
      </c>
      <c r="I15" s="51" t="str">
        <f t="shared" si="5"/>
        <v>一般会計</v>
      </c>
      <c r="K15" s="51"/>
      <c r="L15" s="51"/>
      <c r="O15" s="51"/>
      <c r="P15" s="51"/>
      <c r="Q15" s="65"/>
      <c r="T15" s="51"/>
      <c r="U15" s="69" t="s">
        <v>309</v>
      </c>
      <c r="W15" s="69" t="s">
        <v>277</v>
      </c>
      <c r="Y15" s="69" t="s">
        <v>220</v>
      </c>
      <c r="Z15" s="69" t="s">
        <v>566</v>
      </c>
      <c r="AA15" s="70" t="s">
        <v>538</v>
      </c>
      <c r="AB15" s="70" t="s">
        <v>637</v>
      </c>
      <c r="AC15" s="72"/>
      <c r="AD15" s="72"/>
      <c r="AE15" s="72"/>
      <c r="AF15" s="74"/>
      <c r="AG15" s="78"/>
      <c r="AK15" s="75" t="str">
        <f t="shared" si="8"/>
        <v>N</v>
      </c>
    </row>
    <row r="16" spans="1:42" ht="13.5" customHeight="1" x14ac:dyDescent="0.15">
      <c r="A16" s="55" t="s">
        <v>182</v>
      </c>
      <c r="B16" s="58"/>
      <c r="C16" s="51" t="str">
        <f t="shared" si="0"/>
        <v/>
      </c>
      <c r="D16" s="51" t="str">
        <f t="shared" si="4"/>
        <v>観光立国</v>
      </c>
      <c r="F16" s="63" t="s">
        <v>221</v>
      </c>
      <c r="G16" s="64"/>
      <c r="H16" s="51" t="str">
        <f t="shared" si="1"/>
        <v/>
      </c>
      <c r="I16" s="51" t="str">
        <f t="shared" si="5"/>
        <v>一般会計</v>
      </c>
      <c r="K16" s="51"/>
      <c r="L16" s="51"/>
      <c r="O16" s="51"/>
      <c r="P16" s="51"/>
      <c r="Q16" s="65"/>
      <c r="T16" s="51"/>
      <c r="U16" s="69" t="s">
        <v>651</v>
      </c>
      <c r="W16" s="69" t="s">
        <v>279</v>
      </c>
      <c r="Y16" s="69" t="s">
        <v>112</v>
      </c>
      <c r="Z16" s="69" t="s">
        <v>567</v>
      </c>
      <c r="AA16" s="70" t="s">
        <v>539</v>
      </c>
      <c r="AB16" s="70" t="s">
        <v>638</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223</v>
      </c>
      <c r="G17" s="64"/>
      <c r="H17" s="51" t="str">
        <f t="shared" si="1"/>
        <v/>
      </c>
      <c r="I17" s="51" t="str">
        <f t="shared" si="5"/>
        <v>一般会計</v>
      </c>
      <c r="K17" s="51"/>
      <c r="L17" s="51"/>
      <c r="O17" s="51"/>
      <c r="P17" s="51"/>
      <c r="Q17" s="65"/>
      <c r="T17" s="51"/>
      <c r="U17" s="69" t="s">
        <v>652</v>
      </c>
      <c r="W17" s="69" t="s">
        <v>280</v>
      </c>
      <c r="Y17" s="69" t="s">
        <v>474</v>
      </c>
      <c r="Z17" s="69" t="s">
        <v>568</v>
      </c>
      <c r="AA17" s="70" t="s">
        <v>299</v>
      </c>
      <c r="AB17" s="70" t="s">
        <v>376</v>
      </c>
      <c r="AC17" s="72"/>
      <c r="AD17" s="72"/>
      <c r="AE17" s="72"/>
      <c r="AF17" s="74"/>
      <c r="AG17" s="78"/>
      <c r="AK17" s="75" t="str">
        <f t="shared" si="8"/>
        <v>P</v>
      </c>
    </row>
    <row r="18" spans="1:37" ht="13.5" customHeight="1" x14ac:dyDescent="0.15">
      <c r="A18" s="55" t="s">
        <v>183</v>
      </c>
      <c r="B18" s="58"/>
      <c r="C18" s="51" t="str">
        <f t="shared" si="0"/>
        <v/>
      </c>
      <c r="D18" s="51" t="str">
        <f t="shared" si="4"/>
        <v>観光立国</v>
      </c>
      <c r="F18" s="63" t="s">
        <v>227</v>
      </c>
      <c r="G18" s="64"/>
      <c r="H18" s="51" t="str">
        <f t="shared" si="1"/>
        <v/>
      </c>
      <c r="I18" s="51" t="str">
        <f t="shared" si="5"/>
        <v>一般会計</v>
      </c>
      <c r="K18" s="51"/>
      <c r="L18" s="51"/>
      <c r="O18" s="51"/>
      <c r="P18" s="51"/>
      <c r="Q18" s="65"/>
      <c r="T18" s="51"/>
      <c r="U18" s="69" t="s">
        <v>385</v>
      </c>
      <c r="W18" s="69" t="s">
        <v>29</v>
      </c>
      <c r="Y18" s="69" t="s">
        <v>453</v>
      </c>
      <c r="Z18" s="69" t="s">
        <v>569</v>
      </c>
      <c r="AA18" s="70" t="s">
        <v>222</v>
      </c>
      <c r="AB18" s="70" t="s">
        <v>441</v>
      </c>
      <c r="AC18" s="72"/>
      <c r="AD18" s="72"/>
      <c r="AE18" s="72"/>
      <c r="AF18" s="74"/>
      <c r="AK18" s="75" t="str">
        <f t="shared" si="8"/>
        <v>Q</v>
      </c>
    </row>
    <row r="19" spans="1:37" ht="13.5" customHeight="1" x14ac:dyDescent="0.15">
      <c r="A19" s="55" t="s">
        <v>163</v>
      </c>
      <c r="B19" s="58"/>
      <c r="C19" s="51" t="str">
        <f t="shared" si="0"/>
        <v/>
      </c>
      <c r="D19" s="51" t="str">
        <f t="shared" si="4"/>
        <v>観光立国</v>
      </c>
      <c r="F19" s="63" t="s">
        <v>229</v>
      </c>
      <c r="G19" s="64"/>
      <c r="H19" s="51" t="str">
        <f t="shared" si="1"/>
        <v/>
      </c>
      <c r="I19" s="51" t="str">
        <f t="shared" si="5"/>
        <v>一般会計</v>
      </c>
      <c r="K19" s="51"/>
      <c r="L19" s="51"/>
      <c r="O19" s="51"/>
      <c r="P19" s="51"/>
      <c r="Q19" s="65"/>
      <c r="T19" s="51"/>
      <c r="U19" s="69" t="s">
        <v>653</v>
      </c>
      <c r="W19" s="69" t="s">
        <v>282</v>
      </c>
      <c r="Y19" s="69" t="s">
        <v>344</v>
      </c>
      <c r="Z19" s="69" t="s">
        <v>570</v>
      </c>
      <c r="AA19" s="70" t="s">
        <v>541</v>
      </c>
      <c r="AB19" s="70" t="s">
        <v>639</v>
      </c>
      <c r="AC19" s="72"/>
      <c r="AD19" s="72"/>
      <c r="AE19" s="72"/>
      <c r="AF19" s="74"/>
      <c r="AK19" s="75" t="str">
        <f t="shared" si="8"/>
        <v>R</v>
      </c>
    </row>
    <row r="20" spans="1:37" ht="13.5" customHeight="1" x14ac:dyDescent="0.15">
      <c r="A20" s="55" t="s">
        <v>314</v>
      </c>
      <c r="B20" s="58"/>
      <c r="C20" s="51" t="str">
        <f t="shared" si="0"/>
        <v/>
      </c>
      <c r="D20" s="51" t="str">
        <f t="shared" si="4"/>
        <v>観光立国</v>
      </c>
      <c r="F20" s="63" t="s">
        <v>26</v>
      </c>
      <c r="G20" s="64"/>
      <c r="H20" s="51" t="str">
        <f t="shared" si="1"/>
        <v/>
      </c>
      <c r="I20" s="51" t="str">
        <f t="shared" si="5"/>
        <v>一般会計</v>
      </c>
      <c r="K20" s="51"/>
      <c r="L20" s="51"/>
      <c r="O20" s="51"/>
      <c r="P20" s="51"/>
      <c r="Q20" s="65"/>
      <c r="T20" s="51"/>
      <c r="U20" s="69" t="s">
        <v>654</v>
      </c>
      <c r="W20" s="69" t="s">
        <v>284</v>
      </c>
      <c r="Y20" s="69" t="s">
        <v>281</v>
      </c>
      <c r="Z20" s="69" t="s">
        <v>571</v>
      </c>
      <c r="AA20" s="70" t="s">
        <v>542</v>
      </c>
      <c r="AB20" s="70" t="s">
        <v>641</v>
      </c>
      <c r="AC20" s="72"/>
      <c r="AD20" s="72"/>
      <c r="AE20" s="72"/>
      <c r="AF20" s="74"/>
      <c r="AK20" s="75" t="str">
        <f t="shared" si="8"/>
        <v>S</v>
      </c>
    </row>
    <row r="21" spans="1:37" ht="13.5" customHeight="1" x14ac:dyDescent="0.15">
      <c r="A21" s="55" t="s">
        <v>396</v>
      </c>
      <c r="B21" s="58" t="s">
        <v>674</v>
      </c>
      <c r="C21" s="51" t="str">
        <f t="shared" si="0"/>
        <v>地方創生</v>
      </c>
      <c r="D21" s="51" t="str">
        <f t="shared" si="4"/>
        <v>観光立国、地方創生</v>
      </c>
      <c r="F21" s="63" t="s">
        <v>232</v>
      </c>
      <c r="G21" s="64"/>
      <c r="H21" s="51" t="str">
        <f t="shared" si="1"/>
        <v/>
      </c>
      <c r="I21" s="51" t="str">
        <f t="shared" si="5"/>
        <v>一般会計</v>
      </c>
      <c r="K21" s="51"/>
      <c r="L21" s="51"/>
      <c r="O21" s="51"/>
      <c r="P21" s="51"/>
      <c r="Q21" s="65"/>
      <c r="T21" s="51"/>
      <c r="U21" s="69" t="s">
        <v>655</v>
      </c>
      <c r="W21" s="69" t="s">
        <v>102</v>
      </c>
      <c r="Y21" s="69" t="s">
        <v>337</v>
      </c>
      <c r="Z21" s="69" t="s">
        <v>378</v>
      </c>
      <c r="AA21" s="70" t="s">
        <v>543</v>
      </c>
      <c r="AB21" s="70" t="s">
        <v>642</v>
      </c>
      <c r="AC21" s="72"/>
      <c r="AD21" s="72"/>
      <c r="AE21" s="72"/>
      <c r="AF21" s="74"/>
      <c r="AK21" s="75" t="str">
        <f t="shared" si="8"/>
        <v>T</v>
      </c>
    </row>
    <row r="22" spans="1:37" ht="13.5" customHeight="1" x14ac:dyDescent="0.15">
      <c r="A22" s="55" t="s">
        <v>397</v>
      </c>
      <c r="B22" s="58"/>
      <c r="C22" s="51" t="str">
        <f t="shared" si="0"/>
        <v/>
      </c>
      <c r="D22" s="51" t="str">
        <f t="shared" si="4"/>
        <v>観光立国、地方創生</v>
      </c>
      <c r="F22" s="63" t="s">
        <v>145</v>
      </c>
      <c r="G22" s="64"/>
      <c r="H22" s="51" t="str">
        <f t="shared" si="1"/>
        <v/>
      </c>
      <c r="I22" s="51" t="str">
        <f t="shared" si="5"/>
        <v>一般会計</v>
      </c>
      <c r="K22" s="51"/>
      <c r="L22" s="51"/>
      <c r="O22" s="51"/>
      <c r="P22" s="51"/>
      <c r="Q22" s="65"/>
      <c r="T22" s="51"/>
      <c r="U22" s="69" t="s">
        <v>656</v>
      </c>
      <c r="W22" s="69" t="s">
        <v>285</v>
      </c>
      <c r="Y22" s="69" t="s">
        <v>475</v>
      </c>
      <c r="Z22" s="69" t="s">
        <v>573</v>
      </c>
      <c r="AA22" s="70" t="s">
        <v>96</v>
      </c>
      <c r="AB22" s="70" t="s">
        <v>405</v>
      </c>
      <c r="AC22" s="72"/>
      <c r="AD22" s="72"/>
      <c r="AE22" s="72"/>
      <c r="AF22" s="74"/>
      <c r="AK22" s="75" t="str">
        <f t="shared" si="8"/>
        <v>U</v>
      </c>
    </row>
    <row r="23" spans="1:37" ht="13.5" customHeight="1" x14ac:dyDescent="0.15">
      <c r="A23" s="55" t="s">
        <v>398</v>
      </c>
      <c r="B23" s="58"/>
      <c r="C23" s="51" t="str">
        <f t="shared" si="0"/>
        <v/>
      </c>
      <c r="D23" s="51" t="str">
        <f t="shared" si="4"/>
        <v>観光立国、地方創生</v>
      </c>
      <c r="F23" s="63" t="s">
        <v>151</v>
      </c>
      <c r="G23" s="64"/>
      <c r="H23" s="51" t="str">
        <f t="shared" si="1"/>
        <v/>
      </c>
      <c r="I23" s="51" t="str">
        <f t="shared" si="5"/>
        <v>一般会計</v>
      </c>
      <c r="K23" s="51"/>
      <c r="L23" s="51"/>
      <c r="O23" s="51"/>
      <c r="P23" s="51"/>
      <c r="Q23" s="65"/>
      <c r="T23" s="51"/>
      <c r="U23" s="69" t="s">
        <v>614</v>
      </c>
      <c r="W23" s="69" t="s">
        <v>666</v>
      </c>
      <c r="Y23" s="69" t="s">
        <v>477</v>
      </c>
      <c r="Z23" s="69" t="s">
        <v>575</v>
      </c>
      <c r="AA23" s="70" t="s">
        <v>544</v>
      </c>
      <c r="AB23" s="70" t="s">
        <v>94</v>
      </c>
      <c r="AC23" s="72"/>
      <c r="AD23" s="72"/>
      <c r="AE23" s="72"/>
      <c r="AF23" s="74"/>
      <c r="AK23" s="75" t="str">
        <f t="shared" si="8"/>
        <v>V</v>
      </c>
    </row>
    <row r="24" spans="1:37" ht="13.5" customHeight="1" x14ac:dyDescent="0.15">
      <c r="A24" s="55" t="s">
        <v>460</v>
      </c>
      <c r="B24" s="58"/>
      <c r="C24" s="51" t="str">
        <f t="shared" si="0"/>
        <v/>
      </c>
      <c r="D24" s="51" t="str">
        <f t="shared" si="4"/>
        <v>観光立国、地方創生</v>
      </c>
      <c r="F24" s="63" t="s">
        <v>415</v>
      </c>
      <c r="G24" s="64"/>
      <c r="H24" s="51" t="str">
        <f t="shared" si="1"/>
        <v/>
      </c>
      <c r="I24" s="51" t="str">
        <f t="shared" si="5"/>
        <v>一般会計</v>
      </c>
      <c r="K24" s="51"/>
      <c r="L24" s="51"/>
      <c r="O24" s="51"/>
      <c r="P24" s="51"/>
      <c r="Q24" s="65"/>
      <c r="T24" s="51"/>
      <c r="U24" s="69" t="s">
        <v>657</v>
      </c>
      <c r="Y24" s="69" t="s">
        <v>479</v>
      </c>
      <c r="Z24" s="69" t="s">
        <v>356</v>
      </c>
      <c r="AA24" s="70" t="s">
        <v>545</v>
      </c>
      <c r="AB24" s="70" t="s">
        <v>644</v>
      </c>
      <c r="AC24" s="72"/>
      <c r="AD24" s="72"/>
      <c r="AE24" s="72"/>
      <c r="AF24" s="74"/>
      <c r="AK24" s="75" t="str">
        <f t="shared" si="8"/>
        <v>W</v>
      </c>
    </row>
    <row r="25" spans="1:37" ht="13.5" customHeight="1" x14ac:dyDescent="0.15">
      <c r="A25" s="56"/>
      <c r="B25" s="59"/>
      <c r="F25" s="63" t="s">
        <v>233</v>
      </c>
      <c r="G25" s="64"/>
      <c r="H25" s="51" t="str">
        <f t="shared" si="1"/>
        <v/>
      </c>
      <c r="I25" s="51" t="str">
        <f t="shared" si="5"/>
        <v>一般会計</v>
      </c>
      <c r="K25" s="51"/>
      <c r="L25" s="51"/>
      <c r="O25" s="51"/>
      <c r="P25" s="51"/>
      <c r="Q25" s="65"/>
      <c r="T25" s="51"/>
      <c r="U25" s="69" t="s">
        <v>658</v>
      </c>
      <c r="Y25" s="69" t="s">
        <v>481</v>
      </c>
      <c r="Z25" s="69" t="s">
        <v>576</v>
      </c>
      <c r="AA25" s="70" t="s">
        <v>546</v>
      </c>
      <c r="AB25" s="70" t="s">
        <v>645</v>
      </c>
      <c r="AC25" s="72"/>
      <c r="AD25" s="72"/>
      <c r="AE25" s="72"/>
      <c r="AF25" s="74"/>
      <c r="AK25" s="75" t="str">
        <f t="shared" si="8"/>
        <v>X</v>
      </c>
    </row>
    <row r="26" spans="1:37" ht="13.5" customHeight="1" x14ac:dyDescent="0.15">
      <c r="A26" s="57"/>
      <c r="B26" s="60"/>
      <c r="F26" s="63" t="s">
        <v>234</v>
      </c>
      <c r="G26" s="64"/>
      <c r="H26" s="51" t="str">
        <f t="shared" si="1"/>
        <v/>
      </c>
      <c r="I26" s="51" t="str">
        <f t="shared" si="5"/>
        <v>一般会計</v>
      </c>
      <c r="K26" s="51"/>
      <c r="L26" s="51"/>
      <c r="O26" s="51"/>
      <c r="P26" s="51"/>
      <c r="Q26" s="65"/>
      <c r="T26" s="51"/>
      <c r="U26" s="69" t="s">
        <v>659</v>
      </c>
      <c r="Y26" s="69" t="s">
        <v>482</v>
      </c>
      <c r="Z26" s="69" t="s">
        <v>73</v>
      </c>
      <c r="AA26" s="70" t="s">
        <v>547</v>
      </c>
      <c r="AB26" s="70" t="s">
        <v>607</v>
      </c>
      <c r="AC26" s="72"/>
      <c r="AD26" s="72"/>
      <c r="AE26" s="72"/>
      <c r="AF26" s="74"/>
      <c r="AK26" s="75" t="str">
        <f t="shared" si="8"/>
        <v>Y</v>
      </c>
    </row>
    <row r="27" spans="1:37" ht="13.5" customHeight="1" x14ac:dyDescent="0.15">
      <c r="A27" s="51" t="str">
        <f>IF(D24="","-",D24)</f>
        <v>観光立国、地方創生</v>
      </c>
      <c r="B27" s="51"/>
      <c r="F27" s="63" t="s">
        <v>237</v>
      </c>
      <c r="G27" s="64"/>
      <c r="H27" s="51" t="str">
        <f t="shared" si="1"/>
        <v/>
      </c>
      <c r="I27" s="51" t="str">
        <f t="shared" si="5"/>
        <v>一般会計</v>
      </c>
      <c r="K27" s="51"/>
      <c r="L27" s="51"/>
      <c r="O27" s="51"/>
      <c r="P27" s="51"/>
      <c r="Q27" s="65"/>
      <c r="T27" s="51"/>
      <c r="U27" s="69" t="s">
        <v>214</v>
      </c>
      <c r="Y27" s="69" t="s">
        <v>483</v>
      </c>
      <c r="Z27" s="69" t="s">
        <v>15</v>
      </c>
      <c r="AA27" s="70" t="s">
        <v>290</v>
      </c>
      <c r="AB27" s="70" t="s">
        <v>646</v>
      </c>
      <c r="AC27" s="72"/>
      <c r="AD27" s="72"/>
      <c r="AE27" s="72"/>
      <c r="AF27" s="74"/>
      <c r="AK27" s="75" t="str">
        <f t="shared" si="8"/>
        <v>Z</v>
      </c>
    </row>
    <row r="28" spans="1:37" ht="13.5" customHeight="1" x14ac:dyDescent="0.15">
      <c r="B28" s="51"/>
      <c r="F28" s="63" t="s">
        <v>239</v>
      </c>
      <c r="G28" s="64"/>
      <c r="H28" s="51" t="str">
        <f t="shared" si="1"/>
        <v/>
      </c>
      <c r="I28" s="51" t="str">
        <f t="shared" si="5"/>
        <v>一般会計</v>
      </c>
      <c r="K28" s="51"/>
      <c r="L28" s="51"/>
      <c r="O28" s="51"/>
      <c r="P28" s="51"/>
      <c r="Q28" s="65"/>
      <c r="T28" s="51"/>
      <c r="U28" s="69" t="s">
        <v>660</v>
      </c>
      <c r="Y28" s="69" t="s">
        <v>468</v>
      </c>
      <c r="Z28" s="69" t="s">
        <v>577</v>
      </c>
      <c r="AA28" s="70" t="s">
        <v>548</v>
      </c>
      <c r="AB28" s="70" t="s">
        <v>12</v>
      </c>
      <c r="AC28" s="72"/>
      <c r="AD28" s="72"/>
      <c r="AE28" s="72"/>
      <c r="AF28" s="74"/>
      <c r="AK28" s="75" t="s">
        <v>305</v>
      </c>
    </row>
    <row r="29" spans="1:37" ht="13.5" customHeight="1" x14ac:dyDescent="0.15">
      <c r="A29" s="51"/>
      <c r="B29" s="51"/>
      <c r="F29" s="63" t="s">
        <v>224</v>
      </c>
      <c r="G29" s="64"/>
      <c r="H29" s="51" t="str">
        <f t="shared" si="1"/>
        <v/>
      </c>
      <c r="I29" s="51" t="str">
        <f t="shared" si="5"/>
        <v>一般会計</v>
      </c>
      <c r="K29" s="51"/>
      <c r="L29" s="51"/>
      <c r="O29" s="51"/>
      <c r="P29" s="51"/>
      <c r="Q29" s="65"/>
      <c r="T29" s="51"/>
      <c r="U29" s="69" t="s">
        <v>661</v>
      </c>
      <c r="Y29" s="69" t="s">
        <v>338</v>
      </c>
      <c r="Z29" s="69" t="s">
        <v>579</v>
      </c>
      <c r="AA29" s="70" t="s">
        <v>549</v>
      </c>
      <c r="AB29" s="70" t="s">
        <v>439</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662</v>
      </c>
      <c r="Y30" s="69" t="s">
        <v>484</v>
      </c>
      <c r="Z30" s="69" t="s">
        <v>130</v>
      </c>
      <c r="AA30" s="70" t="s">
        <v>550</v>
      </c>
      <c r="AB30" s="70" t="s">
        <v>647</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125</v>
      </c>
      <c r="Y31" s="69" t="s">
        <v>60</v>
      </c>
      <c r="Z31" s="69" t="s">
        <v>581</v>
      </c>
      <c r="AA31" s="70" t="s">
        <v>504</v>
      </c>
      <c r="AB31" s="70" t="s">
        <v>585</v>
      </c>
      <c r="AC31" s="72"/>
      <c r="AD31" s="72"/>
      <c r="AE31" s="72"/>
      <c r="AF31" s="74"/>
      <c r="AK31" s="75" t="str">
        <f t="shared" si="9"/>
        <v>d</v>
      </c>
    </row>
    <row r="32" spans="1:37" ht="13.5" customHeight="1" x14ac:dyDescent="0.15">
      <c r="A32" s="51"/>
      <c r="B32" s="51"/>
      <c r="F32" s="63" t="s">
        <v>390</v>
      </c>
      <c r="G32" s="64"/>
      <c r="H32" s="51" t="str">
        <f t="shared" si="1"/>
        <v/>
      </c>
      <c r="I32" s="51" t="str">
        <f t="shared" si="5"/>
        <v>一般会計</v>
      </c>
      <c r="K32" s="51"/>
      <c r="L32" s="51"/>
      <c r="O32" s="51"/>
      <c r="P32" s="51"/>
      <c r="Q32" s="65"/>
      <c r="T32" s="51"/>
      <c r="U32" s="69" t="s">
        <v>28</v>
      </c>
      <c r="Y32" s="69" t="s">
        <v>301</v>
      </c>
      <c r="Z32" s="69" t="s">
        <v>582</v>
      </c>
      <c r="AA32" s="70" t="s">
        <v>33</v>
      </c>
      <c r="AB32" s="70" t="s">
        <v>33</v>
      </c>
      <c r="AC32" s="72"/>
      <c r="AD32" s="72"/>
      <c r="AE32" s="72"/>
      <c r="AF32" s="74"/>
      <c r="AK32" s="75" t="str">
        <f t="shared" si="9"/>
        <v>e</v>
      </c>
    </row>
    <row r="33" spans="1:37" ht="13.5" customHeight="1" x14ac:dyDescent="0.15">
      <c r="A33" s="51"/>
      <c r="B33" s="51"/>
      <c r="F33" s="63" t="s">
        <v>375</v>
      </c>
      <c r="G33" s="64"/>
      <c r="H33" s="51" t="str">
        <f t="shared" si="1"/>
        <v/>
      </c>
      <c r="I33" s="51" t="str">
        <f t="shared" si="5"/>
        <v>一般会計</v>
      </c>
      <c r="K33" s="51"/>
      <c r="L33" s="51"/>
      <c r="O33" s="51"/>
      <c r="P33" s="51"/>
      <c r="Q33" s="65"/>
      <c r="T33" s="51"/>
      <c r="U33" s="69" t="s">
        <v>640</v>
      </c>
      <c r="Y33" s="69" t="s">
        <v>485</v>
      </c>
      <c r="Z33" s="69" t="s">
        <v>574</v>
      </c>
      <c r="AA33" s="71"/>
      <c r="AB33" s="72"/>
      <c r="AC33" s="72"/>
      <c r="AD33" s="72"/>
      <c r="AE33" s="72"/>
      <c r="AF33" s="74"/>
      <c r="AK33" s="75" t="str">
        <f t="shared" si="9"/>
        <v>f</v>
      </c>
    </row>
    <row r="34" spans="1:37" ht="13.5" customHeight="1" x14ac:dyDescent="0.15">
      <c r="A34" s="51"/>
      <c r="B34" s="51"/>
      <c r="F34" s="63" t="s">
        <v>392</v>
      </c>
      <c r="G34" s="64"/>
      <c r="H34" s="51" t="str">
        <f t="shared" si="1"/>
        <v/>
      </c>
      <c r="I34" s="51" t="str">
        <f t="shared" si="5"/>
        <v>一般会計</v>
      </c>
      <c r="K34" s="51"/>
      <c r="L34" s="51"/>
      <c r="O34" s="51"/>
      <c r="P34" s="51"/>
      <c r="Q34" s="65"/>
      <c r="T34" s="51"/>
      <c r="U34" s="69" t="s">
        <v>663</v>
      </c>
      <c r="Y34" s="69" t="s">
        <v>370</v>
      </c>
      <c r="Z34" s="69" t="s">
        <v>190</v>
      </c>
      <c r="AB34" s="72"/>
      <c r="AC34" s="72"/>
      <c r="AD34" s="72"/>
      <c r="AE34" s="72"/>
      <c r="AF34" s="74"/>
      <c r="AK34" s="75" t="str">
        <f t="shared" si="9"/>
        <v>g</v>
      </c>
    </row>
    <row r="35" spans="1:37" ht="13.5" customHeight="1" x14ac:dyDescent="0.15">
      <c r="A35" s="51"/>
      <c r="B35" s="51"/>
      <c r="F35" s="63" t="s">
        <v>394</v>
      </c>
      <c r="G35" s="64"/>
      <c r="H35" s="51" t="str">
        <f t="shared" si="1"/>
        <v/>
      </c>
      <c r="I35" s="51" t="str">
        <f t="shared" si="5"/>
        <v>一般会計</v>
      </c>
      <c r="K35" s="51"/>
      <c r="L35" s="51"/>
      <c r="O35" s="51"/>
      <c r="P35" s="51"/>
      <c r="Q35" s="65"/>
      <c r="T35" s="51"/>
      <c r="Y35" s="69" t="s">
        <v>486</v>
      </c>
      <c r="Z35" s="69" t="s">
        <v>583</v>
      </c>
      <c r="AC35" s="72"/>
      <c r="AF35" s="74"/>
      <c r="AK35" s="75" t="str">
        <f t="shared" si="9"/>
        <v>h</v>
      </c>
    </row>
    <row r="36" spans="1:37" ht="13.5" customHeight="1" x14ac:dyDescent="0.15">
      <c r="A36" s="51"/>
      <c r="B36" s="51"/>
      <c r="F36" s="63" t="s">
        <v>395</v>
      </c>
      <c r="G36" s="64"/>
      <c r="H36" s="51" t="str">
        <f t="shared" si="1"/>
        <v/>
      </c>
      <c r="I36" s="51" t="str">
        <f t="shared" si="5"/>
        <v>一般会計</v>
      </c>
      <c r="K36" s="51"/>
      <c r="L36" s="51"/>
      <c r="O36" s="51"/>
      <c r="P36" s="51"/>
      <c r="Q36" s="65"/>
      <c r="T36" s="51"/>
      <c r="U36" s="69" t="s">
        <v>664</v>
      </c>
      <c r="Y36" s="69" t="s">
        <v>489</v>
      </c>
      <c r="Z36" s="69" t="s">
        <v>411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491</v>
      </c>
      <c r="Z37" s="69" t="s">
        <v>584</v>
      </c>
      <c r="AF37" s="74"/>
      <c r="AK37" s="75" t="str">
        <f t="shared" si="9"/>
        <v>j</v>
      </c>
    </row>
    <row r="38" spans="1:37" x14ac:dyDescent="0.15">
      <c r="A38" s="51"/>
      <c r="B38" s="51"/>
      <c r="F38" s="51"/>
      <c r="G38" s="65"/>
      <c r="K38" s="51"/>
      <c r="L38" s="51"/>
      <c r="O38" s="51"/>
      <c r="P38" s="51"/>
      <c r="Q38" s="65"/>
      <c r="T38" s="51"/>
      <c r="U38" s="69" t="s">
        <v>403</v>
      </c>
      <c r="Y38" s="69" t="s">
        <v>469</v>
      </c>
      <c r="Z38" s="69" t="s">
        <v>586</v>
      </c>
      <c r="AF38" s="74"/>
      <c r="AK38" s="75" t="str">
        <f t="shared" si="9"/>
        <v>k</v>
      </c>
    </row>
    <row r="39" spans="1:37" x14ac:dyDescent="0.15">
      <c r="A39" s="51"/>
      <c r="B39" s="51"/>
      <c r="F39" s="51" t="str">
        <f>I37</f>
        <v>一般会計</v>
      </c>
      <c r="G39" s="65"/>
      <c r="K39" s="51"/>
      <c r="L39" s="51"/>
      <c r="O39" s="51"/>
      <c r="P39" s="51"/>
      <c r="Q39" s="65"/>
      <c r="T39" s="51"/>
      <c r="U39" s="69" t="s">
        <v>456</v>
      </c>
      <c r="Y39" s="69" t="s">
        <v>493</v>
      </c>
      <c r="Z39" s="69" t="s">
        <v>452</v>
      </c>
      <c r="AF39" s="74"/>
      <c r="AK39" s="75" t="str">
        <f t="shared" si="9"/>
        <v>l</v>
      </c>
    </row>
    <row r="40" spans="1:37" x14ac:dyDescent="0.15">
      <c r="A40" s="51"/>
      <c r="B40" s="51"/>
      <c r="F40" s="51"/>
      <c r="G40" s="65"/>
      <c r="K40" s="51"/>
      <c r="L40" s="51"/>
      <c r="O40" s="51"/>
      <c r="P40" s="51"/>
      <c r="Q40" s="65"/>
      <c r="T40" s="51"/>
      <c r="Y40" s="69" t="s">
        <v>494</v>
      </c>
      <c r="Z40" s="69" t="s">
        <v>587</v>
      </c>
      <c r="AF40" s="74"/>
      <c r="AK40" s="75" t="str">
        <f t="shared" si="9"/>
        <v>m</v>
      </c>
    </row>
    <row r="41" spans="1:37" x14ac:dyDescent="0.15">
      <c r="A41" s="51"/>
      <c r="B41" s="51"/>
      <c r="F41" s="51"/>
      <c r="G41" s="65"/>
      <c r="K41" s="51"/>
      <c r="L41" s="51"/>
      <c r="O41" s="51"/>
      <c r="P41" s="51"/>
      <c r="Q41" s="65"/>
      <c r="T41" s="51"/>
      <c r="Y41" s="69" t="s">
        <v>308</v>
      </c>
      <c r="Z41" s="69" t="s">
        <v>512</v>
      </c>
      <c r="AF41" s="74"/>
      <c r="AK41" s="75" t="str">
        <f t="shared" si="9"/>
        <v>n</v>
      </c>
    </row>
    <row r="42" spans="1:37" x14ac:dyDescent="0.15">
      <c r="A42" s="51"/>
      <c r="B42" s="51"/>
      <c r="F42" s="51"/>
      <c r="G42" s="65"/>
      <c r="K42" s="51"/>
      <c r="L42" s="51"/>
      <c r="O42" s="51"/>
      <c r="P42" s="51"/>
      <c r="Q42" s="65"/>
      <c r="T42" s="51"/>
      <c r="Y42" s="69" t="s">
        <v>495</v>
      </c>
      <c r="Z42" s="69" t="s">
        <v>590</v>
      </c>
      <c r="AF42" s="74"/>
      <c r="AK42" s="75" t="str">
        <f t="shared" si="9"/>
        <v>o</v>
      </c>
    </row>
    <row r="43" spans="1:37" x14ac:dyDescent="0.15">
      <c r="A43" s="51"/>
      <c r="B43" s="51"/>
      <c r="F43" s="51"/>
      <c r="G43" s="65"/>
      <c r="K43" s="51"/>
      <c r="L43" s="51"/>
      <c r="O43" s="51"/>
      <c r="P43" s="51"/>
      <c r="Q43" s="65"/>
      <c r="T43" s="51"/>
      <c r="Y43" s="69" t="s">
        <v>496</v>
      </c>
      <c r="Z43" s="69" t="s">
        <v>591</v>
      </c>
      <c r="AF43" s="74"/>
      <c r="AK43" s="75" t="str">
        <f t="shared" si="9"/>
        <v>p</v>
      </c>
    </row>
    <row r="44" spans="1:37" x14ac:dyDescent="0.15">
      <c r="A44" s="51"/>
      <c r="B44" s="51"/>
      <c r="F44" s="51"/>
      <c r="G44" s="65"/>
      <c r="K44" s="51"/>
      <c r="L44" s="51"/>
      <c r="O44" s="51"/>
      <c r="P44" s="51"/>
      <c r="Q44" s="65"/>
      <c r="T44" s="51"/>
      <c r="Y44" s="69" t="s">
        <v>497</v>
      </c>
      <c r="Z44" s="69" t="s">
        <v>40</v>
      </c>
      <c r="AF44" s="74"/>
      <c r="AK44" s="75" t="str">
        <f t="shared" si="9"/>
        <v>q</v>
      </c>
    </row>
    <row r="45" spans="1:37" x14ac:dyDescent="0.15">
      <c r="A45" s="51"/>
      <c r="B45" s="51"/>
      <c r="F45" s="51"/>
      <c r="G45" s="65"/>
      <c r="K45" s="51"/>
      <c r="L45" s="51"/>
      <c r="O45" s="51"/>
      <c r="P45" s="51"/>
      <c r="Q45" s="65"/>
      <c r="T45" s="51"/>
      <c r="Y45" s="69" t="s">
        <v>288</v>
      </c>
      <c r="Z45" s="69" t="s">
        <v>592</v>
      </c>
      <c r="AF45" s="74"/>
      <c r="AK45" s="75" t="str">
        <f t="shared" si="9"/>
        <v>r</v>
      </c>
    </row>
    <row r="46" spans="1:37" x14ac:dyDescent="0.15">
      <c r="A46" s="51"/>
      <c r="B46" s="51"/>
      <c r="F46" s="51"/>
      <c r="G46" s="65"/>
      <c r="K46" s="51"/>
      <c r="L46" s="51"/>
      <c r="O46" s="51"/>
      <c r="P46" s="51"/>
      <c r="Q46" s="65"/>
      <c r="T46" s="51"/>
      <c r="Y46" s="69" t="s">
        <v>367</v>
      </c>
      <c r="Z46" s="69" t="s">
        <v>71</v>
      </c>
      <c r="AF46" s="74"/>
      <c r="AK46" s="75" t="str">
        <f t="shared" si="9"/>
        <v>s</v>
      </c>
    </row>
    <row r="47" spans="1:37" x14ac:dyDescent="0.15">
      <c r="A47" s="51"/>
      <c r="B47" s="51"/>
      <c r="F47" s="51"/>
      <c r="G47" s="65"/>
      <c r="K47" s="51"/>
      <c r="L47" s="51"/>
      <c r="O47" s="51"/>
      <c r="P47" s="51"/>
      <c r="Q47" s="65"/>
      <c r="T47" s="51"/>
      <c r="Y47" s="69" t="s">
        <v>238</v>
      </c>
      <c r="Z47" s="69" t="s">
        <v>593</v>
      </c>
      <c r="AF47" s="74"/>
      <c r="AK47" s="75" t="str">
        <f t="shared" si="9"/>
        <v>t</v>
      </c>
    </row>
    <row r="48" spans="1:37" x14ac:dyDescent="0.15">
      <c r="A48" s="51"/>
      <c r="B48" s="51"/>
      <c r="F48" s="51"/>
      <c r="G48" s="65"/>
      <c r="K48" s="51"/>
      <c r="L48" s="51"/>
      <c r="O48" s="51"/>
      <c r="P48" s="51"/>
      <c r="Q48" s="65"/>
      <c r="T48" s="51"/>
      <c r="Y48" s="69" t="s">
        <v>51</v>
      </c>
      <c r="Z48" s="69" t="s">
        <v>594</v>
      </c>
      <c r="AF48" s="74"/>
      <c r="AK48" s="75" t="str">
        <f t="shared" si="9"/>
        <v>u</v>
      </c>
    </row>
    <row r="49" spans="1:37" x14ac:dyDescent="0.15">
      <c r="A49" s="51"/>
      <c r="B49" s="51"/>
      <c r="F49" s="51"/>
      <c r="G49" s="65"/>
      <c r="K49" s="51"/>
      <c r="L49" s="51"/>
      <c r="O49" s="51"/>
      <c r="P49" s="51"/>
      <c r="Q49" s="65"/>
      <c r="T49" s="51"/>
      <c r="Y49" s="69" t="s">
        <v>500</v>
      </c>
      <c r="Z49" s="69" t="s">
        <v>266</v>
      </c>
      <c r="AF49" s="74"/>
      <c r="AK49" s="75" t="str">
        <f t="shared" si="9"/>
        <v>v</v>
      </c>
    </row>
    <row r="50" spans="1:37" x14ac:dyDescent="0.15">
      <c r="A50" s="51"/>
      <c r="B50" s="51"/>
      <c r="F50" s="51"/>
      <c r="G50" s="65"/>
      <c r="K50" s="51"/>
      <c r="L50" s="51"/>
      <c r="O50" s="51"/>
      <c r="P50" s="51"/>
      <c r="Q50" s="65"/>
      <c r="T50" s="51"/>
      <c r="Y50" s="69" t="s">
        <v>501</v>
      </c>
      <c r="Z50" s="69" t="s">
        <v>595</v>
      </c>
      <c r="AF50" s="74"/>
    </row>
    <row r="51" spans="1:37" x14ac:dyDescent="0.15">
      <c r="A51" s="51"/>
      <c r="B51" s="51"/>
      <c r="F51" s="51"/>
      <c r="G51" s="65"/>
      <c r="K51" s="51"/>
      <c r="L51" s="51"/>
      <c r="O51" s="51"/>
      <c r="P51" s="51"/>
      <c r="Q51" s="65"/>
      <c r="T51" s="51"/>
      <c r="Y51" s="69" t="s">
        <v>502</v>
      </c>
      <c r="Z51" s="69" t="s">
        <v>503</v>
      </c>
      <c r="AF51" s="74"/>
    </row>
    <row r="52" spans="1:37" x14ac:dyDescent="0.15">
      <c r="A52" s="51"/>
      <c r="B52" s="51"/>
      <c r="F52" s="51"/>
      <c r="G52" s="65"/>
      <c r="K52" s="51"/>
      <c r="L52" s="51"/>
      <c r="O52" s="51"/>
      <c r="P52" s="51"/>
      <c r="Q52" s="65"/>
      <c r="T52" s="51"/>
      <c r="Y52" s="69" t="s">
        <v>505</v>
      </c>
      <c r="Z52" s="69" t="s">
        <v>597</v>
      </c>
      <c r="AF52" s="74"/>
    </row>
    <row r="53" spans="1:37" x14ac:dyDescent="0.15">
      <c r="A53" s="51"/>
      <c r="B53" s="51"/>
      <c r="F53" s="51"/>
      <c r="G53" s="65"/>
      <c r="K53" s="51"/>
      <c r="L53" s="51"/>
      <c r="O53" s="51"/>
      <c r="P53" s="51"/>
      <c r="Q53" s="65"/>
      <c r="T53" s="51"/>
      <c r="Y53" s="69" t="s">
        <v>293</v>
      </c>
      <c r="Z53" s="69" t="s">
        <v>242</v>
      </c>
      <c r="AF53" s="74"/>
    </row>
    <row r="54" spans="1:37" x14ac:dyDescent="0.15">
      <c r="A54" s="51"/>
      <c r="B54" s="51"/>
      <c r="F54" s="51"/>
      <c r="G54" s="65"/>
      <c r="K54" s="51"/>
      <c r="L54" s="51"/>
      <c r="O54" s="51"/>
      <c r="P54" s="57"/>
      <c r="Q54" s="65"/>
      <c r="T54" s="51"/>
      <c r="Y54" s="69" t="s">
        <v>311</v>
      </c>
      <c r="Z54" s="69" t="s">
        <v>598</v>
      </c>
      <c r="AF54" s="74"/>
    </row>
    <row r="55" spans="1:37" x14ac:dyDescent="0.15">
      <c r="A55" s="51"/>
      <c r="B55" s="51"/>
      <c r="F55" s="51"/>
      <c r="G55" s="65"/>
      <c r="K55" s="51"/>
      <c r="L55" s="51"/>
      <c r="O55" s="51"/>
      <c r="P55" s="51"/>
      <c r="Q55" s="65"/>
      <c r="T55" s="51"/>
      <c r="Y55" s="69" t="s">
        <v>506</v>
      </c>
      <c r="Z55" s="69" t="s">
        <v>24</v>
      </c>
      <c r="AF55" s="74"/>
    </row>
    <row r="56" spans="1:37" x14ac:dyDescent="0.15">
      <c r="A56" s="51"/>
      <c r="B56" s="51"/>
      <c r="F56" s="51"/>
      <c r="G56" s="65"/>
      <c r="K56" s="51"/>
      <c r="L56" s="51"/>
      <c r="O56" s="51"/>
      <c r="P56" s="51"/>
      <c r="Q56" s="65"/>
      <c r="T56" s="51"/>
      <c r="Y56" s="69" t="s">
        <v>508</v>
      </c>
      <c r="Z56" s="69" t="s">
        <v>599</v>
      </c>
      <c r="AF56" s="74"/>
    </row>
    <row r="57" spans="1:37" x14ac:dyDescent="0.15">
      <c r="A57" s="51"/>
      <c r="B57" s="51"/>
      <c r="F57" s="51"/>
      <c r="G57" s="65"/>
      <c r="K57" s="51"/>
      <c r="L57" s="51"/>
      <c r="O57" s="51"/>
      <c r="P57" s="51"/>
      <c r="Q57" s="65"/>
      <c r="T57" s="51"/>
      <c r="Y57" s="69" t="s">
        <v>507</v>
      </c>
      <c r="Z57" s="69" t="s">
        <v>44</v>
      </c>
      <c r="AF57" s="74"/>
    </row>
    <row r="58" spans="1:37" x14ac:dyDescent="0.15">
      <c r="A58" s="51"/>
      <c r="B58" s="51"/>
      <c r="F58" s="51"/>
      <c r="G58" s="65"/>
      <c r="K58" s="51"/>
      <c r="L58" s="51"/>
      <c r="O58" s="51"/>
      <c r="P58" s="51"/>
      <c r="Q58" s="65"/>
      <c r="T58" s="51"/>
      <c r="Y58" s="69" t="s">
        <v>509</v>
      </c>
      <c r="Z58" s="69" t="s">
        <v>446</v>
      </c>
      <c r="AF58" s="74"/>
    </row>
    <row r="59" spans="1:37" x14ac:dyDescent="0.15">
      <c r="A59" s="51"/>
      <c r="B59" s="51"/>
      <c r="F59" s="51"/>
      <c r="G59" s="65"/>
      <c r="K59" s="51"/>
      <c r="L59" s="51"/>
      <c r="O59" s="51"/>
      <c r="P59" s="51"/>
      <c r="Q59" s="65"/>
      <c r="T59" s="51"/>
      <c r="Y59" s="69" t="s">
        <v>510</v>
      </c>
      <c r="Z59" s="69" t="s">
        <v>600</v>
      </c>
      <c r="AF59" s="74"/>
    </row>
    <row r="60" spans="1:37" x14ac:dyDescent="0.15">
      <c r="A60" s="51"/>
      <c r="B60" s="51"/>
      <c r="F60" s="51"/>
      <c r="G60" s="65"/>
      <c r="K60" s="51"/>
      <c r="L60" s="51"/>
      <c r="O60" s="51"/>
      <c r="P60" s="51"/>
      <c r="Q60" s="65"/>
      <c r="T60" s="51"/>
      <c r="Y60" s="69" t="s">
        <v>432</v>
      </c>
      <c r="Z60" s="69" t="s">
        <v>601</v>
      </c>
      <c r="AF60" s="74"/>
    </row>
    <row r="61" spans="1:37" x14ac:dyDescent="0.15">
      <c r="A61" s="51"/>
      <c r="B61" s="51"/>
      <c r="F61" s="51"/>
      <c r="G61" s="65"/>
      <c r="K61" s="51"/>
      <c r="L61" s="51"/>
      <c r="O61" s="51"/>
      <c r="P61" s="51"/>
      <c r="Q61" s="65"/>
      <c r="T61" s="51"/>
      <c r="Y61" s="69" t="s">
        <v>34</v>
      </c>
      <c r="Z61" s="69" t="s">
        <v>109</v>
      </c>
      <c r="AF61" s="74"/>
    </row>
    <row r="62" spans="1:37" x14ac:dyDescent="0.15">
      <c r="A62" s="51"/>
      <c r="B62" s="51"/>
      <c r="F62" s="51"/>
      <c r="G62" s="65"/>
      <c r="K62" s="51"/>
      <c r="L62" s="51"/>
      <c r="O62" s="51"/>
      <c r="P62" s="51"/>
      <c r="Q62" s="65"/>
      <c r="T62" s="51"/>
      <c r="Y62" s="69" t="s">
        <v>81</v>
      </c>
      <c r="Z62" s="69" t="s">
        <v>332</v>
      </c>
      <c r="AF62" s="74"/>
    </row>
    <row r="63" spans="1:37" x14ac:dyDescent="0.15">
      <c r="A63" s="51"/>
      <c r="B63" s="51"/>
      <c r="F63" s="51"/>
      <c r="G63" s="65"/>
      <c r="K63" s="51"/>
      <c r="L63" s="51"/>
      <c r="O63" s="51"/>
      <c r="P63" s="51"/>
      <c r="Q63" s="65"/>
      <c r="T63" s="51"/>
      <c r="Y63" s="69" t="s">
        <v>253</v>
      </c>
      <c r="Z63" s="69" t="s">
        <v>602</v>
      </c>
      <c r="AF63" s="74"/>
    </row>
    <row r="64" spans="1:37" x14ac:dyDescent="0.15">
      <c r="A64" s="51"/>
      <c r="B64" s="51"/>
      <c r="F64" s="51"/>
      <c r="G64" s="65"/>
      <c r="K64" s="51"/>
      <c r="L64" s="51"/>
      <c r="O64" s="51"/>
      <c r="P64" s="51"/>
      <c r="Q64" s="65"/>
      <c r="T64" s="51"/>
      <c r="Y64" s="69" t="s">
        <v>363</v>
      </c>
      <c r="Z64" s="69" t="s">
        <v>48</v>
      </c>
      <c r="AF64" s="74"/>
    </row>
    <row r="65" spans="1:32" x14ac:dyDescent="0.15">
      <c r="A65" s="51"/>
      <c r="B65" s="51"/>
      <c r="F65" s="51"/>
      <c r="G65" s="65"/>
      <c r="K65" s="51"/>
      <c r="L65" s="51"/>
      <c r="O65" s="51"/>
      <c r="P65" s="51"/>
      <c r="Q65" s="65"/>
      <c r="T65" s="51"/>
      <c r="Y65" s="69" t="s">
        <v>513</v>
      </c>
      <c r="Z65" s="69" t="s">
        <v>604</v>
      </c>
      <c r="AF65" s="74"/>
    </row>
    <row r="66" spans="1:32" x14ac:dyDescent="0.15">
      <c r="A66" s="51"/>
      <c r="B66" s="51"/>
      <c r="F66" s="51"/>
      <c r="G66" s="65"/>
      <c r="K66" s="51"/>
      <c r="L66" s="51"/>
      <c r="O66" s="51"/>
      <c r="P66" s="51"/>
      <c r="Q66" s="65"/>
      <c r="T66" s="51"/>
      <c r="Y66" s="69" t="s">
        <v>143</v>
      </c>
      <c r="Z66" s="69" t="s">
        <v>605</v>
      </c>
      <c r="AF66" s="74"/>
    </row>
    <row r="67" spans="1:32" x14ac:dyDescent="0.15">
      <c r="A67" s="51"/>
      <c r="B67" s="51"/>
      <c r="F67" s="51"/>
      <c r="G67" s="65"/>
      <c r="K67" s="51"/>
      <c r="L67" s="51"/>
      <c r="O67" s="51"/>
      <c r="P67" s="51"/>
      <c r="Q67" s="65"/>
      <c r="T67" s="51"/>
      <c r="Y67" s="69" t="s">
        <v>514</v>
      </c>
      <c r="Z67" s="69" t="s">
        <v>21</v>
      </c>
      <c r="AF67" s="74"/>
    </row>
    <row r="68" spans="1:32" x14ac:dyDescent="0.15">
      <c r="A68" s="51"/>
      <c r="B68" s="51"/>
      <c r="F68" s="51"/>
      <c r="G68" s="65"/>
      <c r="K68" s="51"/>
      <c r="L68" s="51"/>
      <c r="O68" s="51"/>
      <c r="P68" s="51"/>
      <c r="Q68" s="65"/>
      <c r="T68" s="51"/>
      <c r="Y68" s="69" t="s">
        <v>348</v>
      </c>
      <c r="Z68" s="69" t="s">
        <v>608</v>
      </c>
      <c r="AF68" s="74"/>
    </row>
    <row r="69" spans="1:32" x14ac:dyDescent="0.15">
      <c r="A69" s="51"/>
      <c r="B69" s="51"/>
      <c r="F69" s="51"/>
      <c r="G69" s="65"/>
      <c r="K69" s="51"/>
      <c r="L69" s="51"/>
      <c r="O69" s="51"/>
      <c r="P69" s="51"/>
      <c r="Q69" s="65"/>
      <c r="T69" s="51"/>
      <c r="Y69" s="69" t="s">
        <v>448</v>
      </c>
      <c r="Z69" s="69" t="s">
        <v>609</v>
      </c>
      <c r="AF69" s="74"/>
    </row>
    <row r="70" spans="1:32" x14ac:dyDescent="0.15">
      <c r="A70" s="51"/>
      <c r="B70" s="51"/>
      <c r="Y70" s="69" t="s">
        <v>122</v>
      </c>
      <c r="Z70" s="69" t="s">
        <v>610</v>
      </c>
    </row>
    <row r="71" spans="1:32" x14ac:dyDescent="0.15">
      <c r="Y71" s="69" t="s">
        <v>515</v>
      </c>
      <c r="Z71" s="69" t="s">
        <v>181</v>
      </c>
    </row>
    <row r="72" spans="1:32" x14ac:dyDescent="0.15">
      <c r="Y72" s="69" t="s">
        <v>516</v>
      </c>
      <c r="Z72" s="69" t="s">
        <v>531</v>
      </c>
    </row>
    <row r="73" spans="1:32" x14ac:dyDescent="0.15">
      <c r="Y73" s="69" t="s">
        <v>487</v>
      </c>
      <c r="Z73" s="69" t="s">
        <v>612</v>
      </c>
    </row>
    <row r="74" spans="1:32" x14ac:dyDescent="0.15">
      <c r="Y74" s="69" t="s">
        <v>365</v>
      </c>
      <c r="Z74" s="69" t="s">
        <v>246</v>
      </c>
    </row>
    <row r="75" spans="1:32" x14ac:dyDescent="0.15">
      <c r="Y75" s="69" t="s">
        <v>427</v>
      </c>
      <c r="Z75" s="69" t="s">
        <v>613</v>
      </c>
    </row>
    <row r="76" spans="1:32" x14ac:dyDescent="0.15">
      <c r="Y76" s="69" t="s">
        <v>517</v>
      </c>
      <c r="Z76" s="69" t="s">
        <v>616</v>
      </c>
    </row>
    <row r="77" spans="1:32" x14ac:dyDescent="0.15">
      <c r="Y77" s="69" t="s">
        <v>518</v>
      </c>
      <c r="Z77" s="69" t="s">
        <v>410</v>
      </c>
    </row>
    <row r="78" spans="1:32" x14ac:dyDescent="0.15">
      <c r="Y78" s="69" t="s">
        <v>499</v>
      </c>
      <c r="Z78" s="69" t="s">
        <v>617</v>
      </c>
    </row>
    <row r="79" spans="1:32" x14ac:dyDescent="0.15">
      <c r="Y79" s="69" t="s">
        <v>520</v>
      </c>
      <c r="Z79" s="69" t="s">
        <v>589</v>
      </c>
    </row>
    <row r="80" spans="1:32" x14ac:dyDescent="0.15">
      <c r="Y80" s="69" t="s">
        <v>521</v>
      </c>
      <c r="Z80" s="69" t="s">
        <v>611</v>
      </c>
    </row>
    <row r="81" spans="25:26" x14ac:dyDescent="0.15">
      <c r="Y81" s="69" t="s">
        <v>106</v>
      </c>
      <c r="Z81" s="69" t="s">
        <v>276</v>
      </c>
    </row>
    <row r="82" spans="25:26" x14ac:dyDescent="0.15">
      <c r="Y82" s="69" t="s">
        <v>388</v>
      </c>
      <c r="Z82" s="69" t="s">
        <v>618</v>
      </c>
    </row>
    <row r="83" spans="25:26" x14ac:dyDescent="0.15">
      <c r="Y83" s="69" t="s">
        <v>188</v>
      </c>
      <c r="Z83" s="69" t="s">
        <v>228</v>
      </c>
    </row>
    <row r="84" spans="25:26" x14ac:dyDescent="0.15">
      <c r="Y84" s="69" t="s">
        <v>522</v>
      </c>
      <c r="Z84" s="69" t="s">
        <v>235</v>
      </c>
    </row>
    <row r="85" spans="25:26" x14ac:dyDescent="0.15">
      <c r="Y85" s="69" t="s">
        <v>524</v>
      </c>
      <c r="Z85" s="69" t="s">
        <v>620</v>
      </c>
    </row>
    <row r="86" spans="25:26" x14ac:dyDescent="0.15">
      <c r="Y86" s="69" t="s">
        <v>527</v>
      </c>
      <c r="Z86" s="69" t="s">
        <v>621</v>
      </c>
    </row>
    <row r="87" spans="25:26" x14ac:dyDescent="0.15">
      <c r="Y87" s="69" t="s">
        <v>528</v>
      </c>
      <c r="Z87" s="69" t="s">
        <v>622</v>
      </c>
    </row>
    <row r="88" spans="25:26" x14ac:dyDescent="0.15">
      <c r="Y88" s="69" t="s">
        <v>530</v>
      </c>
      <c r="Z88" s="69" t="s">
        <v>623</v>
      </c>
    </row>
    <row r="89" spans="25:26" x14ac:dyDescent="0.15">
      <c r="Y89" s="69" t="s">
        <v>354</v>
      </c>
      <c r="Z89" s="69" t="s">
        <v>624</v>
      </c>
    </row>
    <row r="90" spans="25:26" x14ac:dyDescent="0.15">
      <c r="Y90" s="69" t="s">
        <v>532</v>
      </c>
      <c r="Z90" s="69" t="s">
        <v>625</v>
      </c>
    </row>
    <row r="91" spans="25:26" x14ac:dyDescent="0.15">
      <c r="Y91" s="69" t="s">
        <v>250</v>
      </c>
      <c r="Z91" s="69" t="s">
        <v>626</v>
      </c>
    </row>
    <row r="92" spans="25:26" x14ac:dyDescent="0.15">
      <c r="Y92" s="69" t="s">
        <v>492</v>
      </c>
      <c r="Z92" s="69" t="s">
        <v>555</v>
      </c>
    </row>
    <row r="93" spans="25:26" x14ac:dyDescent="0.15">
      <c r="Y93" s="69" t="s">
        <v>372</v>
      </c>
      <c r="Z93" s="69" t="s">
        <v>627</v>
      </c>
    </row>
    <row r="94" spans="25:26" x14ac:dyDescent="0.15">
      <c r="Y94" s="69" t="s">
        <v>158</v>
      </c>
      <c r="Z94" s="69" t="s">
        <v>619</v>
      </c>
    </row>
    <row r="95" spans="25:26" x14ac:dyDescent="0.15">
      <c r="Y95" s="69" t="s">
        <v>399</v>
      </c>
      <c r="Z95" s="69" t="s">
        <v>628</v>
      </c>
    </row>
    <row r="96" spans="25:26" x14ac:dyDescent="0.15">
      <c r="Y96" s="69" t="s">
        <v>77</v>
      </c>
      <c r="Z96" s="69" t="s">
        <v>629</v>
      </c>
    </row>
    <row r="97" spans="25:26" x14ac:dyDescent="0.15">
      <c r="Y97" s="69" t="s">
        <v>534</v>
      </c>
      <c r="Z97" s="69" t="s">
        <v>615</v>
      </c>
    </row>
    <row r="98" spans="25:26" x14ac:dyDescent="0.15">
      <c r="Y98" s="69" t="s">
        <v>318</v>
      </c>
      <c r="Z98" s="69" t="s">
        <v>630</v>
      </c>
    </row>
    <row r="99" spans="25:26" x14ac:dyDescent="0.15">
      <c r="Y99" s="69" t="s">
        <v>552</v>
      </c>
      <c r="Z99" s="69" t="s">
        <v>631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横川 絵理</dc:creator>
  <cp:lastModifiedBy>Ken Nishida</cp:lastModifiedBy>
  <cp:lastPrinted>2021-05-25T03:12:15Z</cp:lastPrinted>
  <dcterms:created xsi:type="dcterms:W3CDTF">2012-03-13T00:50:25Z</dcterms:created>
  <dcterms:modified xsi:type="dcterms:W3CDTF">2021-06-28T04:00:14Z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2021-05-19T07:17:46Z</vt:filetime>
  </property>
</Properties>
</file>